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greaterlondonauthority.sharepoint.com/sites/S_IU_GLAEconomics/Shared Documents/General/Micro/Labour Market/Creative and cultural/02. Night time economy/OUTPUT/DATA/"/>
    </mc:Choice>
  </mc:AlternateContent>
  <xr:revisionPtr revIDLastSave="173" documentId="11_88CB49840D55FBACAD3E621D79540ED1F7F157C2" xr6:coauthVersionLast="47" xr6:coauthVersionMax="47" xr10:uidLastSave="{E97A3FC0-F2D3-482B-AD18-21F0B6A518BB}"/>
  <bookViews>
    <workbookView xWindow="-5150" yWindow="-21710" windowWidth="38620" windowHeight="21220" tabRatio="871" xr2:uid="{00000000-000D-0000-FFFF-FFFF00000000}"/>
  </bookViews>
  <sheets>
    <sheet name="Summary" sheetId="3" r:id="rId1"/>
    <sheet name="Summary (detail)" sheetId="14" r:id="rId2"/>
    <sheet name="Summary (shift)" sheetId="27" r:id="rId3"/>
    <sheet name="Summary (combi)" sheetId="25" r:id="rId4"/>
    <sheet name="Industry" sheetId="7" r:id="rId5"/>
    <sheet name="Industry select" sheetId="19" r:id="rId6"/>
    <sheet name="Industry select (comparison)" sheetId="23" r:id="rId7"/>
    <sheet name="Occupation" sheetId="16" r:id="rId8"/>
  </sheets>
  <definedNames>
    <definedName name="all_headline">#REF!</definedName>
    <definedName name="all_ind">#REF!</definedName>
    <definedName name="all_occ">#REF!</definedName>
    <definedName name="ind_map">#REF!</definedName>
    <definedName name="nte_combi">#REF!</definedName>
    <definedName name="nte_dat">#REF!</definedName>
    <definedName name="nte_detail">#REF!</definedName>
    <definedName name="nte_ind">#REF!</definedName>
    <definedName name="nte_ind_detail">#REF!</definedName>
    <definedName name="nte_occ">#REF!</definedName>
    <definedName name="nte_occ_detail">#REF!</definedName>
    <definedName name="nte_shift">#REF!</definedName>
    <definedName name="occ_map">#REF!</definedName>
    <definedName name="var_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7" l="1"/>
  <c r="D16" i="27"/>
  <c r="D17" i="27"/>
  <c r="D18" i="27"/>
  <c r="D19" i="27"/>
  <c r="D20" i="27"/>
  <c r="C20" i="16"/>
  <c r="C19" i="16"/>
  <c r="C18" i="16"/>
  <c r="C17" i="16"/>
  <c r="C16" i="16"/>
  <c r="C15" i="16"/>
  <c r="C14" i="16"/>
  <c r="C13" i="16"/>
  <c r="C12" i="16"/>
  <c r="D29" i="23"/>
  <c r="D28" i="23"/>
  <c r="D27" i="23"/>
  <c r="D26" i="23"/>
  <c r="D25" i="23"/>
  <c r="D24" i="23"/>
  <c r="D23" i="23"/>
  <c r="D18" i="23"/>
  <c r="D17" i="23"/>
  <c r="D16" i="23"/>
  <c r="D15" i="23"/>
  <c r="D14" i="23"/>
  <c r="D13" i="23"/>
  <c r="D12" i="23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43" i="25"/>
  <c r="C42" i="25"/>
  <c r="C41" i="25"/>
  <c r="C40" i="25"/>
  <c r="C39" i="25"/>
  <c r="C38" i="25"/>
  <c r="C37" i="25"/>
  <c r="C36" i="25"/>
  <c r="C21" i="25"/>
  <c r="C20" i="25"/>
  <c r="C19" i="25"/>
  <c r="C18" i="25"/>
  <c r="C17" i="25"/>
  <c r="C16" i="25"/>
  <c r="C15" i="25"/>
  <c r="C14" i="25"/>
  <c r="D14" i="27"/>
  <c r="C44" i="14"/>
  <c r="C43" i="14"/>
  <c r="C42" i="14"/>
  <c r="C41" i="14"/>
  <c r="C40" i="14"/>
  <c r="C39" i="14"/>
  <c r="C38" i="14"/>
  <c r="C37" i="14"/>
  <c r="C21" i="14"/>
  <c r="C20" i="14"/>
  <c r="C19" i="14"/>
  <c r="C18" i="14"/>
  <c r="C17" i="14"/>
  <c r="C16" i="14"/>
  <c r="C15" i="14"/>
  <c r="C14" i="14"/>
  <c r="O2" i="19"/>
  <c r="I2" i="7"/>
  <c r="G2" i="23"/>
  <c r="AF2" i="19"/>
  <c r="Y2" i="7"/>
  <c r="V2" i="16"/>
  <c r="T2" i="19"/>
  <c r="AB2" i="19"/>
  <c r="N2" i="19"/>
  <c r="AE2" i="19"/>
  <c r="Q2" i="16"/>
  <c r="R2" i="16"/>
  <c r="L2" i="23"/>
  <c r="S2" i="19"/>
  <c r="G2" i="16"/>
  <c r="J2" i="19"/>
  <c r="U2" i="7"/>
  <c r="R2" i="7"/>
  <c r="V2" i="7"/>
  <c r="AA2" i="19"/>
  <c r="V2" i="19"/>
  <c r="S2" i="16"/>
  <c r="J2" i="16"/>
  <c r="H2" i="27"/>
  <c r="T2" i="7"/>
  <c r="L2" i="7"/>
  <c r="J2" i="7"/>
  <c r="K2" i="23"/>
  <c r="AD2" i="19"/>
  <c r="I2" i="27"/>
  <c r="AA2" i="7"/>
  <c r="K2" i="19"/>
  <c r="W2" i="23"/>
  <c r="S2" i="23"/>
  <c r="H2" i="7"/>
  <c r="G2" i="27"/>
  <c r="N2" i="23"/>
  <c r="K2" i="7"/>
  <c r="F2" i="16"/>
  <c r="I2" i="16"/>
  <c r="F2" i="7"/>
  <c r="AC2" i="7"/>
  <c r="Y2" i="19"/>
  <c r="H2" i="25"/>
  <c r="H2" i="16"/>
  <c r="I2" i="25"/>
  <c r="X2" i="23"/>
  <c r="AC2" i="19"/>
  <c r="M2" i="19"/>
  <c r="K2" i="16"/>
  <c r="F2" i="14"/>
  <c r="AB2" i="7"/>
  <c r="J2" i="25"/>
  <c r="F2" i="25"/>
  <c r="T2" i="23"/>
  <c r="L2" i="19"/>
  <c r="H2" i="19"/>
  <c r="W2" i="19"/>
  <c r="U2" i="16"/>
  <c r="H2" i="23"/>
  <c r="I2" i="23"/>
  <c r="G2" i="14"/>
  <c r="U2" i="23"/>
  <c r="X2" i="19"/>
  <c r="AG2" i="19"/>
  <c r="I2" i="19"/>
  <c r="P2" i="7"/>
  <c r="AE2" i="7"/>
  <c r="L2" i="16"/>
  <c r="G2" i="7"/>
  <c r="T2" i="16"/>
  <c r="M2" i="23"/>
  <c r="K2" i="25"/>
  <c r="Z2" i="19"/>
  <c r="J2" i="23"/>
  <c r="Q2" i="23"/>
  <c r="W2" i="7"/>
  <c r="W2" i="16"/>
  <c r="L2" i="25"/>
  <c r="Q2" i="7"/>
  <c r="R2" i="19"/>
  <c r="V2" i="23"/>
  <c r="P2" i="16"/>
  <c r="X2" i="7"/>
  <c r="U2" i="19"/>
  <c r="R2" i="23"/>
  <c r="M2" i="16"/>
  <c r="M2" i="7"/>
  <c r="H2" i="14"/>
  <c r="S2" i="7"/>
  <c r="AD2" i="7"/>
  <c r="G2" i="25"/>
  <c r="Z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439CC1-5B50-4211-AEF0-62B612111471}" keepAlive="1" name="Query - new 1" description="Connection to the 'new 1' query in the workbook." type="5" refreshedVersion="0" background="1" saveData="1">
    <dbPr connection="Provider=Microsoft.Mashup.OleDb.1;Data Source=$Workbook$;Location=&quot;new 1&quot;;Extended Properties=&quot;&quot;" command="SELECT * FROM [new 1]"/>
  </connection>
</connections>
</file>

<file path=xl/sharedStrings.xml><?xml version="1.0" encoding="utf-8"?>
<sst xmlns="http://schemas.openxmlformats.org/spreadsheetml/2006/main" count="543" uniqueCount="120">
  <si>
    <t>wt_pop</t>
  </si>
  <si>
    <t>id</t>
  </si>
  <si>
    <t>Year</t>
  </si>
  <si>
    <t>London's Night Time Economy</t>
  </si>
  <si>
    <t>share_wt_pop</t>
  </si>
  <si>
    <t>Share of all employed</t>
  </si>
  <si>
    <t>Number of workers</t>
  </si>
  <si>
    <t>- People working in London between 6PM and 6AM</t>
  </si>
  <si>
    <t>- Based on Labour Force Survey April-June data, 2015-2022</t>
  </si>
  <si>
    <t>London</t>
  </si>
  <si>
    <t>Not London</t>
  </si>
  <si>
    <t>Rest of UK</t>
  </si>
  <si>
    <t>nte_ind</t>
  </si>
  <si>
    <t>name range</t>
  </si>
  <si>
    <t>column</t>
  </si>
  <si>
    <t>Total</t>
  </si>
  <si>
    <t>Industry Section</t>
  </si>
  <si>
    <t>Both</t>
  </si>
  <si>
    <t>Evening</t>
  </si>
  <si>
    <t>Night</t>
  </si>
  <si>
    <t>nte_detail</t>
  </si>
  <si>
    <t>Work both evenings and nights</t>
  </si>
  <si>
    <t>Number of workers who</t>
  </si>
  <si>
    <t>Work during evenings</t>
  </si>
  <si>
    <t>Work during nights</t>
  </si>
  <si>
    <t>Managers, Directors And Senior Officials</t>
  </si>
  <si>
    <t>Professional Occupations</t>
  </si>
  <si>
    <t>Associate Professional Occupations</t>
  </si>
  <si>
    <t>Administrative And Secretarial Occupations</t>
  </si>
  <si>
    <t>Skilled Trades Occupations</t>
  </si>
  <si>
    <t>Caring, Leisure And Other Service Occupations</t>
  </si>
  <si>
    <t>Sales And Customer Service Occupations</t>
  </si>
  <si>
    <t>Process, Plant And Machine Operatives</t>
  </si>
  <si>
    <t>nte_occ</t>
  </si>
  <si>
    <t>ind_map</t>
  </si>
  <si>
    <t>occ_map</t>
  </si>
  <si>
    <t>Major Occupation Group</t>
  </si>
  <si>
    <t>Number of workers who usually work…</t>
  </si>
  <si>
    <t>during evenings</t>
  </si>
  <si>
    <t>during nights</t>
  </si>
  <si>
    <t>both evenings and nights</t>
  </si>
  <si>
    <t>Share of NTE workers who usually work…</t>
  </si>
  <si>
    <t>share_wt_nte_across_pop</t>
  </si>
  <si>
    <t>NTE workers in industry as share of total NTE workforce</t>
  </si>
  <si>
    <t>NTE workers in occupation as share of total NTE workforce</t>
  </si>
  <si>
    <t>Change from 2017 to 2022</t>
  </si>
  <si>
    <t>(%)</t>
  </si>
  <si>
    <t>(Number)</t>
  </si>
  <si>
    <t>Agriculture, forestry and fishing</t>
  </si>
  <si>
    <t>Mining and quarrying</t>
  </si>
  <si>
    <t>Manufacturing</t>
  </si>
  <si>
    <t>Electricity, gas, steam and air conditioning supply</t>
  </si>
  <si>
    <t>Construction</t>
  </si>
  <si>
    <t>Financial and insurance activities</t>
  </si>
  <si>
    <t>Education</t>
  </si>
  <si>
    <t>Activities of households as employers; undifferentiated goods- and services producing activities of households for own use</t>
  </si>
  <si>
    <t>Activities of extraterritorial organisations and bodies</t>
  </si>
  <si>
    <t>nte_ind_detail</t>
  </si>
  <si>
    <t>Usual to work in…</t>
  </si>
  <si>
    <t>Workers in industry as share of total NTE subgroup workforce</t>
  </si>
  <si>
    <t>Water </t>
  </si>
  <si>
    <t>Retail </t>
  </si>
  <si>
    <t>Transport and storage </t>
  </si>
  <si>
    <t>Hospitality </t>
  </si>
  <si>
    <t>Information and communication </t>
  </si>
  <si>
    <t>Property </t>
  </si>
  <si>
    <t>Professional and scientific </t>
  </si>
  <si>
    <t>Administration </t>
  </si>
  <si>
    <t>Health </t>
  </si>
  <si>
    <t>Arts and recreation </t>
  </si>
  <si>
    <t>Other services </t>
  </si>
  <si>
    <t>Public</t>
  </si>
  <si>
    <t>Elementary Occupations</t>
  </si>
  <si>
    <t>Any</t>
  </si>
  <si>
    <t>all_ind</t>
  </si>
  <si>
    <t>Workforce in London, selected industries</t>
  </si>
  <si>
    <t>Workers in industry as share of total workforce</t>
  </si>
  <si>
    <t>Yes</t>
  </si>
  <si>
    <t>Number of NTE workers</t>
  </si>
  <si>
    <t>Number of workers overall</t>
  </si>
  <si>
    <t>Workers in NTE subgroup as share of workforce in industry</t>
  </si>
  <si>
    <t>D-E</t>
  </si>
  <si>
    <t>D-E-N</t>
  </si>
  <si>
    <t>D-N</t>
  </si>
  <si>
    <t>E-N</t>
  </si>
  <si>
    <t>D</t>
  </si>
  <si>
    <t>E</t>
  </si>
  <si>
    <t>N</t>
  </si>
  <si>
    <t>nte_combi</t>
  </si>
  <si>
    <t>days only</t>
  </si>
  <si>
    <t>evenings only</t>
  </si>
  <si>
    <t>nights only</t>
  </si>
  <si>
    <t>days and evenings</t>
  </si>
  <si>
    <t>days and nights</t>
  </si>
  <si>
    <t>evenings and nights</t>
  </si>
  <si>
    <t>day, evening and night</t>
  </si>
  <si>
    <t>London's Night Time Economy - all possible working times</t>
  </si>
  <si>
    <t>nte_shift</t>
  </si>
  <si>
    <t>Most of the time</t>
  </si>
  <si>
    <t>Occasionally</t>
  </si>
  <si>
    <t>Never</t>
  </si>
  <si>
    <t>Number of NTE workers who work shifts…</t>
  </si>
  <si>
    <t>_1</t>
  </si>
  <si>
    <t>_2</t>
  </si>
  <si>
    <t>_3</t>
  </si>
  <si>
    <t>Share of NTE workers who work shifts…</t>
  </si>
  <si>
    <t>London's Night Time Economy in 2022, shift work</t>
  </si>
  <si>
    <t>NTE workers as share of total workforce within industry</t>
  </si>
  <si>
    <t>NTE workers as share of total NTE workforce across industries</t>
  </si>
  <si>
    <t>Days only</t>
  </si>
  <si>
    <t>Evenings only</t>
  </si>
  <si>
    <t>Nights only</t>
  </si>
  <si>
    <t>Days and evenings</t>
  </si>
  <si>
    <t>Days and nights</t>
  </si>
  <si>
    <t>Evenings and nights</t>
  </si>
  <si>
    <t>Day, evening and night</t>
  </si>
  <si>
    <t>Share of workers who usually work…</t>
  </si>
  <si>
    <t>2017 to 2022</t>
  </si>
  <si>
    <t>Change 2017 to 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</si>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</sst>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0.0%"/>
  </numFmts>
  <fonts count="7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</font>
    <font>
      <sz val="9"/>
      <color rgb="FF000000"/>
      <name val="Arial-BoldMT"/>
    </font>
    <font>
      <b/>
      <sz val="9"/>
      <color rgb="FF000000"/>
      <name val="Arial-BoldMT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0" xfId="0" applyFont="1" applyFill="1"/>
    <xf numFmtId="0" fontId="1" fillId="0" borderId="1" xfId="0" applyFont="1" applyBorder="1"/>
    <xf numFmtId="164" fontId="1" fillId="0" borderId="1" xfId="0" applyNumberFormat="1" applyFont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165" fontId="1" fillId="0" borderId="1" xfId="0" applyNumberFormat="1" applyFont="1" applyBorder="1"/>
    <xf numFmtId="0" fontId="2" fillId="3" borderId="1" xfId="0" applyFont="1" applyFill="1" applyBorder="1" applyAlignment="1">
      <alignment horizontal="centerContinuous"/>
    </xf>
    <xf numFmtId="0" fontId="1" fillId="0" borderId="0" xfId="0" applyFont="1"/>
    <xf numFmtId="9" fontId="1" fillId="0" borderId="1" xfId="0" applyNumberFormat="1" applyFont="1" applyBorder="1"/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2" fillId="3" borderId="8" xfId="0" applyFont="1" applyFill="1" applyBorder="1" applyAlignment="1">
      <alignment horizontal="centerContinuous"/>
    </xf>
    <xf numFmtId="0" fontId="2" fillId="3" borderId="9" xfId="0" applyFont="1" applyFill="1" applyBorder="1" applyAlignment="1">
      <alignment horizontal="centerContinuous"/>
    </xf>
    <xf numFmtId="0" fontId="2" fillId="3" borderId="10" xfId="0" applyFont="1" applyFill="1" applyBorder="1" applyAlignment="1">
      <alignment horizontal="centerContinuous"/>
    </xf>
    <xf numFmtId="9" fontId="1" fillId="0" borderId="4" xfId="0" applyNumberFormat="1" applyFont="1" applyBorder="1"/>
    <xf numFmtId="9" fontId="1" fillId="0" borderId="5" xfId="0" applyNumberFormat="1" applyFont="1" applyBorder="1"/>
    <xf numFmtId="9" fontId="1" fillId="0" borderId="11" xfId="0" applyNumberFormat="1" applyFont="1" applyBorder="1"/>
    <xf numFmtId="9" fontId="1" fillId="0" borderId="12" xfId="0" applyNumberFormat="1" applyFont="1" applyBorder="1"/>
    <xf numFmtId="9" fontId="1" fillId="0" borderId="13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0" fontId="1" fillId="0" borderId="16" xfId="0" applyFont="1" applyBorder="1"/>
    <xf numFmtId="0" fontId="1" fillId="0" borderId="17" xfId="0" applyFont="1" applyBorder="1"/>
    <xf numFmtId="1" fontId="4" fillId="2" borderId="0" xfId="0" applyNumberFormat="1" applyFont="1" applyFill="1" applyAlignment="1">
      <alignment vertical="center"/>
    </xf>
    <xf numFmtId="0" fontId="2" fillId="3" borderId="18" xfId="0" applyFont="1" applyFill="1" applyBorder="1" applyAlignment="1">
      <alignment horizontal="centerContinuous"/>
    </xf>
    <xf numFmtId="0" fontId="2" fillId="3" borderId="19" xfId="0" applyFont="1" applyFill="1" applyBorder="1" applyAlignment="1">
      <alignment horizontal="centerContinuous"/>
    </xf>
    <xf numFmtId="0" fontId="2" fillId="3" borderId="20" xfId="0" applyFont="1" applyFill="1" applyBorder="1" applyAlignment="1">
      <alignment horizontal="centerContinuous"/>
    </xf>
    <xf numFmtId="165" fontId="1" fillId="0" borderId="4" xfId="0" applyNumberFormat="1" applyFont="1" applyBorder="1"/>
    <xf numFmtId="165" fontId="1" fillId="0" borderId="5" xfId="0" applyNumberFormat="1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0" fontId="4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9" fontId="2" fillId="0" borderId="11" xfId="0" applyNumberFormat="1" applyFont="1" applyBorder="1"/>
    <xf numFmtId="9" fontId="2" fillId="0" borderId="12" xfId="0" applyNumberFormat="1" applyFont="1" applyBorder="1"/>
    <xf numFmtId="9" fontId="2" fillId="0" borderId="13" xfId="0" applyNumberFormat="1" applyFont="1" applyBorder="1"/>
    <xf numFmtId="0" fontId="2" fillId="3" borderId="21" xfId="0" applyFont="1" applyFill="1" applyBorder="1" applyAlignment="1">
      <alignment horizontal="center" vertical="center" wrapText="1"/>
    </xf>
    <xf numFmtId="164" fontId="1" fillId="0" borderId="21" xfId="0" applyNumberFormat="1" applyFont="1" applyBorder="1"/>
    <xf numFmtId="164" fontId="2" fillId="0" borderId="22" xfId="0" applyNumberFormat="1" applyFont="1" applyBorder="1"/>
    <xf numFmtId="9" fontId="1" fillId="0" borderId="21" xfId="0" applyNumberFormat="1" applyFont="1" applyBorder="1"/>
    <xf numFmtId="9" fontId="2" fillId="0" borderId="22" xfId="0" applyNumberFormat="1" applyFont="1" applyBorder="1"/>
    <xf numFmtId="0" fontId="5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164" fontId="1" fillId="0" borderId="26" xfId="0" applyNumberFormat="1" applyFont="1" applyBorder="1"/>
    <xf numFmtId="164" fontId="1" fillId="0" borderId="27" xfId="0" applyNumberFormat="1" applyFont="1" applyBorder="1"/>
    <xf numFmtId="164" fontId="1" fillId="0" borderId="28" xfId="0" applyNumberFormat="1" applyFont="1" applyBorder="1"/>
    <xf numFmtId="164" fontId="1" fillId="0" borderId="29" xfId="0" applyNumberFormat="1" applyFont="1" applyBorder="1"/>
    <xf numFmtId="9" fontId="1" fillId="0" borderId="29" xfId="0" applyNumberFormat="1" applyFont="1" applyBorder="1"/>
    <xf numFmtId="165" fontId="1" fillId="0" borderId="26" xfId="0" applyNumberFormat="1" applyFont="1" applyBorder="1"/>
    <xf numFmtId="165" fontId="1" fillId="0" borderId="27" xfId="0" applyNumberFormat="1" applyFont="1" applyBorder="1"/>
    <xf numFmtId="165" fontId="1" fillId="0" borderId="28" xfId="0" applyNumberFormat="1" applyFont="1" applyBorder="1"/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164" fontId="1" fillId="0" borderId="32" xfId="0" applyNumberFormat="1" applyFont="1" applyBorder="1"/>
    <xf numFmtId="164" fontId="1" fillId="0" borderId="33" xfId="0" applyNumberFormat="1" applyFont="1" applyBorder="1"/>
    <xf numFmtId="164" fontId="1" fillId="0" borderId="34" xfId="0" applyNumberFormat="1" applyFont="1" applyBorder="1"/>
    <xf numFmtId="164" fontId="1" fillId="0" borderId="35" xfId="0" applyNumberFormat="1" applyFont="1" applyBorder="1"/>
    <xf numFmtId="9" fontId="1" fillId="0" borderId="35" xfId="0" applyNumberFormat="1" applyFont="1" applyBorder="1"/>
    <xf numFmtId="165" fontId="1" fillId="0" borderId="32" xfId="0" applyNumberFormat="1" applyFont="1" applyBorder="1"/>
    <xf numFmtId="165" fontId="1" fillId="0" borderId="33" xfId="0" applyNumberFormat="1" applyFont="1" applyBorder="1"/>
    <xf numFmtId="165" fontId="1" fillId="0" borderId="34" xfId="0" applyNumberFormat="1" applyFont="1" applyBorder="1"/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164" fontId="1" fillId="0" borderId="38" xfId="0" applyNumberFormat="1" applyFont="1" applyBorder="1"/>
    <xf numFmtId="164" fontId="1" fillId="0" borderId="39" xfId="0" applyNumberFormat="1" applyFont="1" applyBorder="1"/>
    <xf numFmtId="164" fontId="1" fillId="0" borderId="40" xfId="0" applyNumberFormat="1" applyFont="1" applyBorder="1"/>
    <xf numFmtId="164" fontId="1" fillId="0" borderId="41" xfId="0" applyNumberFormat="1" applyFont="1" applyBorder="1"/>
    <xf numFmtId="9" fontId="1" fillId="0" borderId="41" xfId="0" applyNumberFormat="1" applyFont="1" applyBorder="1"/>
    <xf numFmtId="165" fontId="1" fillId="0" borderId="38" xfId="0" applyNumberFormat="1" applyFont="1" applyBorder="1"/>
    <xf numFmtId="165" fontId="1" fillId="0" borderId="39" xfId="0" applyNumberFormat="1" applyFont="1" applyBorder="1"/>
    <xf numFmtId="165" fontId="1" fillId="0" borderId="40" xfId="0" applyNumberFormat="1" applyFont="1" applyBorder="1"/>
    <xf numFmtId="0" fontId="6" fillId="0" borderId="1" xfId="0" applyFont="1" applyBorder="1"/>
    <xf numFmtId="0" fontId="0" fillId="0" borderId="42" xfId="0" applyBorder="1"/>
    <xf numFmtId="164" fontId="0" fillId="0" borderId="43" xfId="0" applyNumberFormat="1" applyBorder="1"/>
    <xf numFmtId="164" fontId="0" fillId="0" borderId="44" xfId="0" applyNumberFormat="1" applyBorder="1"/>
    <xf numFmtId="9" fontId="1" fillId="0" borderId="0" xfId="0" applyNumberFormat="1" applyFont="1" applyBorder="1"/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NTE</a:t>
            </a:r>
            <a:r>
              <a:rPr lang="en-GB" b="1" baseline="0"/>
              <a:t> worker shares (%) by industry section</a:t>
            </a:r>
            <a:endParaRPr lang="en-GB" b="1"/>
          </a:p>
        </c:rich>
      </c:tx>
      <c:layout>
        <c:manualLayout>
          <c:xMode val="edge"/>
          <c:yMode val="edge"/>
          <c:x val="6.5455799928040379E-3"/>
          <c:y val="2.2160664819944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Industry!$E$18</c:f>
              <c:strCache>
                <c:ptCount val="1"/>
                <c:pt idx="0">
                  <c:v>Retail 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Industry!$X$11:$AE$11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Industry!$X$18:$AE$18</c:f>
              <c:numCache>
                <c:formatCode>0.0%</c:formatCode>
                <c:ptCount val="8"/>
                <c:pt idx="0">
                  <c:v>0.34617427685837299</c:v>
                </c:pt>
                <c:pt idx="1">
                  <c:v>0.34144156831817002</c:v>
                </c:pt>
                <c:pt idx="2">
                  <c:v>0.29405931645340799</c:v>
                </c:pt>
                <c:pt idx="3">
                  <c:v>0.321703598931322</c:v>
                </c:pt>
                <c:pt idx="4">
                  <c:v>0.313529859831642</c:v>
                </c:pt>
                <c:pt idx="5">
                  <c:v>0.305535961304153</c:v>
                </c:pt>
                <c:pt idx="6">
                  <c:v>0.33516921880447298</c:v>
                </c:pt>
                <c:pt idx="7">
                  <c:v>0.25026935821593399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AC-46C6-ACDB-885C9D3BD722}"/>
            </c:ext>
          </c:extLst>
        </c:ser>
        <c:ser>
          <c:idx val="8"/>
          <c:order val="8"/>
          <c:tx>
            <c:strRef>
              <c:f>Industry!$E$20</c:f>
              <c:strCache>
                <c:ptCount val="1"/>
                <c:pt idx="0">
                  <c:v>Hospitality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Industry!$X$11:$AE$11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Industry!$X$20:$AE$20</c:f>
              <c:numCache>
                <c:formatCode>0.0%</c:formatCode>
                <c:ptCount val="8"/>
                <c:pt idx="0">
                  <c:v>0.52539141982051496</c:v>
                </c:pt>
                <c:pt idx="1">
                  <c:v>0.55655852027581898</c:v>
                </c:pt>
                <c:pt idx="2">
                  <c:v>0.56914529300476602</c:v>
                </c:pt>
                <c:pt idx="3">
                  <c:v>0.56324763193504701</c:v>
                </c:pt>
                <c:pt idx="4">
                  <c:v>0.55721543582474597</c:v>
                </c:pt>
                <c:pt idx="5">
                  <c:v>0.47010998648006702</c:v>
                </c:pt>
                <c:pt idx="6">
                  <c:v>0.60094392879179703</c:v>
                </c:pt>
                <c:pt idx="7">
                  <c:v>0.53929469632758598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AC-46C6-ACDB-885C9D3B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69016"/>
        <c:axId val="696174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Industry!$E$12</c15:sqref>
                        </c15:formulaRef>
                      </c:ext>
                    </c:extLst>
                    <c:strCache>
                      <c:ptCount val="1"/>
                      <c:pt idx="0">
                        <c:v>Agriculture, forestry and fishing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Industry!$X$12:$AE$12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0.47986312187417701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0.42125094197437801</c:v>
                      </c:pt>
                      <c:pt idx="4">
                        <c:v>0.40821917808219199</c:v>
                      </c:pt>
                      <c:pt idx="5">
                        <c:v>0</c:v>
                      </c:pt>
                      <c:pt idx="6">
                        <c:v>0.87159709618874803</c:v>
                      </c:pt>
                      <c:pt idx="7">
                        <c:v>0.66029074215761296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AC-46C6-ACDB-885C9D3BD7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Industry!$E$13</c15:sqref>
                        </c15:formulaRef>
                      </c:ext>
                    </c:extLst>
                    <c:strCache>
                      <c:ptCount val="1"/>
                      <c:pt idx="0">
                        <c:v>Mining and quarrying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Industry!$X$13:$AE$13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0.26953857696636202</c:v>
                      </c:pt>
                      <c:pt idx="1">
                        <c:v>0.226490450947644</c:v>
                      </c:pt>
                      <c:pt idx="2">
                        <c:v>0.26888467913805397</c:v>
                      </c:pt>
                      <c:pt idx="3">
                        <c:v>0.163348281016442</c:v>
                      </c:pt>
                      <c:pt idx="4">
                        <c:v>0.36353944562899798</c:v>
                      </c:pt>
                      <c:pt idx="5">
                        <c:v>0.389657874118569</c:v>
                      </c:pt>
                      <c:pt idx="6">
                        <c:v>0.17125382262996899</c:v>
                      </c:pt>
                      <c:pt idx="7">
                        <c:v>0.31412053258584399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AC-46C6-ACDB-885C9D3BD7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Industry!$E$14</c15:sqref>
                        </c15:formulaRef>
                      </c:ext>
                    </c:extLst>
                    <c:strCache>
                      <c:ptCount val="1"/>
                      <c:pt idx="0">
                        <c:v>Manufacturing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Industry!$X$14:$AE$14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0.246306661921248</c:v>
                      </c:pt>
                      <c:pt idx="1">
                        <c:v>0.18623843281562899</c:v>
                      </c:pt>
                      <c:pt idx="2">
                        <c:v>0.27309691512446899</c:v>
                      </c:pt>
                      <c:pt idx="3">
                        <c:v>0.19433288343154401</c:v>
                      </c:pt>
                      <c:pt idx="4">
                        <c:v>0.21867492110832401</c:v>
                      </c:pt>
                      <c:pt idx="5">
                        <c:v>0.240422338861422</c:v>
                      </c:pt>
                      <c:pt idx="6">
                        <c:v>0.17821975816737801</c:v>
                      </c:pt>
                      <c:pt idx="7">
                        <c:v>0.255563956418906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AC-46C6-ACDB-885C9D3BD7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Industry!$E$15</c15:sqref>
                        </c15:formulaRef>
                      </c:ext>
                    </c:extLst>
                    <c:strCache>
                      <c:ptCount val="1"/>
                      <c:pt idx="0">
                        <c:v>Electricity, gas, steam and air conditioning supply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Industry!$X$15:$AE$15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0.214225292541943</c:v>
                      </c:pt>
                      <c:pt idx="1">
                        <c:v>0.34264454745059802</c:v>
                      </c:pt>
                      <c:pt idx="2">
                        <c:v>0.32423189365105598</c:v>
                      </c:pt>
                      <c:pt idx="3">
                        <c:v>0.19821737395237499</c:v>
                      </c:pt>
                      <c:pt idx="4">
                        <c:v>0.120386958079541</c:v>
                      </c:pt>
                      <c:pt idx="5">
                        <c:v>0.18326168962189701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AC-46C6-ACDB-885C9D3BD7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Industry!$E$16</c15:sqref>
                        </c15:formulaRef>
                      </c:ext>
                    </c:extLst>
                    <c:strCache>
                      <c:ptCount val="1"/>
                      <c:pt idx="0">
                        <c:v>Water 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Industry!$X$16:$AE$16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6.4403697529928805E-2</c:v>
                      </c:pt>
                      <c:pt idx="1">
                        <c:v>0</c:v>
                      </c:pt>
                      <c:pt idx="2">
                        <c:v>7.8633677251327194E-2</c:v>
                      </c:pt>
                      <c:pt idx="3">
                        <c:v>0.40747386487751602</c:v>
                      </c:pt>
                      <c:pt idx="4">
                        <c:v>0.451661067562523</c:v>
                      </c:pt>
                      <c:pt idx="5">
                        <c:v>7.3888163838971996E-2</c:v>
                      </c:pt>
                      <c:pt idx="6">
                        <c:v>5.4859203296703303E-2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AC-46C6-ACDB-885C9D3BD72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Industry!$E$17</c15:sqref>
                        </c15:formulaRef>
                      </c:ext>
                    </c:extLst>
                    <c:strCache>
                      <c:ptCount val="1"/>
                      <c:pt idx="0">
                        <c:v>Construction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Industry!$X$17:$AE$17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0.189140831348376</c:v>
                      </c:pt>
                      <c:pt idx="1">
                        <c:v>0.16438374546686699</c:v>
                      </c:pt>
                      <c:pt idx="2">
                        <c:v>0.19499677700010901</c:v>
                      </c:pt>
                      <c:pt idx="3">
                        <c:v>0.205289856362245</c:v>
                      </c:pt>
                      <c:pt idx="4">
                        <c:v>0.145458040421793</c:v>
                      </c:pt>
                      <c:pt idx="5">
                        <c:v>0.110969567606202</c:v>
                      </c:pt>
                      <c:pt idx="6">
                        <c:v>0.12204123476478</c:v>
                      </c:pt>
                      <c:pt idx="7">
                        <c:v>0.114199118499302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AC-46C6-ACDB-885C9D3BD7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Industry!$E$19</c15:sqref>
                        </c15:formulaRef>
                      </c:ext>
                    </c:extLst>
                    <c:strCache>
                      <c:ptCount val="1"/>
                      <c:pt idx="0">
                        <c:v>Transport and storage 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Industry!$X$19:$AE$19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0.52699338151660902</c:v>
                      </c:pt>
                      <c:pt idx="1">
                        <c:v>0.58141761548547799</c:v>
                      </c:pt>
                      <c:pt idx="2">
                        <c:v>0.54133118239301703</c:v>
                      </c:pt>
                      <c:pt idx="3">
                        <c:v>0.527769110764431</c:v>
                      </c:pt>
                      <c:pt idx="4">
                        <c:v>0.53339109387463202</c:v>
                      </c:pt>
                      <c:pt idx="5">
                        <c:v>0.43514648917016802</c:v>
                      </c:pt>
                      <c:pt idx="6">
                        <c:v>0.46034546752319799</c:v>
                      </c:pt>
                      <c:pt idx="7">
                        <c:v>0.46113496590168201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AC-46C6-ACDB-885C9D3BD7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Industry!$E$21</c15:sqref>
                        </c15:formulaRef>
                      </c:ext>
                    </c:extLst>
                    <c:strCache>
                      <c:ptCount val="1"/>
                      <c:pt idx="0">
                        <c:v>Information and communication 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Industry!$X$21:$AE$21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0.28384493914651099</c:v>
                      </c:pt>
                      <c:pt idx="1">
                        <c:v>0.27579804256226997</c:v>
                      </c:pt>
                      <c:pt idx="2">
                        <c:v>0.28822249107449999</c:v>
                      </c:pt>
                      <c:pt idx="3">
                        <c:v>0.16028148345013701</c:v>
                      </c:pt>
                      <c:pt idx="4">
                        <c:v>0.26478768004649</c:v>
                      </c:pt>
                      <c:pt idx="5">
                        <c:v>0.18873800244234801</c:v>
                      </c:pt>
                      <c:pt idx="6">
                        <c:v>0.268650965544805</c:v>
                      </c:pt>
                      <c:pt idx="7">
                        <c:v>0.260400643838755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8AC-46C6-ACDB-885C9D3BD7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Industry!$E$22</c15:sqref>
                        </c15:formulaRef>
                      </c:ext>
                    </c:extLst>
                    <c:strCache>
                      <c:ptCount val="1"/>
                      <c:pt idx="0">
                        <c:v>Financial and insurance activities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Industry!$X$22:$AE$22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0.20458023955503499</c:v>
                      </c:pt>
                      <c:pt idx="1">
                        <c:v>0.21582637291116</c:v>
                      </c:pt>
                      <c:pt idx="2">
                        <c:v>0.21367459533590399</c:v>
                      </c:pt>
                      <c:pt idx="3">
                        <c:v>0.18120760758677901</c:v>
                      </c:pt>
                      <c:pt idx="4">
                        <c:v>0.19007192266072001</c:v>
                      </c:pt>
                      <c:pt idx="5">
                        <c:v>0.20047479934075499</c:v>
                      </c:pt>
                      <c:pt idx="6">
                        <c:v>0.206493020299442</c:v>
                      </c:pt>
                      <c:pt idx="7">
                        <c:v>0.172414477273855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8AC-46C6-ACDB-885C9D3BD72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Industry!$E$23</c15:sqref>
                        </c15:formulaRef>
                      </c:ext>
                    </c:extLst>
                    <c:strCache>
                      <c:ptCount val="1"/>
                      <c:pt idx="0">
                        <c:v>Property 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Industry!$X$23:$AE$23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0.21555802137475899</c:v>
                      </c:pt>
                      <c:pt idx="1">
                        <c:v>0.184371923979708</c:v>
                      </c:pt>
                      <c:pt idx="2">
                        <c:v>0.11338643870215701</c:v>
                      </c:pt>
                      <c:pt idx="3">
                        <c:v>0.173340266944011</c:v>
                      </c:pt>
                      <c:pt idx="4">
                        <c:v>0.15250717541786299</c:v>
                      </c:pt>
                      <c:pt idx="5">
                        <c:v>5.8897340370485399E-2</c:v>
                      </c:pt>
                      <c:pt idx="6">
                        <c:v>0.12735556353897901</c:v>
                      </c:pt>
                      <c:pt idx="7">
                        <c:v>0.11954924056834899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8AC-46C6-ACDB-885C9D3BD72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Industry!$E$24</c15:sqref>
                        </c15:formulaRef>
                      </c:ext>
                    </c:extLst>
                    <c:strCache>
                      <c:ptCount val="1"/>
                      <c:pt idx="0">
                        <c:v>Professional and scientific 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Industry!$X$24:$AE$24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0.26922676423567599</c:v>
                      </c:pt>
                      <c:pt idx="1">
                        <c:v>0.27300279019335699</c:v>
                      </c:pt>
                      <c:pt idx="2">
                        <c:v>0.25660177376795501</c:v>
                      </c:pt>
                      <c:pt idx="3">
                        <c:v>0.25074592981773403</c:v>
                      </c:pt>
                      <c:pt idx="4">
                        <c:v>0.238257645968489</c:v>
                      </c:pt>
                      <c:pt idx="5">
                        <c:v>0.26075414235413902</c:v>
                      </c:pt>
                      <c:pt idx="6">
                        <c:v>0.19854072870735701</c:v>
                      </c:pt>
                      <c:pt idx="7">
                        <c:v>0.201680333811281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8AC-46C6-ACDB-885C9D3BD72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Industry!$E$25</c15:sqref>
                        </c15:formulaRef>
                      </c:ext>
                    </c:extLst>
                    <c:strCache>
                      <c:ptCount val="1"/>
                      <c:pt idx="0">
                        <c:v>Administration 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Industry!$X$25:$AE$25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0.33237782706633601</c:v>
                      </c:pt>
                      <c:pt idx="1">
                        <c:v>0.27219761028504902</c:v>
                      </c:pt>
                      <c:pt idx="2">
                        <c:v>0.33247224629269301</c:v>
                      </c:pt>
                      <c:pt idx="3">
                        <c:v>0.22696388450636701</c:v>
                      </c:pt>
                      <c:pt idx="4">
                        <c:v>0.29633526139587202</c:v>
                      </c:pt>
                      <c:pt idx="5">
                        <c:v>0.269445046346455</c:v>
                      </c:pt>
                      <c:pt idx="6">
                        <c:v>0.197135486166711</c:v>
                      </c:pt>
                      <c:pt idx="7">
                        <c:v>0.29274386161271898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8AC-46C6-ACDB-885C9D3BD72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Industry!$E$26</c15:sqref>
                        </c15:formulaRef>
                      </c:ext>
                    </c:extLst>
                    <c:strCache>
                      <c:ptCount val="1"/>
                      <c:pt idx="0">
                        <c:v>Public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Industry!$X$26:$AE$26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0.32804661871676299</c:v>
                      </c:pt>
                      <c:pt idx="1">
                        <c:v>0.30939018043025701</c:v>
                      </c:pt>
                      <c:pt idx="2">
                        <c:v>0.31919509191363399</c:v>
                      </c:pt>
                      <c:pt idx="3">
                        <c:v>0.21786053176124501</c:v>
                      </c:pt>
                      <c:pt idx="4">
                        <c:v>0.24415807125000499</c:v>
                      </c:pt>
                      <c:pt idx="5">
                        <c:v>0.25115160645479001</c:v>
                      </c:pt>
                      <c:pt idx="6">
                        <c:v>0.27657301111155502</c:v>
                      </c:pt>
                      <c:pt idx="7">
                        <c:v>0.22883530541328301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8AC-46C6-ACDB-885C9D3BD72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Industry!$E$27</c15:sqref>
                        </c15:formulaRef>
                      </c:ext>
                    </c:extLst>
                    <c:strCache>
                      <c:ptCount val="1"/>
                      <c:pt idx="0">
                        <c:v>Education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Industry!$X$27:$AE$27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0.21216637033535099</c:v>
                      </c:pt>
                      <c:pt idx="1">
                        <c:v>0.205879511528992</c:v>
                      </c:pt>
                      <c:pt idx="2">
                        <c:v>0.231836372915044</c:v>
                      </c:pt>
                      <c:pt idx="3">
                        <c:v>0.265828831906399</c:v>
                      </c:pt>
                      <c:pt idx="4">
                        <c:v>0.22200260674028599</c:v>
                      </c:pt>
                      <c:pt idx="5">
                        <c:v>0.29594951939265202</c:v>
                      </c:pt>
                      <c:pt idx="6">
                        <c:v>0.20852950881682999</c:v>
                      </c:pt>
                      <c:pt idx="7">
                        <c:v>0.22147291955246201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8AC-46C6-ACDB-885C9D3BD72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Industry!$E$28</c15:sqref>
                        </c15:formulaRef>
                      </c:ext>
                    </c:extLst>
                    <c:strCache>
                      <c:ptCount val="1"/>
                      <c:pt idx="0">
                        <c:v>Health 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Industry!$X$28:$AE$28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0.347397057708349</c:v>
                      </c:pt>
                      <c:pt idx="1">
                        <c:v>0.37485145457027602</c:v>
                      </c:pt>
                      <c:pt idx="2">
                        <c:v>0.34181232446343701</c:v>
                      </c:pt>
                      <c:pt idx="3">
                        <c:v>0.33549271570492101</c:v>
                      </c:pt>
                      <c:pt idx="4">
                        <c:v>0.35239451906118602</c:v>
                      </c:pt>
                      <c:pt idx="5">
                        <c:v>0.301636428396026</c:v>
                      </c:pt>
                      <c:pt idx="6">
                        <c:v>0.340310498849626</c:v>
                      </c:pt>
                      <c:pt idx="7">
                        <c:v>0.399442789528136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8AC-46C6-ACDB-885C9D3BD72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Industry!$E$29</c15:sqref>
                        </c15:formulaRef>
                      </c:ext>
                    </c:extLst>
                    <c:strCache>
                      <c:ptCount val="1"/>
                      <c:pt idx="0">
                        <c:v>Arts and recreation 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Industry!$X$29:$AE$29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0.550961214165261</c:v>
                      </c:pt>
                      <c:pt idx="1">
                        <c:v>0.50662061940987402</c:v>
                      </c:pt>
                      <c:pt idx="2">
                        <c:v>0.43802963392385202</c:v>
                      </c:pt>
                      <c:pt idx="3">
                        <c:v>0.41165027411609501</c:v>
                      </c:pt>
                      <c:pt idx="4">
                        <c:v>0.50991049422752599</c:v>
                      </c:pt>
                      <c:pt idx="5">
                        <c:v>0.46078202002973501</c:v>
                      </c:pt>
                      <c:pt idx="6">
                        <c:v>0.52763220751071305</c:v>
                      </c:pt>
                      <c:pt idx="7">
                        <c:v>0.43068695313689997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8AC-46C6-ACDB-885C9D3BD72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Industry!$E$30</c15:sqref>
                        </c15:formulaRef>
                      </c:ext>
                    </c:extLst>
                    <c:strCache>
                      <c:ptCount val="1"/>
                      <c:pt idx="0">
                        <c:v>Other services 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Industry!$X$30:$AE$30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0.293798414496036</c:v>
                      </c:pt>
                      <c:pt idx="1">
                        <c:v>0.385160621761658</c:v>
                      </c:pt>
                      <c:pt idx="2">
                        <c:v>0.31390672354605598</c:v>
                      </c:pt>
                      <c:pt idx="3">
                        <c:v>0.27220746515799599</c:v>
                      </c:pt>
                      <c:pt idx="4">
                        <c:v>0.27778892718467801</c:v>
                      </c:pt>
                      <c:pt idx="5">
                        <c:v>0.40371137613258001</c:v>
                      </c:pt>
                      <c:pt idx="6">
                        <c:v>0.45446143109090698</c:v>
                      </c:pt>
                      <c:pt idx="7">
                        <c:v>0.22116355491913101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8AC-46C6-ACDB-885C9D3BD72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Industry!$E$31</c15:sqref>
                        </c15:formulaRef>
                      </c:ext>
                    </c:extLst>
                    <c:strCache>
                      <c:ptCount val="1"/>
                      <c:pt idx="0">
                        <c:v>Activities of households as employers; undifferentiated goods- and services producing activities of households for own use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Industry!$X$31:$AE$31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0.344007858546169</c:v>
                      </c:pt>
                      <c:pt idx="1">
                        <c:v>0.32934104673235098</c:v>
                      </c:pt>
                      <c:pt idx="2">
                        <c:v>0.18094624002579199</c:v>
                      </c:pt>
                      <c:pt idx="3">
                        <c:v>0.110817183276784</c:v>
                      </c:pt>
                      <c:pt idx="4">
                        <c:v>0.25078068700456402</c:v>
                      </c:pt>
                      <c:pt idx="5">
                        <c:v>0.113325887103703</c:v>
                      </c:pt>
                      <c:pt idx="6">
                        <c:v>0.196029563423857</c:v>
                      </c:pt>
                      <c:pt idx="7">
                        <c:v>0.29021485027273702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8AC-46C6-ACDB-885C9D3BD72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Industry!$E$32</c15:sqref>
                        </c15:formulaRef>
                      </c:ext>
                    </c:extLst>
                    <c:strCache>
                      <c:ptCount val="1"/>
                      <c:pt idx="0">
                        <c:v>Activities of extraterritorial organisations and bodies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Industry!$X$11:$AE$11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Industry!$X$32:$AE$32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0.196417910447761</c:v>
                      </c:pt>
                      <c:pt idx="1">
                        <c:v>0.229379719009844</c:v>
                      </c:pt>
                      <c:pt idx="2">
                        <c:v>0.35918398533007301</c:v>
                      </c:pt>
                      <c:pt idx="3">
                        <c:v>0.12640763666194299</c:v>
                      </c:pt>
                      <c:pt idx="4">
                        <c:v>0.14315881743565201</c:v>
                      </c:pt>
                      <c:pt idx="5">
                        <c:v>6.0910143503736698E-2</c:v>
                      </c:pt>
                      <c:pt idx="6">
                        <c:v>0.16005136586504801</c:v>
                      </c:pt>
                      <c:pt idx="7">
                        <c:v>0.15014658109500001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8AC-46C6-ACDB-885C9D3BD722}"/>
                  </c:ext>
                </c:extLst>
              </c15:ser>
            </c15:filteredLineSeries>
          </c:ext>
        </c:extLst>
      </c:lineChart>
      <c:catAx>
        <c:axId val="69616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6174920"/>
        <c:crosses val="autoZero"/>
        <c:auto val="1"/>
        <c:lblAlgn val="ctr"/>
        <c:lblOffset val="100"/>
        <c:noMultiLvlLbl val="0"/>
      </c:catAx>
      <c:valAx>
        <c:axId val="6961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61690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1150836985626999E-2"/>
          <c:y val="0.10378578024007387"/>
          <c:w val="0.19516378278755775"/>
          <c:h val="5.8908689045448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16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0C0492-81BA-4440-B2A7-62A16D7245C8}"/>
            </a:ext>
          </a:extLst>
        </xdr:cNvPr>
        <xdr:cNvSpPr txBox="1"/>
      </xdr:nvSpPr>
      <xdr:spPr>
        <a:xfrm>
          <a:off x="304800" y="3429000"/>
          <a:ext cx="3476625" cy="152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i="1"/>
            <a:t>Notes:</a:t>
          </a:r>
        </a:p>
        <a:p>
          <a:r>
            <a:rPr lang="en-GB" sz="1100" i="1"/>
            <a:t>(1) Sample data for years 2015-2019 are weighted using PWT18 while for</a:t>
          </a:r>
          <a:r>
            <a:rPr lang="en-GB" sz="1100" i="1" baseline="0"/>
            <a:t> </a:t>
          </a:r>
          <a:r>
            <a:rPr lang="en-GB" sz="1100" i="1"/>
            <a:t>years 2020-2022 PWT22 is used.</a:t>
          </a:r>
        </a:p>
        <a:p>
          <a:r>
            <a:rPr lang="en-GB" sz="1100" i="1"/>
            <a:t>(2) Due</a:t>
          </a:r>
          <a:r>
            <a:rPr lang="en-GB" sz="1100" i="1" baseline="0"/>
            <a:t> to survey construction, some respondents did not reply in the April-June quarter but are still accounted for in the weights. The final weighted counts are thus uprated by a factor accounting for this shortage of responses within the group of London workers.</a:t>
          </a:r>
          <a:endParaRPr lang="en-GB" sz="1100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23</xdr:row>
      <xdr:rowOff>0</xdr:rowOff>
    </xdr:from>
    <xdr:to>
      <xdr:col>9</xdr:col>
      <xdr:colOff>8281</xdr:colOff>
      <xdr:row>31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5FBC83-7804-4DBC-AF56-15218CE69000}"/>
            </a:ext>
          </a:extLst>
        </xdr:cNvPr>
        <xdr:cNvSpPr txBox="1"/>
      </xdr:nvSpPr>
      <xdr:spPr>
        <a:xfrm>
          <a:off x="304799" y="3429000"/>
          <a:ext cx="5592417" cy="152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i="1"/>
            <a:t>Notes:</a:t>
          </a:r>
        </a:p>
        <a:p>
          <a:r>
            <a:rPr lang="en-GB" sz="1100" i="1"/>
            <a:t>(1) Sample data for years 2015-2019 are weighted using PWT18 while for</a:t>
          </a:r>
          <a:r>
            <a:rPr lang="en-GB" sz="1100" i="1" baseline="0"/>
            <a:t> </a:t>
          </a:r>
          <a:r>
            <a:rPr lang="en-GB" sz="1100" i="1"/>
            <a:t>years 2020-2022 PWT22 is used.</a:t>
          </a:r>
        </a:p>
        <a:p>
          <a:r>
            <a:rPr lang="en-GB" sz="1100" i="1"/>
            <a:t>(2) Due</a:t>
          </a:r>
          <a:r>
            <a:rPr lang="en-GB" sz="1100" i="1" baseline="0"/>
            <a:t> to survey construction, some respondents did not reply in the April-June quarter but are still accounted for in the weights. The final weighted counts are thus uprated by a factor accounting for this shortage of responses within the group of London workers.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Totals may not sum to headling figure due to rounding.</a:t>
          </a:r>
          <a:endParaRPr lang="en-GB">
            <a:effectLst/>
          </a:endParaRPr>
        </a:p>
        <a:p>
          <a:endParaRPr lang="en-GB" sz="1100" i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21</xdr:row>
      <xdr:rowOff>0</xdr:rowOff>
    </xdr:from>
    <xdr:to>
      <xdr:col>10</xdr:col>
      <xdr:colOff>8281</xdr:colOff>
      <xdr:row>29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9E5CBE-4A39-477C-97AC-96F29B7BCFD1}"/>
            </a:ext>
          </a:extLst>
        </xdr:cNvPr>
        <xdr:cNvSpPr txBox="1"/>
      </xdr:nvSpPr>
      <xdr:spPr>
        <a:xfrm>
          <a:off x="304799" y="3429000"/>
          <a:ext cx="5628032" cy="152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i="1"/>
            <a:t>Notes:</a:t>
          </a:r>
        </a:p>
        <a:p>
          <a:r>
            <a:rPr lang="en-GB" sz="1100" i="1"/>
            <a:t>(1) Sample data for years 2015-2019 are weighted using PWT18 while for</a:t>
          </a:r>
          <a:r>
            <a:rPr lang="en-GB" sz="1100" i="1" baseline="0"/>
            <a:t> </a:t>
          </a:r>
          <a:r>
            <a:rPr lang="en-GB" sz="1100" i="1"/>
            <a:t>years 2020-2022 PWT22 is used.</a:t>
          </a:r>
        </a:p>
        <a:p>
          <a:r>
            <a:rPr lang="en-GB" sz="1100" i="1"/>
            <a:t>(2) Due</a:t>
          </a:r>
          <a:r>
            <a:rPr lang="en-GB" sz="1100" i="1" baseline="0"/>
            <a:t> to survey construction, some respondents did not reply in the April-June quarter but are still accounted for in the weights. The final weighted counts are thus uprated by a factor accounting for this shortage of responses within the group of London workers.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Totals may not sum to headling figure due to rounding.</a:t>
          </a:r>
          <a:endParaRPr lang="en-GB">
            <a:effectLst/>
          </a:endParaRPr>
        </a:p>
        <a:p>
          <a:endParaRPr lang="en-GB" sz="1100" i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283632</xdr:colOff>
      <xdr:row>23</xdr:row>
      <xdr:rowOff>31750</xdr:rowOff>
    </xdr:from>
    <xdr:to>
      <xdr:col>12</xdr:col>
      <xdr:colOff>780864</xdr:colOff>
      <xdr:row>31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775A44-94B4-49FC-B0B0-B390712D1C37}"/>
            </a:ext>
          </a:extLst>
        </xdr:cNvPr>
        <xdr:cNvSpPr txBox="1"/>
      </xdr:nvSpPr>
      <xdr:spPr>
        <a:xfrm>
          <a:off x="283632" y="3672417"/>
          <a:ext cx="8910982" cy="152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i="1"/>
            <a:t>Notes:</a:t>
          </a:r>
        </a:p>
        <a:p>
          <a:r>
            <a:rPr lang="en-GB" sz="1100" i="1"/>
            <a:t>(1) Sample data for years 2015-2019 are weighted using PWT18 while for</a:t>
          </a:r>
          <a:r>
            <a:rPr lang="en-GB" sz="1100" i="1" baseline="0"/>
            <a:t> </a:t>
          </a:r>
          <a:r>
            <a:rPr lang="en-GB" sz="1100" i="1"/>
            <a:t>years 2020-2022 PWT22 is used.</a:t>
          </a:r>
        </a:p>
        <a:p>
          <a:r>
            <a:rPr lang="en-GB" sz="1100" i="1"/>
            <a:t>(2) Due</a:t>
          </a:r>
          <a:r>
            <a:rPr lang="en-GB" sz="1100" i="1" baseline="0"/>
            <a:t> to survey construction, some respondents did not reply in the April-June quarter but are still accounted for in the weights. The final weighted counts are thus uprated by a factor accounting for this shortage of responses within the group of London workers.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Totals may not sum to headling figure due to rounding.</a:t>
          </a:r>
          <a:endParaRPr lang="en-GB">
            <a:effectLst/>
          </a:endParaRPr>
        </a:p>
        <a:p>
          <a:endParaRPr lang="en-GB" sz="1100" i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34</xdr:row>
      <xdr:rowOff>0</xdr:rowOff>
    </xdr:from>
    <xdr:to>
      <xdr:col>12</xdr:col>
      <xdr:colOff>790575</xdr:colOff>
      <xdr:row>42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FAA4C1-8241-41C8-9124-A25408582AC3}"/>
            </a:ext>
          </a:extLst>
        </xdr:cNvPr>
        <xdr:cNvSpPr txBox="1"/>
      </xdr:nvSpPr>
      <xdr:spPr>
        <a:xfrm>
          <a:off x="314325" y="5905500"/>
          <a:ext cx="10725150" cy="152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i="1"/>
            <a:t>Notes:</a:t>
          </a:r>
        </a:p>
        <a:p>
          <a:r>
            <a:rPr lang="en-GB" sz="1100" i="1"/>
            <a:t>(1) Sample data for years 2015-2019 are weighted using PWT18 while for</a:t>
          </a:r>
          <a:r>
            <a:rPr lang="en-GB" sz="1100" i="1" baseline="0"/>
            <a:t> </a:t>
          </a:r>
          <a:r>
            <a:rPr lang="en-GB" sz="1100" i="1"/>
            <a:t>years 2020-2022 PWT22 is used.</a:t>
          </a:r>
        </a:p>
        <a:p>
          <a:r>
            <a:rPr lang="en-GB" sz="1100" i="1"/>
            <a:t>(2) Due</a:t>
          </a:r>
          <a:r>
            <a:rPr lang="en-GB" sz="1100" i="1" baseline="0"/>
            <a:t> to survey construction, some respondents did not reply in the April-June quarter but are still accounted for in the weights. The final weighted counts are thus uprated by a factor accounting for this shortage of responses within the group of London workers.</a:t>
          </a:r>
        </a:p>
        <a:p>
          <a:r>
            <a:rPr lang="en-GB" sz="1100" i="1" baseline="0"/>
            <a:t>(3) Totals may not sum to headling figure due to rounding.</a:t>
          </a:r>
          <a:endParaRPr lang="en-GB" sz="1100" i="1"/>
        </a:p>
      </xdr:txBody>
    </xdr:sp>
    <xdr:clientData/>
  </xdr:twoCellAnchor>
  <xdr:twoCellAnchor>
    <xdr:from>
      <xdr:col>5</xdr:col>
      <xdr:colOff>214312</xdr:colOff>
      <xdr:row>59</xdr:row>
      <xdr:rowOff>190499</xdr:rowOff>
    </xdr:from>
    <xdr:to>
      <xdr:col>16</xdr:col>
      <xdr:colOff>152400</xdr:colOff>
      <xdr:row>78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363BF4-EEFB-4325-8FEE-80B16FB6F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34</xdr:row>
      <xdr:rowOff>0</xdr:rowOff>
    </xdr:from>
    <xdr:to>
      <xdr:col>14</xdr:col>
      <xdr:colOff>790575</xdr:colOff>
      <xdr:row>42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A5DD8A-8EE1-41C4-8EDF-B99909455DC5}"/>
            </a:ext>
          </a:extLst>
        </xdr:cNvPr>
        <xdr:cNvSpPr txBox="1"/>
      </xdr:nvSpPr>
      <xdr:spPr>
        <a:xfrm>
          <a:off x="314325" y="5924550"/>
          <a:ext cx="10725150" cy="152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i="1"/>
            <a:t>Notes:</a:t>
          </a:r>
        </a:p>
        <a:p>
          <a:r>
            <a:rPr lang="en-GB" sz="1100" i="1"/>
            <a:t>(1) Sample data for years 2015-2019 are weighted using PWT18 while for</a:t>
          </a:r>
          <a:r>
            <a:rPr lang="en-GB" sz="1100" i="1" baseline="0"/>
            <a:t> </a:t>
          </a:r>
          <a:r>
            <a:rPr lang="en-GB" sz="1100" i="1"/>
            <a:t>years 2020-2022 PWT22 is used.</a:t>
          </a:r>
        </a:p>
        <a:p>
          <a:r>
            <a:rPr lang="en-GB" sz="1100" i="1"/>
            <a:t>(2) Due</a:t>
          </a:r>
          <a:r>
            <a:rPr lang="en-GB" sz="1100" i="1" baseline="0"/>
            <a:t> to survey construction, some respondents did not reply in the April-June quarter but are still accounted for in the weights. The final weighted counts are thus uprated by a factor accounting for this shortage of responses within the group of London workers.</a:t>
          </a:r>
        </a:p>
        <a:p>
          <a:r>
            <a:rPr lang="en-GB" sz="1100" i="1" baseline="0"/>
            <a:t>(3) Totals may not sum to headling figure due to rounding.</a:t>
          </a:r>
          <a:endParaRPr lang="en-GB" sz="1100" i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30</xdr:row>
      <xdr:rowOff>0</xdr:rowOff>
    </xdr:from>
    <xdr:to>
      <xdr:col>13</xdr:col>
      <xdr:colOff>790575</xdr:colOff>
      <xdr:row>38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5B6238-1FFD-4302-ACF7-AA92CFCD7C43}"/>
            </a:ext>
          </a:extLst>
        </xdr:cNvPr>
        <xdr:cNvSpPr txBox="1"/>
      </xdr:nvSpPr>
      <xdr:spPr>
        <a:xfrm>
          <a:off x="314325" y="5924550"/>
          <a:ext cx="12068175" cy="152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i="1"/>
            <a:t>Notes:</a:t>
          </a:r>
        </a:p>
        <a:p>
          <a:r>
            <a:rPr lang="en-GB" sz="1100" i="1"/>
            <a:t>(1) Sample data for years 2015-2019 are weighted using PWT18 while for</a:t>
          </a:r>
          <a:r>
            <a:rPr lang="en-GB" sz="1100" i="1" baseline="0"/>
            <a:t> </a:t>
          </a:r>
          <a:r>
            <a:rPr lang="en-GB" sz="1100" i="1"/>
            <a:t>years 2020-2022 PWT22 is used.</a:t>
          </a:r>
        </a:p>
        <a:p>
          <a:r>
            <a:rPr lang="en-GB" sz="1100" i="1"/>
            <a:t>(2) Due</a:t>
          </a:r>
          <a:r>
            <a:rPr lang="en-GB" sz="1100" i="1" baseline="0"/>
            <a:t> to survey construction, some respondents did not reply in the April-June quarter but are still accounted for in the weights. The final weighted counts are thus uprated by a factor accounting for this shortage of responses within the group of London workers.</a:t>
          </a:r>
        </a:p>
        <a:p>
          <a:r>
            <a:rPr lang="en-GB" sz="1100" i="1" baseline="0"/>
            <a:t>(3) Totals may not sum to headling figure due to rounding.</a:t>
          </a:r>
          <a:endParaRPr lang="en-GB" sz="1100" i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0</xdr:rowOff>
    </xdr:from>
    <xdr:to>
      <xdr:col>12</xdr:col>
      <xdr:colOff>790575</xdr:colOff>
      <xdr:row>28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1484DA-0D40-4C07-AA7D-A0E7F988CC03}"/>
            </a:ext>
          </a:extLst>
        </xdr:cNvPr>
        <xdr:cNvSpPr txBox="1"/>
      </xdr:nvSpPr>
      <xdr:spPr>
        <a:xfrm>
          <a:off x="314325" y="3638550"/>
          <a:ext cx="10725150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i="1"/>
            <a:t>Notes:</a:t>
          </a:r>
        </a:p>
        <a:p>
          <a:r>
            <a:rPr lang="en-GB" sz="1100" i="1"/>
            <a:t>(1) Sample data for years 2015-2019 are weighted using PWT18 while for</a:t>
          </a:r>
          <a:r>
            <a:rPr lang="en-GB" sz="1100" i="1" baseline="0"/>
            <a:t> </a:t>
          </a:r>
          <a:r>
            <a:rPr lang="en-GB" sz="1100" i="1"/>
            <a:t>years 2020-2022 PWT22 is used.</a:t>
          </a:r>
        </a:p>
        <a:p>
          <a:r>
            <a:rPr lang="en-GB" sz="1100" i="1"/>
            <a:t>(2) Due</a:t>
          </a:r>
          <a:r>
            <a:rPr lang="en-GB" sz="1100" i="1" baseline="0"/>
            <a:t> to survey construction, some respondents did not reply in the April-June quarter but are still accounted for in the weights. The final weighted counts are thus uprated by a factor accounting for this shortage of responses within the group of London workers.</a:t>
          </a:r>
        </a:p>
        <a:p>
          <a:r>
            <a:rPr lang="en-GB" sz="1100" i="1" baseline="0"/>
            <a:t>(3) Totals may not sum to headling figure due to rounding.</a:t>
          </a:r>
        </a:p>
        <a:p>
          <a:r>
            <a:rPr lang="en-GB" sz="1100" i="1" baseline="0"/>
            <a:t>(4) Major occupation groups are classified using SOC10 for years up to 2020 and using SOC20 for years 2021 onwards.</a:t>
          </a:r>
          <a:endParaRPr lang="en-GB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GLA Theme light">
  <a:themeElements>
    <a:clrScheme name="City Intelligence">
      <a:dk1>
        <a:srgbClr val="000000"/>
      </a:dk1>
      <a:lt1>
        <a:srgbClr val="FFFFFF"/>
      </a:lt1>
      <a:dk2>
        <a:srgbClr val="353D42"/>
      </a:dk2>
      <a:lt2>
        <a:srgbClr val="868B8E"/>
      </a:lt2>
      <a:accent1>
        <a:srgbClr val="008BC1"/>
      </a:accent1>
      <a:accent2>
        <a:srgbClr val="EE266D"/>
      </a:accent2>
      <a:accent3>
        <a:srgbClr val="4C9E4C"/>
      </a:accent3>
      <a:accent4>
        <a:srgbClr val="9E0059"/>
      </a:accent4>
      <a:accent5>
        <a:srgbClr val="DD072B"/>
      </a:accent5>
      <a:accent6>
        <a:srgbClr val="C617A1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LA Theme light" id="{0DB60B21-503E-490B-BAD6-BC2592CFDA01}" vid="{A37F429F-E5DC-4E1D-91B3-893E496228E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2:F37"/>
  <sheetViews>
    <sheetView showGridLines="0" tabSelected="1" workbookViewId="0">
      <selection sqref="A1:D1048576"/>
    </sheetView>
  </sheetViews>
  <sheetFormatPr defaultColWidth="11.3984375" defaultRowHeight="14.25" outlineLevelCol="1"/>
  <cols>
    <col min="1" max="1" width="11.3984375" customWidth="1" outlineLevel="1"/>
    <col min="2" max="2" width="4.73046875" customWidth="1"/>
    <col min="4" max="6" width="20.265625" customWidth="1"/>
  </cols>
  <sheetData>
    <row r="2" spans="3:6">
      <c r="C2" s="6" t="s">
        <v>3</v>
      </c>
    </row>
    <row r="3" spans="3:6">
      <c r="C3" s="8" t="s">
        <v>7</v>
      </c>
    </row>
    <row r="4" spans="3:6">
      <c r="C4" s="8" t="s">
        <v>8</v>
      </c>
    </row>
    <row r="5" spans="3:6">
      <c r="C5" s="8"/>
    </row>
    <row r="7" spans="3:6" ht="30" customHeight="1">
      <c r="C7" s="4" t="s">
        <v>2</v>
      </c>
      <c r="D7" s="5" t="s">
        <v>6</v>
      </c>
      <c r="E7" s="5" t="s">
        <v>5</v>
      </c>
    </row>
    <row r="8" spans="3:6">
      <c r="C8" s="2">
        <v>2015</v>
      </c>
      <c r="D8" s="3">
        <v>1515000</v>
      </c>
      <c r="E8" s="9">
        <v>0.31062781471948198</v>
      </c>
      <c r="F8" s="7"/>
    </row>
    <row r="9" spans="3:6">
      <c r="C9" s="2">
        <v>2016</v>
      </c>
      <c r="D9" s="3">
        <v>1544000</v>
      </c>
      <c r="E9" s="9">
        <v>0.30508365498582901</v>
      </c>
      <c r="F9" s="7"/>
    </row>
    <row r="10" spans="3:6">
      <c r="C10" s="2">
        <v>2017</v>
      </c>
      <c r="D10" s="3">
        <v>1597000</v>
      </c>
      <c r="E10" s="9">
        <v>0.30669912270559202</v>
      </c>
      <c r="F10" s="7"/>
    </row>
    <row r="11" spans="3:6">
      <c r="C11" s="2">
        <v>2018</v>
      </c>
      <c r="D11" s="3">
        <v>1460000</v>
      </c>
      <c r="E11" s="9">
        <v>0.27821180534163598</v>
      </c>
      <c r="F11" s="7"/>
    </row>
    <row r="12" spans="3:6">
      <c r="C12" s="2">
        <v>2019</v>
      </c>
      <c r="D12" s="3">
        <v>1525000</v>
      </c>
      <c r="E12" s="9">
        <v>0.29126290312159903</v>
      </c>
      <c r="F12" s="7"/>
    </row>
    <row r="13" spans="3:6">
      <c r="C13" s="2">
        <v>2020</v>
      </c>
      <c r="D13" s="3">
        <v>1455000</v>
      </c>
      <c r="E13" s="9">
        <v>0.272737174082748</v>
      </c>
      <c r="F13" s="7"/>
    </row>
    <row r="14" spans="3:6">
      <c r="C14" s="2">
        <v>2021</v>
      </c>
      <c r="D14" s="3">
        <v>1468000</v>
      </c>
      <c r="E14" s="9">
        <v>0.27926002587193699</v>
      </c>
      <c r="F14" s="7"/>
    </row>
    <row r="15" spans="3:6">
      <c r="C15" s="2">
        <v>2022</v>
      </c>
      <c r="D15" s="3">
        <v>1371000</v>
      </c>
      <c r="E15" s="9">
        <v>0.26442910651106299</v>
      </c>
      <c r="F15" s="7"/>
    </row>
    <row r="17" spans="3:5">
      <c r="C17" s="8"/>
    </row>
    <row r="26" spans="3:5">
      <c r="C26" s="6" t="s">
        <v>11</v>
      </c>
    </row>
    <row r="29" spans="3:5" ht="30" customHeight="1">
      <c r="C29" s="4" t="s">
        <v>2</v>
      </c>
      <c r="D29" s="5" t="s">
        <v>6</v>
      </c>
      <c r="E29" s="5" t="s">
        <v>5</v>
      </c>
    </row>
    <row r="30" spans="3:5">
      <c r="C30" s="2">
        <v>2015</v>
      </c>
      <c r="D30" s="3">
        <v>7848000</v>
      </c>
      <c r="E30" s="9">
        <v>0.30243190306440099</v>
      </c>
    </row>
    <row r="31" spans="3:5">
      <c r="C31" s="2">
        <v>2016</v>
      </c>
      <c r="D31" s="3">
        <v>7912000</v>
      </c>
      <c r="E31" s="9">
        <v>0.299315746427809</v>
      </c>
    </row>
    <row r="32" spans="3:5">
      <c r="C32" s="2">
        <v>2017</v>
      </c>
      <c r="D32" s="3">
        <v>7802000</v>
      </c>
      <c r="E32" s="9">
        <v>0.29303866360007702</v>
      </c>
    </row>
    <row r="33" spans="3:5">
      <c r="C33" s="2">
        <v>2018</v>
      </c>
      <c r="D33" s="3">
        <v>7694000</v>
      </c>
      <c r="E33" s="9">
        <v>0.28575336203305401</v>
      </c>
    </row>
    <row r="34" spans="3:5">
      <c r="C34" s="2">
        <v>2019</v>
      </c>
      <c r="D34" s="3">
        <v>7761000</v>
      </c>
      <c r="E34" s="9">
        <v>0.28364531329706399</v>
      </c>
    </row>
    <row r="35" spans="3:5">
      <c r="C35" s="2">
        <v>2020</v>
      </c>
      <c r="D35" s="3">
        <v>7363000</v>
      </c>
      <c r="E35" s="9">
        <v>0.272566677718456</v>
      </c>
    </row>
    <row r="36" spans="3:5">
      <c r="C36" s="2">
        <v>2021</v>
      </c>
      <c r="D36" s="3">
        <v>7114000</v>
      </c>
      <c r="E36" s="9">
        <v>0.26498806237483602</v>
      </c>
    </row>
    <row r="37" spans="3:5">
      <c r="C37" s="2">
        <v>2022</v>
      </c>
      <c r="D37" s="3">
        <v>7341000</v>
      </c>
      <c r="E37" s="9">
        <v>0.26845824196520901</v>
      </c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L44"/>
  <sheetViews>
    <sheetView showGridLines="0" topLeftCell="D6" zoomScale="115" zoomScaleNormal="115" workbookViewId="0">
      <selection activeCell="G40" sqref="E35:I44"/>
    </sheetView>
  </sheetViews>
  <sheetFormatPr defaultColWidth="11.3984375" defaultRowHeight="14.25" outlineLevelRow="1" outlineLevelCol="1"/>
  <cols>
    <col min="1" max="2" width="11.3984375" hidden="1" customWidth="1" outlineLevel="1"/>
    <col min="3" max="3" width="16.73046875" hidden="1" customWidth="1" outlineLevel="1"/>
    <col min="4" max="4" width="4.73046875" customWidth="1" collapsed="1"/>
    <col min="6" max="8" width="20.265625" customWidth="1"/>
    <col min="9" max="9" width="11.86328125" customWidth="1"/>
    <col min="10" max="12" width="16.73046875" customWidth="1"/>
  </cols>
  <sheetData>
    <row r="1" spans="1:12" hidden="1" outlineLevel="1">
      <c r="F1" s="1" t="s">
        <v>0</v>
      </c>
      <c r="G1" s="1" t="s">
        <v>0</v>
      </c>
      <c r="H1" s="1" t="s">
        <v>0</v>
      </c>
    </row>
    <row r="2" spans="1:12" hidden="1" outlineLevel="1">
      <c r="F2" s="1" t="e">
        <f ca="1">MATCH(F$1,INDEX(INDIRECT($A$3),1,0),0)</f>
        <v>#REF!</v>
      </c>
      <c r="G2" s="1" t="e">
        <f ca="1">MATCH(G$1,INDEX(INDIRECT($A$3),1,0),0)</f>
        <v>#REF!</v>
      </c>
      <c r="H2" s="1" t="e">
        <f ca="1">MATCH(H$1,INDEX(INDIRECT($A$3),1,0),0)</f>
        <v>#REF!</v>
      </c>
    </row>
    <row r="3" spans="1:12" hidden="1" outlineLevel="1">
      <c r="A3" s="1" t="s">
        <v>20</v>
      </c>
      <c r="B3" s="1"/>
      <c r="F3" s="11" t="s">
        <v>18</v>
      </c>
      <c r="G3" s="11" t="s">
        <v>19</v>
      </c>
      <c r="H3" s="11" t="s">
        <v>17</v>
      </c>
    </row>
    <row r="4" spans="1:12" hidden="1" outlineLevel="1">
      <c r="F4" s="1"/>
      <c r="G4" s="1"/>
      <c r="H4" s="1"/>
    </row>
    <row r="5" spans="1:12" hidden="1" outlineLevel="1">
      <c r="H5" s="1"/>
    </row>
    <row r="6" spans="1:12" collapsed="1"/>
    <row r="8" spans="1:12">
      <c r="E8" s="6" t="s">
        <v>3</v>
      </c>
    </row>
    <row r="9" spans="1:12">
      <c r="E9" s="8" t="s">
        <v>7</v>
      </c>
    </row>
    <row r="10" spans="1:12">
      <c r="E10" s="8" t="s">
        <v>8</v>
      </c>
    </row>
    <row r="11" spans="1:12">
      <c r="E11" s="8"/>
    </row>
    <row r="12" spans="1:12">
      <c r="C12" s="1" t="s">
        <v>1</v>
      </c>
      <c r="E12" s="87" t="s">
        <v>2</v>
      </c>
      <c r="F12" s="10" t="s">
        <v>37</v>
      </c>
      <c r="G12" s="10"/>
      <c r="H12" s="10"/>
      <c r="I12" s="89" t="s">
        <v>15</v>
      </c>
      <c r="J12" s="10" t="s">
        <v>41</v>
      </c>
      <c r="K12" s="10"/>
      <c r="L12" s="10"/>
    </row>
    <row r="13" spans="1:12" ht="30" customHeight="1">
      <c r="E13" s="88"/>
      <c r="F13" s="5" t="s">
        <v>38</v>
      </c>
      <c r="G13" s="5" t="s">
        <v>39</v>
      </c>
      <c r="H13" s="5" t="s">
        <v>40</v>
      </c>
      <c r="I13" s="90"/>
      <c r="J13" s="5" t="s">
        <v>38</v>
      </c>
      <c r="K13" s="5" t="s">
        <v>39</v>
      </c>
      <c r="L13" s="5" t="s">
        <v>40</v>
      </c>
    </row>
    <row r="14" spans="1:12">
      <c r="A14" s="1">
        <v>2015</v>
      </c>
      <c r="B14" s="1" t="s">
        <v>9</v>
      </c>
      <c r="C14" s="1" t="str">
        <f>$A14&amp;"_"&amp;$B14&amp;"_"</f>
        <v>2015_London_</v>
      </c>
      <c r="E14" s="2">
        <v>2015</v>
      </c>
      <c r="F14" s="3">
        <v>900000</v>
      </c>
      <c r="G14" s="3">
        <v>84000</v>
      </c>
      <c r="H14" s="3">
        <v>532000</v>
      </c>
      <c r="I14" s="3">
        <v>1516000</v>
      </c>
      <c r="J14" s="12">
        <v>0.59366754617414252</v>
      </c>
      <c r="K14" s="12">
        <v>5.5408970976253295E-2</v>
      </c>
      <c r="L14" s="12">
        <v>0.35092348284960423</v>
      </c>
    </row>
    <row r="15" spans="1:12">
      <c r="A15" s="1">
        <v>2016</v>
      </c>
      <c r="B15" s="1" t="s">
        <v>9</v>
      </c>
      <c r="C15" s="1" t="str">
        <f t="shared" ref="C15:C21" si="0">$A15&amp;"_"&amp;$B15&amp;"_"</f>
        <v>2016_London_</v>
      </c>
      <c r="E15" s="2">
        <v>2016</v>
      </c>
      <c r="F15" s="3">
        <v>921000</v>
      </c>
      <c r="G15" s="3">
        <v>78000</v>
      </c>
      <c r="H15" s="3">
        <v>545000</v>
      </c>
      <c r="I15" s="3">
        <v>1544000</v>
      </c>
      <c r="J15" s="12">
        <v>0.59650259067357514</v>
      </c>
      <c r="K15" s="12">
        <v>5.0518134715025906E-2</v>
      </c>
      <c r="L15" s="12">
        <v>0.35297927461139894</v>
      </c>
    </row>
    <row r="16" spans="1:12">
      <c r="A16" s="1">
        <v>2017</v>
      </c>
      <c r="B16" s="1" t="s">
        <v>9</v>
      </c>
      <c r="C16" s="1" t="str">
        <f t="shared" si="0"/>
        <v>2017_London_</v>
      </c>
      <c r="E16" s="2">
        <v>2017</v>
      </c>
      <c r="F16" s="3">
        <v>990000</v>
      </c>
      <c r="G16" s="3">
        <v>72000</v>
      </c>
      <c r="H16" s="3">
        <v>535000</v>
      </c>
      <c r="I16" s="3">
        <v>1597000</v>
      </c>
      <c r="J16" s="12">
        <v>0.61991233562930492</v>
      </c>
      <c r="K16" s="12">
        <v>4.5084533500313086E-2</v>
      </c>
      <c r="L16" s="12">
        <v>0.33500313087038197</v>
      </c>
    </row>
    <row r="17" spans="1:12">
      <c r="A17" s="1">
        <v>2018</v>
      </c>
      <c r="B17" s="1" t="s">
        <v>9</v>
      </c>
      <c r="C17" s="1" t="str">
        <f t="shared" si="0"/>
        <v>2018_London_</v>
      </c>
      <c r="E17" s="2">
        <v>2018</v>
      </c>
      <c r="F17" s="3">
        <v>884000</v>
      </c>
      <c r="G17" s="3">
        <v>98000</v>
      </c>
      <c r="H17" s="3">
        <v>478000</v>
      </c>
      <c r="I17" s="3">
        <v>1460000</v>
      </c>
      <c r="J17" s="12">
        <v>0.60547945205479448</v>
      </c>
      <c r="K17" s="12">
        <v>6.7123287671232879E-2</v>
      </c>
      <c r="L17" s="12">
        <v>0.32739726027397259</v>
      </c>
    </row>
    <row r="18" spans="1:12">
      <c r="A18" s="1">
        <v>2019</v>
      </c>
      <c r="B18" s="1" t="s">
        <v>9</v>
      </c>
      <c r="C18" s="1" t="str">
        <f t="shared" si="0"/>
        <v>2019_London_</v>
      </c>
      <c r="E18" s="2">
        <v>2019</v>
      </c>
      <c r="F18" s="3">
        <v>896000</v>
      </c>
      <c r="G18" s="3">
        <v>103000</v>
      </c>
      <c r="H18" s="3">
        <v>527000</v>
      </c>
      <c r="I18" s="3">
        <v>1526000</v>
      </c>
      <c r="J18" s="12">
        <v>0.58715596330275233</v>
      </c>
      <c r="K18" s="12">
        <v>6.7496723460026206E-2</v>
      </c>
      <c r="L18" s="12">
        <v>0.34534731323722151</v>
      </c>
    </row>
    <row r="19" spans="1:12">
      <c r="A19" s="1">
        <v>2020</v>
      </c>
      <c r="B19" s="1" t="s">
        <v>9</v>
      </c>
      <c r="C19" s="1" t="str">
        <f t="shared" si="0"/>
        <v>2020_London_</v>
      </c>
      <c r="E19" s="2">
        <v>2020</v>
      </c>
      <c r="F19" s="3">
        <v>920000</v>
      </c>
      <c r="G19" s="3">
        <v>78000</v>
      </c>
      <c r="H19" s="3">
        <v>457000</v>
      </c>
      <c r="I19" s="3">
        <v>1455000</v>
      </c>
      <c r="J19" s="12">
        <v>0.63230240549828176</v>
      </c>
      <c r="K19" s="12">
        <v>5.3608247422680409E-2</v>
      </c>
      <c r="L19" s="12">
        <v>0.3140893470790378</v>
      </c>
    </row>
    <row r="20" spans="1:12">
      <c r="A20" s="1">
        <v>2021</v>
      </c>
      <c r="B20" s="1" t="s">
        <v>9</v>
      </c>
      <c r="C20" s="1" t="str">
        <f t="shared" si="0"/>
        <v>2021_London_</v>
      </c>
      <c r="E20" s="2">
        <v>2021</v>
      </c>
      <c r="F20" s="3">
        <v>935000</v>
      </c>
      <c r="G20" s="3">
        <v>65000</v>
      </c>
      <c r="H20" s="3">
        <v>468000</v>
      </c>
      <c r="I20" s="3">
        <v>1468000</v>
      </c>
      <c r="J20" s="12">
        <v>0.63692098092643057</v>
      </c>
      <c r="K20" s="12">
        <v>4.4277929155313353E-2</v>
      </c>
      <c r="L20" s="12">
        <v>0.31880108991825612</v>
      </c>
    </row>
    <row r="21" spans="1:12">
      <c r="A21" s="1">
        <v>2022</v>
      </c>
      <c r="B21" s="1" t="s">
        <v>9</v>
      </c>
      <c r="C21" s="1" t="str">
        <f t="shared" si="0"/>
        <v>2022_London_</v>
      </c>
      <c r="E21" s="2">
        <v>2022</v>
      </c>
      <c r="F21" s="3">
        <v>831000</v>
      </c>
      <c r="G21" s="3">
        <v>84000</v>
      </c>
      <c r="H21" s="3">
        <v>457000</v>
      </c>
      <c r="I21" s="3">
        <v>1372000</v>
      </c>
      <c r="J21" s="12">
        <v>0.60568513119533529</v>
      </c>
      <c r="K21" s="12">
        <v>6.1224489795918366E-2</v>
      </c>
      <c r="L21" s="12">
        <v>0.33309037900874633</v>
      </c>
    </row>
    <row r="22" spans="1:12" ht="28.5">
      <c r="A22" s="1"/>
      <c r="B22" s="1"/>
      <c r="C22" s="1"/>
      <c r="E22" s="85" t="s">
        <v>118</v>
      </c>
      <c r="F22" s="86">
        <v>-159000</v>
      </c>
      <c r="G22" s="86">
        <v>12000</v>
      </c>
      <c r="H22" s="86">
        <v>-78000</v>
      </c>
      <c r="I22" s="86">
        <v>-225000</v>
      </c>
      <c r="J22" s="84"/>
      <c r="K22" s="84"/>
      <c r="L22" s="84"/>
    </row>
    <row r="24" spans="1:12">
      <c r="E24" s="8"/>
    </row>
    <row r="33" spans="1:9">
      <c r="E33" s="6" t="s">
        <v>11</v>
      </c>
    </row>
    <row r="35" spans="1:9">
      <c r="C35" s="1" t="s">
        <v>1</v>
      </c>
      <c r="E35" s="87" t="s">
        <v>2</v>
      </c>
      <c r="F35" s="10" t="s">
        <v>22</v>
      </c>
      <c r="G35" s="10"/>
      <c r="H35" s="10"/>
      <c r="I35" s="89" t="s">
        <v>15</v>
      </c>
    </row>
    <row r="36" spans="1:9" ht="30" customHeight="1">
      <c r="E36" s="88"/>
      <c r="F36" s="5" t="s">
        <v>23</v>
      </c>
      <c r="G36" s="5" t="s">
        <v>24</v>
      </c>
      <c r="H36" s="5" t="s">
        <v>21</v>
      </c>
      <c r="I36" s="90"/>
    </row>
    <row r="37" spans="1:9">
      <c r="A37" s="1">
        <v>2015</v>
      </c>
      <c r="B37" s="1" t="s">
        <v>10</v>
      </c>
      <c r="C37" s="1" t="str">
        <f>$A37&amp;"_"&amp;$B37&amp;"_"</f>
        <v>2015_Not London_</v>
      </c>
      <c r="E37" s="2">
        <v>2015</v>
      </c>
      <c r="F37" s="3">
        <v>4743000</v>
      </c>
      <c r="G37" s="3">
        <v>523000</v>
      </c>
      <c r="H37" s="3">
        <v>2583000</v>
      </c>
      <c r="I37" s="3">
        <v>7849000</v>
      </c>
    </row>
    <row r="38" spans="1:9">
      <c r="A38" s="1">
        <v>2016</v>
      </c>
      <c r="B38" s="1" t="s">
        <v>10</v>
      </c>
      <c r="C38" s="1" t="str">
        <f t="shared" ref="C38:C44" si="1">$A38&amp;"_"&amp;$B38&amp;"_"</f>
        <v>2016_Not London_</v>
      </c>
      <c r="E38" s="2">
        <v>2016</v>
      </c>
      <c r="F38" s="3">
        <v>4852000</v>
      </c>
      <c r="G38" s="3">
        <v>506000</v>
      </c>
      <c r="H38" s="3">
        <v>2554000</v>
      </c>
      <c r="I38" s="3">
        <v>7912000</v>
      </c>
    </row>
    <row r="39" spans="1:9">
      <c r="A39" s="1">
        <v>2017</v>
      </c>
      <c r="B39" s="1" t="s">
        <v>10</v>
      </c>
      <c r="C39" s="1" t="str">
        <f t="shared" si="1"/>
        <v>2017_Not London_</v>
      </c>
      <c r="E39" s="2">
        <v>2017</v>
      </c>
      <c r="F39" s="3">
        <v>4622000</v>
      </c>
      <c r="G39" s="3">
        <v>598000</v>
      </c>
      <c r="H39" s="3">
        <v>2582000</v>
      </c>
      <c r="I39" s="3">
        <v>7802000</v>
      </c>
    </row>
    <row r="40" spans="1:9">
      <c r="A40" s="1">
        <v>2018</v>
      </c>
      <c r="B40" s="1" t="s">
        <v>10</v>
      </c>
      <c r="C40" s="1" t="str">
        <f t="shared" si="1"/>
        <v>2018_Not London_</v>
      </c>
      <c r="E40" s="2">
        <v>2018</v>
      </c>
      <c r="F40" s="3">
        <v>4630000</v>
      </c>
      <c r="G40" s="3">
        <v>564000</v>
      </c>
      <c r="H40" s="3">
        <v>2500000</v>
      </c>
      <c r="I40" s="3">
        <v>7694000</v>
      </c>
    </row>
    <row r="41" spans="1:9">
      <c r="A41" s="1">
        <v>2019</v>
      </c>
      <c r="B41" s="1" t="s">
        <v>10</v>
      </c>
      <c r="C41" s="1" t="str">
        <f t="shared" si="1"/>
        <v>2019_Not London_</v>
      </c>
      <c r="E41" s="2">
        <v>2019</v>
      </c>
      <c r="F41" s="3">
        <v>4591000</v>
      </c>
      <c r="G41" s="3">
        <v>597000</v>
      </c>
      <c r="H41" s="3">
        <v>2572000</v>
      </c>
      <c r="I41" s="3">
        <v>7760000</v>
      </c>
    </row>
    <row r="42" spans="1:9">
      <c r="A42" s="1">
        <v>2020</v>
      </c>
      <c r="B42" s="1" t="s">
        <v>10</v>
      </c>
      <c r="C42" s="1" t="str">
        <f t="shared" si="1"/>
        <v>2020_Not London_</v>
      </c>
      <c r="E42" s="2">
        <v>2020</v>
      </c>
      <c r="F42" s="3">
        <v>4306000</v>
      </c>
      <c r="G42" s="3">
        <v>539000</v>
      </c>
      <c r="H42" s="3">
        <v>2517000</v>
      </c>
      <c r="I42" s="3">
        <v>7362000</v>
      </c>
    </row>
    <row r="43" spans="1:9">
      <c r="A43" s="1">
        <v>2021</v>
      </c>
      <c r="B43" s="1" t="s">
        <v>10</v>
      </c>
      <c r="C43" s="1" t="str">
        <f t="shared" si="1"/>
        <v>2021_Not London_</v>
      </c>
      <c r="E43" s="2">
        <v>2021</v>
      </c>
      <c r="F43" s="3">
        <v>4241000</v>
      </c>
      <c r="G43" s="3">
        <v>530000</v>
      </c>
      <c r="H43" s="3">
        <v>2343000</v>
      </c>
      <c r="I43" s="3">
        <v>7114000</v>
      </c>
    </row>
    <row r="44" spans="1:9">
      <c r="A44" s="1">
        <v>2022</v>
      </c>
      <c r="B44" s="1" t="s">
        <v>10</v>
      </c>
      <c r="C44" s="1" t="str">
        <f t="shared" si="1"/>
        <v>2022_Not London_</v>
      </c>
      <c r="E44" s="2">
        <v>2022</v>
      </c>
      <c r="F44" s="3">
        <v>4386000</v>
      </c>
      <c r="G44" s="3">
        <v>598000</v>
      </c>
      <c r="H44" s="3">
        <v>2357000</v>
      </c>
      <c r="I44" s="3">
        <v>7341000</v>
      </c>
    </row>
  </sheetData>
  <mergeCells count="4">
    <mergeCell ref="E12:E13"/>
    <mergeCell ref="I12:I13"/>
    <mergeCell ref="E35:E36"/>
    <mergeCell ref="I35:I3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M22"/>
  <sheetViews>
    <sheetView showGridLines="0" topLeftCell="E6" zoomScale="115" zoomScaleNormal="115" workbookViewId="0">
      <selection activeCell="J32" sqref="J32"/>
    </sheetView>
  </sheetViews>
  <sheetFormatPr defaultColWidth="11.3984375" defaultRowHeight="14.25" outlineLevelRow="1" outlineLevelCol="1"/>
  <cols>
    <col min="1" max="3" width="11.3984375" hidden="1" customWidth="1" outlineLevel="1"/>
    <col min="4" max="4" width="16.73046875" hidden="1" customWidth="1" outlineLevel="1"/>
    <col min="5" max="5" width="4.73046875" customWidth="1" collapsed="1"/>
    <col min="6" max="6" width="26.59765625" customWidth="1"/>
    <col min="7" max="9" width="20.265625" customWidth="1"/>
    <col min="10" max="10" width="11.86328125" customWidth="1"/>
    <col min="11" max="13" width="16.73046875" customWidth="1"/>
  </cols>
  <sheetData>
    <row r="1" spans="1:13" hidden="1" outlineLevel="1">
      <c r="G1" s="1" t="s">
        <v>0</v>
      </c>
      <c r="H1" s="1" t="s">
        <v>0</v>
      </c>
      <c r="I1" s="1" t="s">
        <v>0</v>
      </c>
    </row>
    <row r="2" spans="1:13" hidden="1" outlineLevel="1">
      <c r="G2" s="1" t="e">
        <f ca="1">MATCH(G$1,INDEX(INDIRECT($A$3),1,0),0)</f>
        <v>#REF!</v>
      </c>
      <c r="H2" s="1" t="e">
        <f ca="1">MATCH(H$1,INDEX(INDIRECT($A$3),1,0),0)</f>
        <v>#REF!</v>
      </c>
      <c r="I2" s="1" t="e">
        <f ca="1">MATCH(I$1,INDEX(INDIRECT($A$3),1,0),0)</f>
        <v>#REF!</v>
      </c>
    </row>
    <row r="3" spans="1:13" hidden="1" outlineLevel="1">
      <c r="A3" s="1" t="s">
        <v>97</v>
      </c>
      <c r="B3" s="1"/>
      <c r="C3" s="1"/>
      <c r="G3" s="11" t="s">
        <v>102</v>
      </c>
      <c r="H3" s="11" t="s">
        <v>103</v>
      </c>
      <c r="I3" s="11" t="s">
        <v>104</v>
      </c>
    </row>
    <row r="4" spans="1:13" hidden="1" outlineLevel="1">
      <c r="G4" s="1"/>
      <c r="H4" s="1"/>
      <c r="I4" s="1"/>
    </row>
    <row r="5" spans="1:13" hidden="1" outlineLevel="1">
      <c r="I5" s="1"/>
    </row>
    <row r="6" spans="1:13" collapsed="1"/>
    <row r="8" spans="1:13">
      <c r="F8" s="6" t="s">
        <v>106</v>
      </c>
    </row>
    <row r="9" spans="1:13">
      <c r="F9" s="8" t="s">
        <v>7</v>
      </c>
    </row>
    <row r="10" spans="1:13">
      <c r="F10" s="8" t="s">
        <v>8</v>
      </c>
    </row>
    <row r="11" spans="1:13">
      <c r="F11" s="8"/>
    </row>
    <row r="12" spans="1:13">
      <c r="D12" s="1" t="s">
        <v>1</v>
      </c>
      <c r="F12" s="87" t="s">
        <v>58</v>
      </c>
      <c r="G12" s="10" t="s">
        <v>101</v>
      </c>
      <c r="H12" s="10"/>
      <c r="I12" s="10"/>
      <c r="J12" s="89" t="s">
        <v>15</v>
      </c>
      <c r="K12" s="10" t="s">
        <v>105</v>
      </c>
      <c r="L12" s="10"/>
      <c r="M12" s="10"/>
    </row>
    <row r="13" spans="1:13" ht="30" customHeight="1">
      <c r="F13" s="88"/>
      <c r="G13" s="5" t="s">
        <v>98</v>
      </c>
      <c r="H13" s="5" t="s">
        <v>99</v>
      </c>
      <c r="I13" s="5" t="s">
        <v>100</v>
      </c>
      <c r="J13" s="90"/>
      <c r="K13" s="5" t="s">
        <v>98</v>
      </c>
      <c r="L13" s="5" t="s">
        <v>99</v>
      </c>
      <c r="M13" s="5" t="s">
        <v>100</v>
      </c>
    </row>
    <row r="14" spans="1:13">
      <c r="A14" s="1">
        <v>2022</v>
      </c>
      <c r="B14" s="1" t="s">
        <v>9</v>
      </c>
      <c r="C14" s="1" t="s">
        <v>85</v>
      </c>
      <c r="D14" s="1" t="str">
        <f>"_"&amp;$B14&amp;"_"&amp;$C14</f>
        <v>_London_D</v>
      </c>
      <c r="F14" s="80" t="s">
        <v>109</v>
      </c>
      <c r="G14" s="3">
        <v>70000</v>
      </c>
      <c r="H14" s="3">
        <v>67000</v>
      </c>
      <c r="I14" s="3">
        <v>3632000</v>
      </c>
      <c r="J14" s="3">
        <v>3769000</v>
      </c>
      <c r="K14" s="12">
        <v>1.8572565667285754E-2</v>
      </c>
      <c r="L14" s="12">
        <v>1.777659856725922E-2</v>
      </c>
      <c r="M14" s="12">
        <v>0.96365083576545507</v>
      </c>
    </row>
    <row r="15" spans="1:13">
      <c r="A15" s="1">
        <v>2022</v>
      </c>
      <c r="B15" s="1" t="s">
        <v>9</v>
      </c>
      <c r="C15" s="1" t="s">
        <v>86</v>
      </c>
      <c r="D15" s="1" t="str">
        <f t="shared" ref="D15:D20" si="0">"_"&amp;$B15&amp;"_"&amp;$C15</f>
        <v>_London_E</v>
      </c>
      <c r="F15" s="80" t="s">
        <v>110</v>
      </c>
      <c r="G15" s="3">
        <v>5000</v>
      </c>
      <c r="H15" s="3">
        <v>11000</v>
      </c>
      <c r="I15" s="3">
        <v>38000</v>
      </c>
      <c r="J15" s="3">
        <v>54000</v>
      </c>
      <c r="K15" s="12">
        <v>9.2592592592592587E-2</v>
      </c>
      <c r="L15" s="12">
        <v>0.20370370370370369</v>
      </c>
      <c r="M15" s="12">
        <v>0.70370370370370372</v>
      </c>
    </row>
    <row r="16" spans="1:13">
      <c r="A16" s="1">
        <v>2022</v>
      </c>
      <c r="B16" s="1" t="s">
        <v>9</v>
      </c>
      <c r="C16" s="1" t="s">
        <v>87</v>
      </c>
      <c r="D16" s="1" t="str">
        <f t="shared" si="0"/>
        <v>_London_N</v>
      </c>
      <c r="F16" s="80" t="s">
        <v>111</v>
      </c>
      <c r="G16" s="3">
        <v>28000</v>
      </c>
      <c r="H16" s="3">
        <v>4000</v>
      </c>
      <c r="I16" s="3">
        <v>19000</v>
      </c>
      <c r="J16" s="3">
        <v>51000</v>
      </c>
      <c r="K16" s="12">
        <v>0.5490196078431373</v>
      </c>
      <c r="L16" s="12">
        <v>7.8431372549019607E-2</v>
      </c>
      <c r="M16" s="12">
        <v>0.37254901960784315</v>
      </c>
    </row>
    <row r="17" spans="1:13">
      <c r="A17" s="1">
        <v>2022</v>
      </c>
      <c r="B17" s="1" t="s">
        <v>9</v>
      </c>
      <c r="C17" s="1" t="s">
        <v>81</v>
      </c>
      <c r="D17" s="1" t="str">
        <f t="shared" si="0"/>
        <v>_London_D-E</v>
      </c>
      <c r="F17" s="80" t="s">
        <v>112</v>
      </c>
      <c r="G17" s="3">
        <v>141000</v>
      </c>
      <c r="H17" s="3">
        <v>17000</v>
      </c>
      <c r="I17" s="3">
        <v>618000</v>
      </c>
      <c r="J17" s="3">
        <v>776000</v>
      </c>
      <c r="K17" s="12">
        <v>0.18170103092783504</v>
      </c>
      <c r="L17" s="12">
        <v>2.1907216494845359E-2</v>
      </c>
      <c r="M17" s="12">
        <v>0.79639175257731953</v>
      </c>
    </row>
    <row r="18" spans="1:13">
      <c r="A18" s="1">
        <v>2022</v>
      </c>
      <c r="B18" s="1" t="s">
        <v>9</v>
      </c>
      <c r="C18" s="1" t="s">
        <v>83</v>
      </c>
      <c r="D18" s="1" t="str">
        <f t="shared" si="0"/>
        <v>_London_D-N</v>
      </c>
      <c r="F18" s="80" t="s">
        <v>113</v>
      </c>
      <c r="G18" s="3">
        <v>13000</v>
      </c>
      <c r="H18" s="3">
        <v>3000</v>
      </c>
      <c r="I18" s="3">
        <v>17000</v>
      </c>
      <c r="J18" s="3">
        <v>33000</v>
      </c>
      <c r="K18" s="12">
        <v>0.39393939393939392</v>
      </c>
      <c r="L18" s="12">
        <v>9.0909090909090912E-2</v>
      </c>
      <c r="M18" s="12">
        <v>0.51515151515151514</v>
      </c>
    </row>
    <row r="19" spans="1:13">
      <c r="A19" s="1">
        <v>2022</v>
      </c>
      <c r="B19" s="1" t="s">
        <v>9</v>
      </c>
      <c r="C19" s="1" t="s">
        <v>84</v>
      </c>
      <c r="D19" s="1" t="str">
        <f t="shared" si="0"/>
        <v>_London_E-N</v>
      </c>
      <c r="F19" s="80" t="s">
        <v>114</v>
      </c>
      <c r="G19" s="3">
        <v>12000</v>
      </c>
      <c r="H19" s="3" t="s">
        <v>119</v>
      </c>
      <c r="I19" s="3">
        <v>6000</v>
      </c>
      <c r="J19" s="3">
        <v>18000</v>
      </c>
      <c r="K19" s="12">
        <v>0.66666666666666663</v>
      </c>
      <c r="L19" s="12" t="e">
        <v>#VALUE!</v>
      </c>
      <c r="M19" s="12">
        <v>0.33333333333333331</v>
      </c>
    </row>
    <row r="20" spans="1:13">
      <c r="A20" s="1">
        <v>2022</v>
      </c>
      <c r="B20" s="1" t="s">
        <v>9</v>
      </c>
      <c r="C20" s="1" t="s">
        <v>82</v>
      </c>
      <c r="D20" s="1" t="str">
        <f t="shared" si="0"/>
        <v>_London_D-E-N</v>
      </c>
      <c r="F20" s="80" t="s">
        <v>115</v>
      </c>
      <c r="G20" s="3">
        <v>236000</v>
      </c>
      <c r="H20" s="3">
        <v>34000</v>
      </c>
      <c r="I20" s="3">
        <v>169000</v>
      </c>
      <c r="J20" s="3">
        <v>439000</v>
      </c>
      <c r="K20" s="12">
        <v>0.5375854214123007</v>
      </c>
      <c r="L20" s="12">
        <v>7.7448747152619596E-2</v>
      </c>
      <c r="M20" s="12">
        <v>0.38496583143507973</v>
      </c>
    </row>
    <row r="22" spans="1:13">
      <c r="F22" s="8"/>
    </row>
  </sheetData>
  <mergeCells count="2">
    <mergeCell ref="F12:F13"/>
    <mergeCell ref="J12:J1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Z43"/>
  <sheetViews>
    <sheetView showGridLines="0" topLeftCell="D6" zoomScale="90" zoomScaleNormal="90" workbookViewId="0">
      <selection activeCell="H17" sqref="E12:Z22"/>
    </sheetView>
  </sheetViews>
  <sheetFormatPr defaultColWidth="11.3984375" defaultRowHeight="14.25" outlineLevelRow="1" outlineLevelCol="1"/>
  <cols>
    <col min="1" max="2" width="11.3984375" hidden="1" customWidth="1" outlineLevel="1"/>
    <col min="3" max="3" width="16.73046875" hidden="1" customWidth="1" outlineLevel="1"/>
    <col min="4" max="4" width="4.73046875" customWidth="1" collapsed="1"/>
    <col min="6" max="12" width="15.73046875" customWidth="1"/>
    <col min="13" max="13" width="11.86328125" customWidth="1"/>
    <col min="14" max="26" width="12.73046875" customWidth="1"/>
  </cols>
  <sheetData>
    <row r="1" spans="1:26" hidden="1" outlineLevel="1"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</row>
    <row r="2" spans="1:26" hidden="1" outlineLevel="1">
      <c r="F2" s="1" t="e">
        <f ca="1">MATCH(F$1,INDEX(INDIRECT($A$3),1,0),0)</f>
        <v>#REF!</v>
      </c>
      <c r="G2" s="1" t="e">
        <f ca="1">MATCH(G$1,INDEX(INDIRECT($A$3),1,0),0)</f>
        <v>#REF!</v>
      </c>
      <c r="H2" s="1" t="e">
        <f t="shared" ref="H2:I2" ca="1" si="0">MATCH(H$1,INDEX(INDIRECT($A$3),1,0),0)</f>
        <v>#REF!</v>
      </c>
      <c r="I2" s="1" t="e">
        <f t="shared" ca="1" si="0"/>
        <v>#REF!</v>
      </c>
      <c r="J2" s="1" t="e">
        <f ca="1">MATCH(J$1,INDEX(INDIRECT($A$3),1,0),0)</f>
        <v>#REF!</v>
      </c>
      <c r="K2" s="1" t="e">
        <f ca="1">MATCH(K$1,INDEX(INDIRECT($A$3),1,0),0)</f>
        <v>#REF!</v>
      </c>
      <c r="L2" s="1" t="e">
        <f ca="1">MATCH(L$1,INDEX(INDIRECT($A$3),1,0),0)</f>
        <v>#REF!</v>
      </c>
    </row>
    <row r="3" spans="1:26" hidden="1" outlineLevel="1">
      <c r="A3" s="1" t="s">
        <v>88</v>
      </c>
      <c r="B3" s="1"/>
      <c r="F3" s="11" t="s">
        <v>85</v>
      </c>
      <c r="G3" s="11" t="s">
        <v>86</v>
      </c>
      <c r="H3" s="11" t="s">
        <v>87</v>
      </c>
      <c r="I3" s="11" t="s">
        <v>81</v>
      </c>
      <c r="J3" s="11" t="s">
        <v>83</v>
      </c>
      <c r="K3" s="11" t="s">
        <v>84</v>
      </c>
      <c r="L3" s="11" t="s">
        <v>82</v>
      </c>
    </row>
    <row r="4" spans="1:26" hidden="1" outlineLevel="1">
      <c r="F4" s="1"/>
      <c r="G4" s="1"/>
      <c r="H4" s="1"/>
      <c r="I4" s="1"/>
      <c r="J4" s="1"/>
      <c r="K4" s="1"/>
      <c r="L4" s="1"/>
    </row>
    <row r="5" spans="1:26" hidden="1" outlineLevel="1">
      <c r="J5" s="1"/>
      <c r="K5" s="1"/>
      <c r="L5" s="1"/>
    </row>
    <row r="6" spans="1:26" collapsed="1"/>
    <row r="8" spans="1:26">
      <c r="E8" s="6" t="s">
        <v>96</v>
      </c>
    </row>
    <row r="9" spans="1:26">
      <c r="E9" s="8" t="s">
        <v>7</v>
      </c>
    </row>
    <row r="10" spans="1:26">
      <c r="E10" s="8" t="s">
        <v>8</v>
      </c>
    </row>
    <row r="11" spans="1:26" ht="15.75" customHeight="1" thickBot="1">
      <c r="E11" s="8"/>
    </row>
    <row r="12" spans="1:26">
      <c r="C12" s="1" t="s">
        <v>1</v>
      </c>
      <c r="E12" s="91" t="s">
        <v>2</v>
      </c>
      <c r="F12" s="17" t="s">
        <v>37</v>
      </c>
      <c r="G12" s="18"/>
      <c r="H12" s="18"/>
      <c r="I12" s="18"/>
      <c r="J12" s="18"/>
      <c r="K12" s="18"/>
      <c r="L12" s="18"/>
      <c r="M12" s="93" t="s">
        <v>15</v>
      </c>
      <c r="N12" s="17" t="s">
        <v>116</v>
      </c>
      <c r="O12" s="18"/>
      <c r="P12" s="18"/>
      <c r="Q12" s="18"/>
      <c r="R12" s="18"/>
      <c r="S12" s="18"/>
      <c r="T12" s="19"/>
      <c r="U12" s="17" t="s">
        <v>41</v>
      </c>
      <c r="V12" s="18"/>
      <c r="W12" s="18"/>
      <c r="X12" s="18"/>
      <c r="Y12" s="18"/>
      <c r="Z12" s="19"/>
    </row>
    <row r="13" spans="1:26" ht="30" customHeight="1">
      <c r="E13" s="92"/>
      <c r="F13" s="13" t="s">
        <v>89</v>
      </c>
      <c r="G13" s="5" t="s">
        <v>90</v>
      </c>
      <c r="H13" s="5" t="s">
        <v>91</v>
      </c>
      <c r="I13" s="5" t="s">
        <v>92</v>
      </c>
      <c r="J13" s="5" t="s">
        <v>93</v>
      </c>
      <c r="K13" s="5" t="s">
        <v>94</v>
      </c>
      <c r="L13" s="5" t="s">
        <v>95</v>
      </c>
      <c r="M13" s="94"/>
      <c r="N13" s="13" t="s">
        <v>89</v>
      </c>
      <c r="O13" s="5" t="s">
        <v>90</v>
      </c>
      <c r="P13" s="5" t="s">
        <v>91</v>
      </c>
      <c r="Q13" s="5" t="s">
        <v>92</v>
      </c>
      <c r="R13" s="5" t="s">
        <v>93</v>
      </c>
      <c r="S13" s="5" t="s">
        <v>94</v>
      </c>
      <c r="T13" s="14" t="s">
        <v>95</v>
      </c>
      <c r="U13" s="13" t="s">
        <v>90</v>
      </c>
      <c r="V13" s="5" t="s">
        <v>91</v>
      </c>
      <c r="W13" s="5" t="s">
        <v>92</v>
      </c>
      <c r="X13" s="5" t="s">
        <v>93</v>
      </c>
      <c r="Y13" s="5" t="s">
        <v>94</v>
      </c>
      <c r="Z13" s="14" t="s">
        <v>95</v>
      </c>
    </row>
    <row r="14" spans="1:26">
      <c r="A14" s="1">
        <v>2015</v>
      </c>
      <c r="B14" s="1" t="s">
        <v>9</v>
      </c>
      <c r="C14" s="1" t="str">
        <f>$A14&amp;"_"&amp;$B14&amp;"_"</f>
        <v>2015_London_</v>
      </c>
      <c r="E14" s="28">
        <v>2015</v>
      </c>
      <c r="F14" s="15">
        <v>3304000</v>
      </c>
      <c r="G14" s="3">
        <v>50000</v>
      </c>
      <c r="H14" s="3">
        <v>55000</v>
      </c>
      <c r="I14" s="3">
        <v>850000</v>
      </c>
      <c r="J14" s="3">
        <v>29000</v>
      </c>
      <c r="K14" s="3">
        <v>55000</v>
      </c>
      <c r="L14" s="3">
        <v>477000</v>
      </c>
      <c r="M14" s="16">
        <v>4820000</v>
      </c>
      <c r="N14" s="20">
        <v>0.68547717842323652</v>
      </c>
      <c r="O14" s="12">
        <v>1.0373443983402489E-2</v>
      </c>
      <c r="P14" s="12">
        <v>1.1410788381742738E-2</v>
      </c>
      <c r="Q14" s="12">
        <v>0.17634854771784234</v>
      </c>
      <c r="R14" s="12">
        <v>6.0165975103734443E-3</v>
      </c>
      <c r="S14" s="12">
        <v>1.1410788381742738E-2</v>
      </c>
      <c r="T14" s="21">
        <v>9.8962655601659746E-2</v>
      </c>
      <c r="U14" s="20">
        <v>3.2981530343007916E-2</v>
      </c>
      <c r="V14" s="12">
        <v>3.6279683377308705E-2</v>
      </c>
      <c r="W14" s="12">
        <v>0.56068601583113453</v>
      </c>
      <c r="X14" s="12">
        <v>1.912928759894459E-2</v>
      </c>
      <c r="Y14" s="12">
        <v>3.6279683377308705E-2</v>
      </c>
      <c r="Z14" s="21">
        <v>0.31464379947229554</v>
      </c>
    </row>
    <row r="15" spans="1:26">
      <c r="A15" s="1">
        <v>2016</v>
      </c>
      <c r="B15" s="1" t="s">
        <v>9</v>
      </c>
      <c r="C15" s="1" t="str">
        <f t="shared" ref="C15:C21" si="1">$A15&amp;"_"&amp;$B15&amp;"_"</f>
        <v>2016_London_</v>
      </c>
      <c r="E15" s="28">
        <v>2016</v>
      </c>
      <c r="F15" s="15">
        <v>3461000</v>
      </c>
      <c r="G15" s="3">
        <v>65000</v>
      </c>
      <c r="H15" s="3">
        <v>42000</v>
      </c>
      <c r="I15" s="3">
        <v>857000</v>
      </c>
      <c r="J15" s="3">
        <v>35000</v>
      </c>
      <c r="K15" s="3">
        <v>48000</v>
      </c>
      <c r="L15" s="3">
        <v>498000</v>
      </c>
      <c r="M15" s="16">
        <v>5006000</v>
      </c>
      <c r="N15" s="20">
        <v>0.69137035557331206</v>
      </c>
      <c r="O15" s="12">
        <v>1.2984418697562925E-2</v>
      </c>
      <c r="P15" s="12">
        <v>8.3899320815021966E-3</v>
      </c>
      <c r="Q15" s="12">
        <v>0.17119456652017578</v>
      </c>
      <c r="R15" s="12">
        <v>6.9916100679184977E-3</v>
      </c>
      <c r="S15" s="12">
        <v>9.5884938074310821E-3</v>
      </c>
      <c r="T15" s="21">
        <v>9.9480623252097486E-2</v>
      </c>
      <c r="U15" s="20">
        <v>4.2071197411003236E-2</v>
      </c>
      <c r="V15" s="12">
        <v>2.7184466019417475E-2</v>
      </c>
      <c r="W15" s="12">
        <v>0.55469255663430417</v>
      </c>
      <c r="X15" s="12">
        <v>2.2653721682847898E-2</v>
      </c>
      <c r="Y15" s="12">
        <v>3.1067961165048542E-2</v>
      </c>
      <c r="Z15" s="21">
        <v>0.32233009708737864</v>
      </c>
    </row>
    <row r="16" spans="1:26">
      <c r="A16" s="1">
        <v>2017</v>
      </c>
      <c r="B16" s="1" t="s">
        <v>9</v>
      </c>
      <c r="C16" s="1" t="str">
        <f t="shared" si="1"/>
        <v>2017_London_</v>
      </c>
      <c r="E16" s="28">
        <v>2017</v>
      </c>
      <c r="F16" s="15">
        <v>3540000</v>
      </c>
      <c r="G16" s="3">
        <v>66000</v>
      </c>
      <c r="H16" s="3">
        <v>32000</v>
      </c>
      <c r="I16" s="3">
        <v>925000</v>
      </c>
      <c r="J16" s="3">
        <v>41000</v>
      </c>
      <c r="K16" s="3">
        <v>47000</v>
      </c>
      <c r="L16" s="3">
        <v>488000</v>
      </c>
      <c r="M16" s="16">
        <v>5139000</v>
      </c>
      <c r="N16" s="20">
        <v>0.68884997081144195</v>
      </c>
      <c r="O16" s="12">
        <v>1.284296555750146E-2</v>
      </c>
      <c r="P16" s="12">
        <v>6.2268923915158592E-3</v>
      </c>
      <c r="Q16" s="12">
        <v>0.17999610819225531</v>
      </c>
      <c r="R16" s="12">
        <v>7.9782058766296945E-3</v>
      </c>
      <c r="S16" s="12">
        <v>9.1457482000389181E-3</v>
      </c>
      <c r="T16" s="21">
        <v>9.4960108970616852E-2</v>
      </c>
      <c r="U16" s="20">
        <v>4.1275797373358347E-2</v>
      </c>
      <c r="V16" s="12">
        <v>2.0012507817385866E-2</v>
      </c>
      <c r="W16" s="12">
        <v>0.57848655409631022</v>
      </c>
      <c r="X16" s="12">
        <v>2.564102564102564E-2</v>
      </c>
      <c r="Y16" s="12">
        <v>2.9393370856785492E-2</v>
      </c>
      <c r="Z16" s="21">
        <v>0.30519074421513448</v>
      </c>
    </row>
    <row r="17" spans="1:26">
      <c r="A17" s="1">
        <v>2018</v>
      </c>
      <c r="B17" s="1" t="s">
        <v>9</v>
      </c>
      <c r="C17" s="1" t="str">
        <f t="shared" si="1"/>
        <v>2018_London_</v>
      </c>
      <c r="E17" s="28">
        <v>2018</v>
      </c>
      <c r="F17" s="15">
        <v>3720000</v>
      </c>
      <c r="G17" s="3">
        <v>82000</v>
      </c>
      <c r="H17" s="3">
        <v>56000</v>
      </c>
      <c r="I17" s="3">
        <v>802000</v>
      </c>
      <c r="J17" s="3">
        <v>42000</v>
      </c>
      <c r="K17" s="3">
        <v>57000</v>
      </c>
      <c r="L17" s="3">
        <v>421000</v>
      </c>
      <c r="M17" s="16">
        <v>5180000</v>
      </c>
      <c r="N17" s="20">
        <v>0.71814671814671815</v>
      </c>
      <c r="O17" s="12">
        <v>1.5830115830115829E-2</v>
      </c>
      <c r="P17" s="12">
        <v>1.0810810810810811E-2</v>
      </c>
      <c r="Q17" s="12">
        <v>0.15482625482625484</v>
      </c>
      <c r="R17" s="12">
        <v>8.1081081081081086E-3</v>
      </c>
      <c r="S17" s="12">
        <v>1.1003861003861004E-2</v>
      </c>
      <c r="T17" s="21">
        <v>8.1274131274131273E-2</v>
      </c>
      <c r="U17" s="20">
        <v>5.6164383561643834E-2</v>
      </c>
      <c r="V17" s="12">
        <v>3.8356164383561646E-2</v>
      </c>
      <c r="W17" s="12">
        <v>0.5493150684931507</v>
      </c>
      <c r="X17" s="12">
        <v>2.8767123287671233E-2</v>
      </c>
      <c r="Y17" s="12">
        <v>3.9041095890410958E-2</v>
      </c>
      <c r="Z17" s="21">
        <v>0.28835616438356165</v>
      </c>
    </row>
    <row r="18" spans="1:26">
      <c r="A18" s="1">
        <v>2019</v>
      </c>
      <c r="B18" s="1" t="s">
        <v>9</v>
      </c>
      <c r="C18" s="1" t="str">
        <f t="shared" si="1"/>
        <v>2019_London_</v>
      </c>
      <c r="E18" s="28">
        <v>2019</v>
      </c>
      <c r="F18" s="15">
        <v>3657000</v>
      </c>
      <c r="G18" s="3">
        <v>85000</v>
      </c>
      <c r="H18" s="3">
        <v>51000</v>
      </c>
      <c r="I18" s="3">
        <v>810000</v>
      </c>
      <c r="J18" s="3">
        <v>51000</v>
      </c>
      <c r="K18" s="3">
        <v>49000</v>
      </c>
      <c r="L18" s="3">
        <v>478000</v>
      </c>
      <c r="M18" s="16">
        <v>5181000</v>
      </c>
      <c r="N18" s="20">
        <v>0.70584829183555298</v>
      </c>
      <c r="O18" s="12">
        <v>1.6406099208646979E-2</v>
      </c>
      <c r="P18" s="12">
        <v>9.8436595251881875E-3</v>
      </c>
      <c r="Q18" s="12">
        <v>0.1563404748118124</v>
      </c>
      <c r="R18" s="12">
        <v>9.8436595251881875E-3</v>
      </c>
      <c r="S18" s="12">
        <v>9.4576336614553176E-3</v>
      </c>
      <c r="T18" s="21">
        <v>9.226018143215596E-2</v>
      </c>
      <c r="U18" s="20">
        <v>5.57742782152231E-2</v>
      </c>
      <c r="V18" s="12">
        <v>3.3464566929133861E-2</v>
      </c>
      <c r="W18" s="12">
        <v>0.53149606299212604</v>
      </c>
      <c r="X18" s="12">
        <v>3.3464566929133861E-2</v>
      </c>
      <c r="Y18" s="12">
        <v>3.2152230971128612E-2</v>
      </c>
      <c r="Z18" s="21">
        <v>0.31364829396325461</v>
      </c>
    </row>
    <row r="19" spans="1:26">
      <c r="A19" s="1">
        <v>2020</v>
      </c>
      <c r="B19" s="1" t="s">
        <v>9</v>
      </c>
      <c r="C19" s="1" t="str">
        <f t="shared" si="1"/>
        <v>2020_London_</v>
      </c>
      <c r="E19" s="28">
        <v>2020</v>
      </c>
      <c r="F19" s="15">
        <v>3840000</v>
      </c>
      <c r="G19" s="3">
        <v>46000</v>
      </c>
      <c r="H19" s="3">
        <v>44000</v>
      </c>
      <c r="I19" s="3">
        <v>873000</v>
      </c>
      <c r="J19" s="3">
        <v>35000</v>
      </c>
      <c r="K19" s="3">
        <v>42000</v>
      </c>
      <c r="L19" s="3">
        <v>415000</v>
      </c>
      <c r="M19" s="16">
        <v>5295000</v>
      </c>
      <c r="N19" s="20">
        <v>0.72521246458923516</v>
      </c>
      <c r="O19" s="12">
        <v>8.687440982058545E-3</v>
      </c>
      <c r="P19" s="12">
        <v>8.3097261567516532E-3</v>
      </c>
      <c r="Q19" s="12">
        <v>0.16487252124645893</v>
      </c>
      <c r="R19" s="12">
        <v>6.6100094428706326E-3</v>
      </c>
      <c r="S19" s="12">
        <v>7.9320113314447598E-3</v>
      </c>
      <c r="T19" s="21">
        <v>7.8375826251180364E-2</v>
      </c>
      <c r="U19" s="20">
        <v>3.1615120274914088E-2</v>
      </c>
      <c r="V19" s="12">
        <v>3.0240549828178694E-2</v>
      </c>
      <c r="W19" s="12">
        <v>0.6</v>
      </c>
      <c r="X19" s="12">
        <v>2.4054982817869417E-2</v>
      </c>
      <c r="Y19" s="12">
        <v>2.88659793814433E-2</v>
      </c>
      <c r="Z19" s="21">
        <v>0.28522336769759449</v>
      </c>
    </row>
    <row r="20" spans="1:26">
      <c r="A20" s="1">
        <v>2021</v>
      </c>
      <c r="B20" s="1" t="s">
        <v>9</v>
      </c>
      <c r="C20" s="1" t="str">
        <f t="shared" si="1"/>
        <v>2021_London_</v>
      </c>
      <c r="E20" s="28">
        <v>2021</v>
      </c>
      <c r="F20" s="15">
        <v>3762000</v>
      </c>
      <c r="G20" s="3">
        <v>68000</v>
      </c>
      <c r="H20" s="3">
        <v>38000</v>
      </c>
      <c r="I20" s="3">
        <v>868000</v>
      </c>
      <c r="J20" s="3">
        <v>27000</v>
      </c>
      <c r="K20" s="3">
        <v>41000</v>
      </c>
      <c r="L20" s="3">
        <v>427000</v>
      </c>
      <c r="M20" s="16">
        <v>5231000</v>
      </c>
      <c r="N20" s="20">
        <v>0.71917415408143759</v>
      </c>
      <c r="O20" s="12">
        <v>1.2999426495889888E-2</v>
      </c>
      <c r="P20" s="12">
        <v>7.2643853947619956E-3</v>
      </c>
      <c r="Q20" s="12">
        <v>0.16593385585930032</v>
      </c>
      <c r="R20" s="12">
        <v>5.161536991015102E-3</v>
      </c>
      <c r="S20" s="12">
        <v>7.837889504874785E-3</v>
      </c>
      <c r="T20" s="21">
        <v>8.1628751672720323E-2</v>
      </c>
      <c r="U20" s="20">
        <v>4.6289993192648059E-2</v>
      </c>
      <c r="V20" s="12">
        <v>2.5867937372362152E-2</v>
      </c>
      <c r="W20" s="12">
        <v>0.59087814840027231</v>
      </c>
      <c r="X20" s="12">
        <v>1.8379850238257316E-2</v>
      </c>
      <c r="Y20" s="12">
        <v>2.7910142954390742E-2</v>
      </c>
      <c r="Z20" s="21">
        <v>0.29067392784206941</v>
      </c>
    </row>
    <row r="21" spans="1:26" ht="15.75" customHeight="1" thickBot="1">
      <c r="A21" s="1">
        <v>2022</v>
      </c>
      <c r="B21" s="1" t="s">
        <v>9</v>
      </c>
      <c r="C21" s="1" t="str">
        <f t="shared" si="1"/>
        <v>2022_London_</v>
      </c>
      <c r="E21" s="29">
        <v>2022</v>
      </c>
      <c r="F21" s="25">
        <v>3771000</v>
      </c>
      <c r="G21" s="26">
        <v>54000</v>
      </c>
      <c r="H21" s="26">
        <v>51000</v>
      </c>
      <c r="I21" s="26">
        <v>776000</v>
      </c>
      <c r="J21" s="26">
        <v>33000</v>
      </c>
      <c r="K21" s="26">
        <v>18000</v>
      </c>
      <c r="L21" s="26">
        <v>439000</v>
      </c>
      <c r="M21" s="27">
        <v>5142000</v>
      </c>
      <c r="N21" s="22">
        <v>0.73337222870478413</v>
      </c>
      <c r="O21" s="23">
        <v>1.0501750291715286E-2</v>
      </c>
      <c r="P21" s="23">
        <v>9.9183197199533262E-3</v>
      </c>
      <c r="Q21" s="23">
        <v>0.15091404122909374</v>
      </c>
      <c r="R21" s="23">
        <v>6.4177362893815633E-3</v>
      </c>
      <c r="S21" s="23">
        <v>3.5005834305717621E-3</v>
      </c>
      <c r="T21" s="24">
        <v>8.5375340334500199E-2</v>
      </c>
      <c r="U21" s="22">
        <v>3.9387308533916851E-2</v>
      </c>
      <c r="V21" s="23">
        <v>3.7199124726477024E-2</v>
      </c>
      <c r="W21" s="23">
        <v>0.56601021152443476</v>
      </c>
      <c r="X21" s="23">
        <v>2.4070021881838075E-2</v>
      </c>
      <c r="Y21" s="23">
        <v>1.3129102844638949E-2</v>
      </c>
      <c r="Z21" s="24">
        <v>0.3202042304886944</v>
      </c>
    </row>
    <row r="22" spans="1:26" ht="14.65" thickBot="1">
      <c r="E22" s="81" t="s">
        <v>117</v>
      </c>
      <c r="F22" s="82">
        <v>231000</v>
      </c>
      <c r="G22" s="82">
        <v>-12000</v>
      </c>
      <c r="H22" s="82">
        <v>19000</v>
      </c>
      <c r="I22" s="82">
        <v>-149000</v>
      </c>
      <c r="J22" s="82">
        <v>-8000</v>
      </c>
      <c r="K22" s="82">
        <v>-29000</v>
      </c>
      <c r="L22" s="82">
        <v>-49000</v>
      </c>
      <c r="M22" s="83">
        <v>3000</v>
      </c>
    </row>
    <row r="23" spans="1:26">
      <c r="E23" s="8"/>
    </row>
    <row r="34" spans="1:3">
      <c r="C34" s="1" t="s">
        <v>1</v>
      </c>
    </row>
    <row r="35" spans="1:3" ht="30" customHeight="1"/>
    <row r="36" spans="1:3">
      <c r="A36" s="1">
        <v>2015</v>
      </c>
      <c r="B36" s="1" t="s">
        <v>10</v>
      </c>
      <c r="C36" s="1" t="str">
        <f>$A36&amp;"_"&amp;$B36&amp;"_"</f>
        <v>2015_Not London_</v>
      </c>
    </row>
    <row r="37" spans="1:3">
      <c r="A37" s="1">
        <v>2016</v>
      </c>
      <c r="B37" s="1" t="s">
        <v>10</v>
      </c>
      <c r="C37" s="1" t="str">
        <f t="shared" ref="C37:C43" si="2">$A37&amp;"_"&amp;$B37&amp;"_"</f>
        <v>2016_Not London_</v>
      </c>
    </row>
    <row r="38" spans="1:3">
      <c r="A38" s="1">
        <v>2017</v>
      </c>
      <c r="B38" s="1" t="s">
        <v>10</v>
      </c>
      <c r="C38" s="1" t="str">
        <f t="shared" si="2"/>
        <v>2017_Not London_</v>
      </c>
    </row>
    <row r="39" spans="1:3">
      <c r="A39" s="1">
        <v>2018</v>
      </c>
      <c r="B39" s="1" t="s">
        <v>10</v>
      </c>
      <c r="C39" s="1" t="str">
        <f t="shared" si="2"/>
        <v>2018_Not London_</v>
      </c>
    </row>
    <row r="40" spans="1:3">
      <c r="A40" s="1">
        <v>2019</v>
      </c>
      <c r="B40" s="1" t="s">
        <v>10</v>
      </c>
      <c r="C40" s="1" t="str">
        <f t="shared" si="2"/>
        <v>2019_Not London_</v>
      </c>
    </row>
    <row r="41" spans="1:3">
      <c r="A41" s="1">
        <v>2020</v>
      </c>
      <c r="B41" s="1" t="s">
        <v>10</v>
      </c>
      <c r="C41" s="1" t="str">
        <f t="shared" si="2"/>
        <v>2020_Not London_</v>
      </c>
    </row>
    <row r="42" spans="1:3">
      <c r="A42" s="1">
        <v>2021</v>
      </c>
      <c r="B42" s="1" t="s">
        <v>10</v>
      </c>
      <c r="C42" s="1" t="str">
        <f t="shared" si="2"/>
        <v>2021_Not London_</v>
      </c>
    </row>
    <row r="43" spans="1:3">
      <c r="A43" s="1">
        <v>2022</v>
      </c>
      <c r="B43" s="1" t="s">
        <v>10</v>
      </c>
      <c r="C43" s="1" t="str">
        <f t="shared" si="2"/>
        <v>2022_Not London_</v>
      </c>
    </row>
  </sheetData>
  <mergeCells count="2">
    <mergeCell ref="E12:E13"/>
    <mergeCell ref="M12:M13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AE33"/>
  <sheetViews>
    <sheetView showGridLines="0" topLeftCell="D5" zoomScaleNormal="100" workbookViewId="0">
      <selection activeCell="E19" sqref="E10:AE33"/>
    </sheetView>
  </sheetViews>
  <sheetFormatPr defaultColWidth="11.3984375" defaultRowHeight="14.25" outlineLevelRow="1" outlineLevelCol="1"/>
  <cols>
    <col min="1" max="2" width="11.3984375" hidden="1" customWidth="1" outlineLevel="1"/>
    <col min="3" max="3" width="16.73046875" hidden="1" customWidth="1" outlineLevel="1"/>
    <col min="4" max="4" width="4.73046875" customWidth="1" collapsed="1"/>
    <col min="5" max="5" width="60" customWidth="1"/>
    <col min="6" max="15" width="12.73046875" customWidth="1"/>
  </cols>
  <sheetData>
    <row r="1" spans="1:31" hidden="1" outlineLevel="1">
      <c r="A1" s="1" t="s">
        <v>13</v>
      </c>
      <c r="B1" s="1" t="s">
        <v>12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/>
      <c r="O1" s="1"/>
      <c r="P1" s="1" t="s">
        <v>42</v>
      </c>
      <c r="Q1" s="1" t="s">
        <v>42</v>
      </c>
      <c r="R1" s="1" t="s">
        <v>42</v>
      </c>
      <c r="S1" s="1" t="s">
        <v>42</v>
      </c>
      <c r="T1" s="1" t="s">
        <v>42</v>
      </c>
      <c r="U1" s="1" t="s">
        <v>42</v>
      </c>
      <c r="V1" s="1" t="s">
        <v>42</v>
      </c>
      <c r="W1" s="1" t="s">
        <v>42</v>
      </c>
      <c r="X1" s="1" t="s">
        <v>4</v>
      </c>
      <c r="Y1" s="1" t="s">
        <v>4</v>
      </c>
      <c r="Z1" s="1" t="s">
        <v>4</v>
      </c>
      <c r="AA1" s="1" t="s">
        <v>4</v>
      </c>
      <c r="AB1" s="1" t="s">
        <v>4</v>
      </c>
      <c r="AC1" s="1" t="s">
        <v>4</v>
      </c>
      <c r="AD1" s="1" t="s">
        <v>4</v>
      </c>
      <c r="AE1" s="1" t="s">
        <v>4</v>
      </c>
    </row>
    <row r="2" spans="1:31" hidden="1" outlineLevel="1">
      <c r="F2" s="1" t="e">
        <f ca="1">MATCH(F$1,INDEX(INDIRECT($B$1),1,0),0)</f>
        <v>#REF!</v>
      </c>
      <c r="G2" s="1" t="e">
        <f t="shared" ref="G2:AE2" ca="1" si="0">MATCH(G$1,INDEX(INDIRECT($B$1),1,0),0)</f>
        <v>#REF!</v>
      </c>
      <c r="H2" s="1" t="e">
        <f t="shared" ca="1" si="0"/>
        <v>#REF!</v>
      </c>
      <c r="I2" s="1" t="e">
        <f t="shared" ca="1" si="0"/>
        <v>#REF!</v>
      </c>
      <c r="J2" s="1" t="e">
        <f t="shared" ca="1" si="0"/>
        <v>#REF!</v>
      </c>
      <c r="K2" s="1" t="e">
        <f t="shared" ca="1" si="0"/>
        <v>#REF!</v>
      </c>
      <c r="L2" s="1" t="e">
        <f t="shared" ca="1" si="0"/>
        <v>#REF!</v>
      </c>
      <c r="M2" s="1" t="e">
        <f t="shared" ca="1" si="0"/>
        <v>#REF!</v>
      </c>
      <c r="N2" s="1"/>
      <c r="O2" s="1"/>
      <c r="P2" s="1" t="e">
        <f t="shared" ca="1" si="0"/>
        <v>#REF!</v>
      </c>
      <c r="Q2" s="1" t="e">
        <f t="shared" ca="1" si="0"/>
        <v>#REF!</v>
      </c>
      <c r="R2" s="1" t="e">
        <f t="shared" ca="1" si="0"/>
        <v>#REF!</v>
      </c>
      <c r="S2" s="1" t="e">
        <f t="shared" ca="1" si="0"/>
        <v>#REF!</v>
      </c>
      <c r="T2" s="1" t="e">
        <f t="shared" ca="1" si="0"/>
        <v>#REF!</v>
      </c>
      <c r="U2" s="1" t="e">
        <f t="shared" ca="1" si="0"/>
        <v>#REF!</v>
      </c>
      <c r="V2" s="1" t="e">
        <f t="shared" ca="1" si="0"/>
        <v>#REF!</v>
      </c>
      <c r="W2" s="1" t="e">
        <f t="shared" ca="1" si="0"/>
        <v>#REF!</v>
      </c>
      <c r="X2" s="1" t="e">
        <f t="shared" ca="1" si="0"/>
        <v>#REF!</v>
      </c>
      <c r="Y2" s="1" t="e">
        <f t="shared" ca="1" si="0"/>
        <v>#REF!</v>
      </c>
      <c r="Z2" s="1" t="e">
        <f t="shared" ca="1" si="0"/>
        <v>#REF!</v>
      </c>
      <c r="AA2" s="1" t="e">
        <f t="shared" ca="1" si="0"/>
        <v>#REF!</v>
      </c>
      <c r="AB2" s="1" t="e">
        <f t="shared" ca="1" si="0"/>
        <v>#REF!</v>
      </c>
      <c r="AC2" s="1" t="e">
        <f t="shared" ca="1" si="0"/>
        <v>#REF!</v>
      </c>
      <c r="AD2" s="1" t="e">
        <f t="shared" ca="1" si="0"/>
        <v>#REF!</v>
      </c>
      <c r="AE2" s="1" t="e">
        <f t="shared" ca="1" si="0"/>
        <v>#REF!</v>
      </c>
    </row>
    <row r="3" spans="1:31" hidden="1" outlineLevel="1">
      <c r="G3" s="1"/>
      <c r="H3" s="1"/>
    </row>
    <row r="4" spans="1:31" hidden="1" outlineLevel="1">
      <c r="F4" s="1">
        <v>2015</v>
      </c>
      <c r="G4" s="1">
        <v>2016</v>
      </c>
      <c r="H4" s="1">
        <v>2017</v>
      </c>
      <c r="I4" s="1">
        <v>2018</v>
      </c>
      <c r="J4" s="1">
        <v>2019</v>
      </c>
      <c r="K4" s="1">
        <v>2020</v>
      </c>
      <c r="L4" s="1">
        <v>2021</v>
      </c>
      <c r="M4" s="1">
        <v>2022</v>
      </c>
      <c r="N4" s="1"/>
      <c r="O4" s="1"/>
      <c r="P4" s="1">
        <v>2015</v>
      </c>
      <c r="Q4" s="1">
        <v>2016</v>
      </c>
      <c r="R4" s="1">
        <v>2017</v>
      </c>
      <c r="S4" s="1">
        <v>2018</v>
      </c>
      <c r="T4" s="1">
        <v>2019</v>
      </c>
      <c r="U4" s="1">
        <v>2020</v>
      </c>
      <c r="V4" s="1">
        <v>2021</v>
      </c>
      <c r="W4" s="1">
        <v>2022</v>
      </c>
      <c r="X4" s="1">
        <v>2015</v>
      </c>
      <c r="Y4" s="1">
        <v>2016</v>
      </c>
      <c r="Z4" s="1">
        <v>2017</v>
      </c>
      <c r="AA4" s="1">
        <v>2018</v>
      </c>
      <c r="AB4" s="1">
        <v>2019</v>
      </c>
      <c r="AC4" s="1">
        <v>2020</v>
      </c>
      <c r="AD4" s="1">
        <v>2021</v>
      </c>
      <c r="AE4" s="1">
        <v>2022</v>
      </c>
    </row>
    <row r="5" spans="1:31" collapsed="1"/>
    <row r="6" spans="1:31">
      <c r="A6" s="1" t="s">
        <v>14</v>
      </c>
      <c r="E6" s="6" t="s">
        <v>3</v>
      </c>
    </row>
    <row r="7" spans="1:31">
      <c r="E7" s="8" t="s">
        <v>7</v>
      </c>
    </row>
    <row r="8" spans="1:31">
      <c r="E8" s="8" t="s">
        <v>8</v>
      </c>
    </row>
    <row r="9" spans="1:31" ht="15.75" customHeight="1">
      <c r="E9" s="8"/>
    </row>
    <row r="10" spans="1:31">
      <c r="C10" s="1" t="s">
        <v>1</v>
      </c>
      <c r="E10" s="91" t="s">
        <v>16</v>
      </c>
      <c r="F10" s="31" t="s">
        <v>6</v>
      </c>
      <c r="G10" s="32"/>
      <c r="H10" s="32"/>
      <c r="I10" s="32"/>
      <c r="J10" s="32"/>
      <c r="K10" s="32"/>
      <c r="L10" s="32"/>
      <c r="M10" s="33"/>
      <c r="N10" s="32" t="s">
        <v>45</v>
      </c>
      <c r="O10" s="32"/>
      <c r="P10" s="31" t="s">
        <v>108</v>
      </c>
      <c r="Q10" s="32"/>
      <c r="R10" s="32"/>
      <c r="S10" s="32"/>
      <c r="T10" s="32"/>
      <c r="U10" s="32"/>
      <c r="V10" s="32"/>
      <c r="W10" s="33"/>
      <c r="X10" s="31" t="s">
        <v>107</v>
      </c>
      <c r="Y10" s="32"/>
      <c r="Z10" s="32"/>
      <c r="AA10" s="32"/>
      <c r="AB10" s="32"/>
      <c r="AC10" s="32"/>
      <c r="AD10" s="32"/>
      <c r="AE10" s="33"/>
    </row>
    <row r="11" spans="1:31" ht="30" customHeight="1">
      <c r="A11" t="s">
        <v>34</v>
      </c>
      <c r="E11" s="92"/>
      <c r="F11" s="13">
        <v>2015</v>
      </c>
      <c r="G11" s="5">
        <v>2016</v>
      </c>
      <c r="H11" s="5">
        <v>2017</v>
      </c>
      <c r="I11" s="5">
        <v>2018</v>
      </c>
      <c r="J11" s="5">
        <v>2019</v>
      </c>
      <c r="K11" s="5">
        <v>2020</v>
      </c>
      <c r="L11" s="5">
        <v>2021</v>
      </c>
      <c r="M11" s="14">
        <v>2022</v>
      </c>
      <c r="N11" s="44" t="s">
        <v>47</v>
      </c>
      <c r="O11" s="44" t="s">
        <v>46</v>
      </c>
      <c r="P11" s="13">
        <v>2015</v>
      </c>
      <c r="Q11" s="5">
        <v>2016</v>
      </c>
      <c r="R11" s="5">
        <v>2017</v>
      </c>
      <c r="S11" s="5">
        <v>2018</v>
      </c>
      <c r="T11" s="5">
        <v>2019</v>
      </c>
      <c r="U11" s="5">
        <v>2020</v>
      </c>
      <c r="V11" s="5">
        <v>2021</v>
      </c>
      <c r="W11" s="14">
        <v>2022</v>
      </c>
      <c r="X11" s="13">
        <v>2015</v>
      </c>
      <c r="Y11" s="5">
        <v>2016</v>
      </c>
      <c r="Z11" s="5">
        <v>2017</v>
      </c>
      <c r="AA11" s="5">
        <v>2018</v>
      </c>
      <c r="AB11" s="5">
        <v>2019</v>
      </c>
      <c r="AC11" s="5">
        <v>2020</v>
      </c>
      <c r="AD11" s="5">
        <v>2021</v>
      </c>
      <c r="AE11" s="14">
        <v>2022</v>
      </c>
    </row>
    <row r="12" spans="1:31">
      <c r="A12" s="30">
        <v>1</v>
      </c>
      <c r="B12" s="1" t="s">
        <v>9</v>
      </c>
      <c r="C12" s="1" t="str">
        <f>"_"&amp;$A12&amp;"_"&amp;$B12&amp;"_Yes"</f>
        <v>_1_London_Yes</v>
      </c>
      <c r="E12" s="39" t="s">
        <v>48</v>
      </c>
      <c r="F12" s="15">
        <v>2000</v>
      </c>
      <c r="G12" s="3" t="s">
        <v>119</v>
      </c>
      <c r="H12" s="3" t="s">
        <v>119</v>
      </c>
      <c r="I12" s="3">
        <v>1000</v>
      </c>
      <c r="J12" s="3">
        <v>2000</v>
      </c>
      <c r="K12" s="3" t="s">
        <v>119</v>
      </c>
      <c r="L12" s="3">
        <v>5000</v>
      </c>
      <c r="M12" s="16">
        <v>2000</v>
      </c>
      <c r="N12" s="45" t="s">
        <v>119</v>
      </c>
      <c r="O12" s="47" t="s">
        <v>119</v>
      </c>
      <c r="P12" s="34">
        <v>1.46989931633152E-3</v>
      </c>
      <c r="Q12" s="9" t="s">
        <v>119</v>
      </c>
      <c r="R12" s="9" t="s">
        <v>119</v>
      </c>
      <c r="S12" s="9">
        <v>4.9515299253107296E-4</v>
      </c>
      <c r="T12" s="9">
        <v>1.5254593014625E-3</v>
      </c>
      <c r="U12" s="9" t="s">
        <v>119</v>
      </c>
      <c r="V12" s="9">
        <v>3.4152811162155598E-3</v>
      </c>
      <c r="W12" s="35">
        <v>1.7776770724975001E-3</v>
      </c>
      <c r="X12" s="34">
        <v>0.47986312187417701</v>
      </c>
      <c r="Y12" s="9" t="s">
        <v>119</v>
      </c>
      <c r="Z12" s="9" t="s">
        <v>119</v>
      </c>
      <c r="AA12" s="9">
        <v>0.42125094197437801</v>
      </c>
      <c r="AB12" s="9">
        <v>0.40821917808219199</v>
      </c>
      <c r="AC12" s="9" t="s">
        <v>119</v>
      </c>
      <c r="AD12" s="9">
        <v>0.87159709618874803</v>
      </c>
      <c r="AE12" s="35">
        <v>0.66029074215761296</v>
      </c>
    </row>
    <row r="13" spans="1:31">
      <c r="A13" s="30">
        <v>2</v>
      </c>
      <c r="B13" s="1" t="s">
        <v>9</v>
      </c>
      <c r="C13" s="1" t="str">
        <f t="shared" ref="C13:C32" si="1">"_"&amp;$A13&amp;"_"&amp;$B13&amp;"_Yes"</f>
        <v>_2_London_Yes</v>
      </c>
      <c r="E13" s="39" t="s">
        <v>49</v>
      </c>
      <c r="F13" s="15">
        <v>5000</v>
      </c>
      <c r="G13" s="3">
        <v>4000</v>
      </c>
      <c r="H13" s="3">
        <v>3000</v>
      </c>
      <c r="I13" s="3">
        <v>4000</v>
      </c>
      <c r="J13" s="3">
        <v>2000</v>
      </c>
      <c r="K13" s="3">
        <v>2000</v>
      </c>
      <c r="L13" s="3">
        <v>2000</v>
      </c>
      <c r="M13" s="16">
        <v>3000</v>
      </c>
      <c r="N13" s="45">
        <v>0</v>
      </c>
      <c r="O13" s="47">
        <v>0</v>
      </c>
      <c r="P13" s="34">
        <v>3.47599339150039E-3</v>
      </c>
      <c r="Q13" s="9">
        <v>2.59030351148487E-3</v>
      </c>
      <c r="R13" s="9">
        <v>1.79866513860651E-3</v>
      </c>
      <c r="S13" s="9">
        <v>2.4199606003486398E-3</v>
      </c>
      <c r="T13" s="9">
        <v>1.16371727471747E-3</v>
      </c>
      <c r="U13" s="9">
        <v>1.3665493986541499E-3</v>
      </c>
      <c r="V13" s="9">
        <v>1.39384716039198E-3</v>
      </c>
      <c r="W13" s="35">
        <v>1.84668307704984E-3</v>
      </c>
      <c r="X13" s="34">
        <v>0.26953857696636202</v>
      </c>
      <c r="Y13" s="9">
        <v>0.226490450947644</v>
      </c>
      <c r="Z13" s="9">
        <v>0.26888467913805397</v>
      </c>
      <c r="AA13" s="9">
        <v>0.163348281016442</v>
      </c>
      <c r="AB13" s="9">
        <v>0.36353944562899798</v>
      </c>
      <c r="AC13" s="9">
        <v>0.389657874118569</v>
      </c>
      <c r="AD13" s="9">
        <v>0.17125382262996899</v>
      </c>
      <c r="AE13" s="35">
        <v>0.31412053258584399</v>
      </c>
    </row>
    <row r="14" spans="1:31">
      <c r="A14" s="30">
        <v>3</v>
      </c>
      <c r="B14" s="1" t="s">
        <v>9</v>
      </c>
      <c r="C14" s="1" t="str">
        <f t="shared" si="1"/>
        <v>_3_London_Yes</v>
      </c>
      <c r="E14" s="39" t="s">
        <v>50</v>
      </c>
      <c r="F14" s="15">
        <v>46000</v>
      </c>
      <c r="G14" s="3">
        <v>35000</v>
      </c>
      <c r="H14" s="3">
        <v>48000</v>
      </c>
      <c r="I14" s="3">
        <v>31000</v>
      </c>
      <c r="J14" s="3">
        <v>38000</v>
      </c>
      <c r="K14" s="3">
        <v>42000</v>
      </c>
      <c r="L14" s="3">
        <v>27000</v>
      </c>
      <c r="M14" s="16">
        <v>37000</v>
      </c>
      <c r="N14" s="45">
        <v>-11000</v>
      </c>
      <c r="O14" s="47">
        <v>-0.22916666666666663</v>
      </c>
      <c r="P14" s="34">
        <v>3.06904979031963E-2</v>
      </c>
      <c r="Q14" s="9">
        <v>2.2865096594485899E-2</v>
      </c>
      <c r="R14" s="9">
        <v>3.0002304762462899E-2</v>
      </c>
      <c r="S14" s="9">
        <v>2.0916006462676599E-2</v>
      </c>
      <c r="T14" s="9">
        <v>2.4771650345617201E-2</v>
      </c>
      <c r="U14" s="9">
        <v>2.8906366636410899E-2</v>
      </c>
      <c r="V14" s="9">
        <v>1.8631149639448698E-2</v>
      </c>
      <c r="W14" s="35">
        <v>2.7154377761527598E-2</v>
      </c>
      <c r="X14" s="34">
        <v>0.246306661921248</v>
      </c>
      <c r="Y14" s="9">
        <v>0.18623843281562899</v>
      </c>
      <c r="Z14" s="9">
        <v>0.27309691512446899</v>
      </c>
      <c r="AA14" s="9">
        <v>0.19433288343154401</v>
      </c>
      <c r="AB14" s="9">
        <v>0.21867492110832401</v>
      </c>
      <c r="AC14" s="9">
        <v>0.240422338861422</v>
      </c>
      <c r="AD14" s="9">
        <v>0.17821975816737801</v>
      </c>
      <c r="AE14" s="35">
        <v>0.255563956418906</v>
      </c>
    </row>
    <row r="15" spans="1:31">
      <c r="A15" s="30">
        <v>4</v>
      </c>
      <c r="B15" s="1" t="s">
        <v>9</v>
      </c>
      <c r="C15" s="1" t="str">
        <f t="shared" si="1"/>
        <v>_4_London_Yes</v>
      </c>
      <c r="E15" s="39" t="s">
        <v>51</v>
      </c>
      <c r="F15" s="15">
        <v>4000</v>
      </c>
      <c r="G15" s="3">
        <v>4000</v>
      </c>
      <c r="H15" s="3">
        <v>7000</v>
      </c>
      <c r="I15" s="3">
        <v>2000</v>
      </c>
      <c r="J15" s="3">
        <v>1000</v>
      </c>
      <c r="K15" s="3">
        <v>3000</v>
      </c>
      <c r="L15" s="3" t="s">
        <v>119</v>
      </c>
      <c r="M15" s="16" t="s">
        <v>119</v>
      </c>
      <c r="N15" s="45" t="s">
        <v>119</v>
      </c>
      <c r="O15" s="47" t="s">
        <v>119</v>
      </c>
      <c r="P15" s="34">
        <v>2.45036973249123E-3</v>
      </c>
      <c r="Q15" s="9">
        <v>2.3328510945049702E-3</v>
      </c>
      <c r="R15" s="9">
        <v>4.6554617722276903E-3</v>
      </c>
      <c r="S15" s="9">
        <v>1.31981745773041E-3</v>
      </c>
      <c r="T15" s="9">
        <v>8.5999047867684299E-4</v>
      </c>
      <c r="U15" s="9">
        <v>1.9133523416813101E-3</v>
      </c>
      <c r="V15" s="9" t="s">
        <v>119</v>
      </c>
      <c r="W15" s="35" t="s">
        <v>119</v>
      </c>
      <c r="X15" s="34">
        <v>0.214225292541943</v>
      </c>
      <c r="Y15" s="9">
        <v>0.34264454745059802</v>
      </c>
      <c r="Z15" s="9">
        <v>0.32423189365105598</v>
      </c>
      <c r="AA15" s="9">
        <v>0.19821737395237499</v>
      </c>
      <c r="AB15" s="9">
        <v>0.120386958079541</v>
      </c>
      <c r="AC15" s="9">
        <v>0.18326168962189701</v>
      </c>
      <c r="AD15" s="9" t="s">
        <v>119</v>
      </c>
      <c r="AE15" s="35" t="s">
        <v>119</v>
      </c>
    </row>
    <row r="16" spans="1:31">
      <c r="A16" s="30">
        <v>5</v>
      </c>
      <c r="B16" s="1" t="s">
        <v>9</v>
      </c>
      <c r="C16" s="1" t="str">
        <f t="shared" si="1"/>
        <v>_5_London_Yes</v>
      </c>
      <c r="E16" s="39" t="s">
        <v>60</v>
      </c>
      <c r="F16" s="15">
        <v>1000</v>
      </c>
      <c r="G16" s="3" t="s">
        <v>119</v>
      </c>
      <c r="H16" s="3">
        <v>1000</v>
      </c>
      <c r="I16" s="3">
        <v>7000</v>
      </c>
      <c r="J16" s="3">
        <v>9000</v>
      </c>
      <c r="K16" s="3">
        <v>1000</v>
      </c>
      <c r="L16" s="3">
        <v>1000</v>
      </c>
      <c r="M16" s="16" t="s">
        <v>119</v>
      </c>
      <c r="N16" s="45" t="s">
        <v>119</v>
      </c>
      <c r="O16" s="47" t="s">
        <v>119</v>
      </c>
      <c r="P16" s="34">
        <v>6.8536172182215901E-4</v>
      </c>
      <c r="Q16" s="9" t="s">
        <v>119</v>
      </c>
      <c r="R16" s="9">
        <v>6.2173145478032303E-4</v>
      </c>
      <c r="S16" s="9">
        <v>4.6264473702858598E-3</v>
      </c>
      <c r="T16" s="9">
        <v>6.1939790428510704E-3</v>
      </c>
      <c r="U16" s="9">
        <v>6.7411552105191297E-4</v>
      </c>
      <c r="V16" s="9">
        <v>5.6802827518525397E-4</v>
      </c>
      <c r="W16" s="35" t="s">
        <v>119</v>
      </c>
      <c r="X16" s="34">
        <v>6.4403697529928805E-2</v>
      </c>
      <c r="Y16" s="9" t="s">
        <v>119</v>
      </c>
      <c r="Z16" s="9">
        <v>7.8633677251327194E-2</v>
      </c>
      <c r="AA16" s="9">
        <v>0.40747386487751602</v>
      </c>
      <c r="AB16" s="9">
        <v>0.451661067562523</v>
      </c>
      <c r="AC16" s="9">
        <v>7.3888163838971996E-2</v>
      </c>
      <c r="AD16" s="9">
        <v>5.4859203296703303E-2</v>
      </c>
      <c r="AE16" s="35" t="s">
        <v>119</v>
      </c>
    </row>
    <row r="17" spans="1:31">
      <c r="A17" s="30">
        <v>6</v>
      </c>
      <c r="B17" s="1" t="s">
        <v>9</v>
      </c>
      <c r="C17" s="1" t="str">
        <f t="shared" si="1"/>
        <v>_6_London_Yes</v>
      </c>
      <c r="E17" s="39" t="s">
        <v>52</v>
      </c>
      <c r="F17" s="15">
        <v>62000</v>
      </c>
      <c r="G17" s="3">
        <v>63000</v>
      </c>
      <c r="H17" s="3">
        <v>70000</v>
      </c>
      <c r="I17" s="3">
        <v>75000</v>
      </c>
      <c r="J17" s="3">
        <v>48000</v>
      </c>
      <c r="K17" s="3">
        <v>30000</v>
      </c>
      <c r="L17" s="3">
        <v>35000</v>
      </c>
      <c r="M17" s="16">
        <v>44000</v>
      </c>
      <c r="N17" s="45">
        <v>-26000</v>
      </c>
      <c r="O17" s="47">
        <v>-0.37142857142857144</v>
      </c>
      <c r="P17" s="34">
        <v>4.1168469167995103E-2</v>
      </c>
      <c r="Q17" s="9">
        <v>4.0694091716177799E-2</v>
      </c>
      <c r="R17" s="9">
        <v>4.3845135802782001E-2</v>
      </c>
      <c r="S17" s="9">
        <v>5.1082250315338897E-2</v>
      </c>
      <c r="T17" s="9">
        <v>3.1634510871883598E-2</v>
      </c>
      <c r="U17" s="9">
        <v>2.09039925774019E-2</v>
      </c>
      <c r="V17" s="9">
        <v>2.3810074101466398E-2</v>
      </c>
      <c r="W17" s="35">
        <v>3.17829297683664E-2</v>
      </c>
      <c r="X17" s="34">
        <v>0.189140831348376</v>
      </c>
      <c r="Y17" s="9">
        <v>0.16438374546686699</v>
      </c>
      <c r="Z17" s="9">
        <v>0.19499677700010901</v>
      </c>
      <c r="AA17" s="9">
        <v>0.205289856362245</v>
      </c>
      <c r="AB17" s="9">
        <v>0.145458040421793</v>
      </c>
      <c r="AC17" s="9">
        <v>0.110969567606202</v>
      </c>
      <c r="AD17" s="9">
        <v>0.12204123476478</v>
      </c>
      <c r="AE17" s="35">
        <v>0.114199118499302</v>
      </c>
    </row>
    <row r="18" spans="1:31">
      <c r="A18" s="30">
        <v>7</v>
      </c>
      <c r="B18" s="1" t="s">
        <v>9</v>
      </c>
      <c r="C18" s="1" t="str">
        <f t="shared" si="1"/>
        <v>_7_London_Yes</v>
      </c>
      <c r="E18" s="39" t="s">
        <v>61</v>
      </c>
      <c r="F18" s="15">
        <v>154000</v>
      </c>
      <c r="G18" s="3">
        <v>155000</v>
      </c>
      <c r="H18" s="3">
        <v>144000</v>
      </c>
      <c r="I18" s="3">
        <v>143000</v>
      </c>
      <c r="J18" s="3">
        <v>125000</v>
      </c>
      <c r="K18" s="3">
        <v>133000</v>
      </c>
      <c r="L18" s="3">
        <v>130000</v>
      </c>
      <c r="M18" s="16">
        <v>104000</v>
      </c>
      <c r="N18" s="45">
        <v>-40000</v>
      </c>
      <c r="O18" s="47">
        <v>-0.27777777777777779</v>
      </c>
      <c r="P18" s="34">
        <v>0.10193908988801199</v>
      </c>
      <c r="Q18" s="9">
        <v>0.100673860939153</v>
      </c>
      <c r="R18" s="9">
        <v>9.0189077643566498E-2</v>
      </c>
      <c r="S18" s="9">
        <v>9.7912739693022902E-2</v>
      </c>
      <c r="T18" s="9">
        <v>8.2174308466981705E-2</v>
      </c>
      <c r="U18" s="9">
        <v>9.1643074149959605E-2</v>
      </c>
      <c r="V18" s="9">
        <v>8.8879979803439105E-2</v>
      </c>
      <c r="W18" s="35">
        <v>7.6077575108401199E-2</v>
      </c>
      <c r="X18" s="34">
        <v>0.34617427685837299</v>
      </c>
      <c r="Y18" s="9">
        <v>0.34144156831817002</v>
      </c>
      <c r="Z18" s="9">
        <v>0.29405931645340799</v>
      </c>
      <c r="AA18" s="9">
        <v>0.321703598931322</v>
      </c>
      <c r="AB18" s="9">
        <v>0.313529859831642</v>
      </c>
      <c r="AC18" s="9">
        <v>0.305535961304153</v>
      </c>
      <c r="AD18" s="9">
        <v>0.33516921880447298</v>
      </c>
      <c r="AE18" s="35">
        <v>0.25026935821593399</v>
      </c>
    </row>
    <row r="19" spans="1:31">
      <c r="A19" s="30">
        <v>8</v>
      </c>
      <c r="B19" s="1" t="s">
        <v>9</v>
      </c>
      <c r="C19" s="1" t="str">
        <f t="shared" si="1"/>
        <v>_8_London_Yes</v>
      </c>
      <c r="E19" s="39" t="s">
        <v>62</v>
      </c>
      <c r="F19" s="15">
        <v>144000</v>
      </c>
      <c r="G19" s="3">
        <v>158000</v>
      </c>
      <c r="H19" s="3">
        <v>143000</v>
      </c>
      <c r="I19" s="3">
        <v>149000</v>
      </c>
      <c r="J19" s="3">
        <v>151000</v>
      </c>
      <c r="K19" s="3">
        <v>106000</v>
      </c>
      <c r="L19" s="3">
        <v>105000</v>
      </c>
      <c r="M19" s="16">
        <v>111000</v>
      </c>
      <c r="N19" s="45">
        <v>-32000</v>
      </c>
      <c r="O19" s="47">
        <v>-0.22377622377622375</v>
      </c>
      <c r="P19" s="34">
        <v>9.4890346156047994E-2</v>
      </c>
      <c r="Q19" s="9">
        <v>0.102375538366224</v>
      </c>
      <c r="R19" s="9">
        <v>8.9298853242072096E-2</v>
      </c>
      <c r="S19" s="9">
        <v>0.10188459303561601</v>
      </c>
      <c r="T19" s="9">
        <v>9.9270031891313601E-2</v>
      </c>
      <c r="U19" s="9">
        <v>7.3051774087036003E-2</v>
      </c>
      <c r="V19" s="9">
        <v>7.1664011719694498E-2</v>
      </c>
      <c r="W19" s="35">
        <v>8.0855468468375699E-2</v>
      </c>
      <c r="X19" s="34">
        <v>0.52699338151660902</v>
      </c>
      <c r="Y19" s="9">
        <v>0.58141761548547799</v>
      </c>
      <c r="Z19" s="9">
        <v>0.54133118239301703</v>
      </c>
      <c r="AA19" s="9">
        <v>0.527769110764431</v>
      </c>
      <c r="AB19" s="9">
        <v>0.53339109387463202</v>
      </c>
      <c r="AC19" s="9">
        <v>0.43514648917016802</v>
      </c>
      <c r="AD19" s="9">
        <v>0.46034546752319799</v>
      </c>
      <c r="AE19" s="35">
        <v>0.46113496590168201</v>
      </c>
    </row>
    <row r="20" spans="1:31">
      <c r="A20" s="30">
        <v>9</v>
      </c>
      <c r="B20" s="1" t="s">
        <v>9</v>
      </c>
      <c r="C20" s="1" t="str">
        <f t="shared" si="1"/>
        <v>_9_London_Yes</v>
      </c>
      <c r="E20" s="39" t="s">
        <v>63</v>
      </c>
      <c r="F20" s="15">
        <v>120000</v>
      </c>
      <c r="G20" s="3">
        <v>110000</v>
      </c>
      <c r="H20" s="3">
        <v>150000</v>
      </c>
      <c r="I20" s="3">
        <v>135000</v>
      </c>
      <c r="J20" s="3">
        <v>137000</v>
      </c>
      <c r="K20" s="3">
        <v>103000</v>
      </c>
      <c r="L20" s="3">
        <v>119000</v>
      </c>
      <c r="M20" s="16">
        <v>110000</v>
      </c>
      <c r="N20" s="45">
        <v>-40000</v>
      </c>
      <c r="O20" s="47">
        <v>-0.26666666666666672</v>
      </c>
      <c r="P20" s="34">
        <v>7.9114931935517996E-2</v>
      </c>
      <c r="Q20" s="9">
        <v>7.0919835961285801E-2</v>
      </c>
      <c r="R20" s="9">
        <v>9.4114301961899294E-2</v>
      </c>
      <c r="S20" s="9">
        <v>9.2174633994245997E-2</v>
      </c>
      <c r="T20" s="9">
        <v>8.9549068087698497E-2</v>
      </c>
      <c r="U20" s="9">
        <v>7.0702444859456995E-2</v>
      </c>
      <c r="V20" s="9">
        <v>8.1380939851228198E-2</v>
      </c>
      <c r="W20" s="35">
        <v>7.9949120945897206E-2</v>
      </c>
      <c r="X20" s="34">
        <v>0.52539141982051496</v>
      </c>
      <c r="Y20" s="9">
        <v>0.55655852027581898</v>
      </c>
      <c r="Z20" s="9">
        <v>0.56914529300476602</v>
      </c>
      <c r="AA20" s="9">
        <v>0.56324763193504701</v>
      </c>
      <c r="AB20" s="9">
        <v>0.55721543582474597</v>
      </c>
      <c r="AC20" s="9">
        <v>0.47010998648006702</v>
      </c>
      <c r="AD20" s="9">
        <v>0.60094392879179703</v>
      </c>
      <c r="AE20" s="35">
        <v>0.53929469632758598</v>
      </c>
    </row>
    <row r="21" spans="1:31">
      <c r="A21" s="30">
        <v>10</v>
      </c>
      <c r="B21" s="1" t="s">
        <v>9</v>
      </c>
      <c r="C21" s="1" t="str">
        <f t="shared" si="1"/>
        <v>_10_London_Yes</v>
      </c>
      <c r="E21" s="39" t="s">
        <v>64</v>
      </c>
      <c r="F21" s="15">
        <v>108000</v>
      </c>
      <c r="G21" s="3">
        <v>106000</v>
      </c>
      <c r="H21" s="3">
        <v>123000</v>
      </c>
      <c r="I21" s="3">
        <v>72000</v>
      </c>
      <c r="J21" s="3">
        <v>108000</v>
      </c>
      <c r="K21" s="3">
        <v>92000</v>
      </c>
      <c r="L21" s="3">
        <v>146000</v>
      </c>
      <c r="M21" s="16">
        <v>124000</v>
      </c>
      <c r="N21" s="45">
        <v>1000</v>
      </c>
      <c r="O21" s="47">
        <v>8.1300813008129413E-3</v>
      </c>
      <c r="P21" s="34">
        <v>7.1307452462101503E-2</v>
      </c>
      <c r="Q21" s="9">
        <v>6.87107281252647E-2</v>
      </c>
      <c r="R21" s="9">
        <v>7.6983026335277205E-2</v>
      </c>
      <c r="S21" s="9">
        <v>4.91468133051772E-2</v>
      </c>
      <c r="T21" s="9">
        <v>7.0750427009161301E-2</v>
      </c>
      <c r="U21" s="9">
        <v>6.3560117640485803E-2</v>
      </c>
      <c r="V21" s="9">
        <v>9.9787189406761595E-2</v>
      </c>
      <c r="W21" s="35">
        <v>9.0143470693046901E-2</v>
      </c>
      <c r="X21" s="34">
        <v>0.28384493914651099</v>
      </c>
      <c r="Y21" s="9">
        <v>0.27579804256226997</v>
      </c>
      <c r="Z21" s="9">
        <v>0.28822249107449999</v>
      </c>
      <c r="AA21" s="9">
        <v>0.16028148345013701</v>
      </c>
      <c r="AB21" s="9">
        <v>0.26478768004649</v>
      </c>
      <c r="AC21" s="9">
        <v>0.18873800244234801</v>
      </c>
      <c r="AD21" s="9">
        <v>0.268650965544805</v>
      </c>
      <c r="AE21" s="35">
        <v>0.260400643838755</v>
      </c>
    </row>
    <row r="22" spans="1:31">
      <c r="A22" s="30">
        <v>11</v>
      </c>
      <c r="B22" s="1" t="s">
        <v>9</v>
      </c>
      <c r="C22" s="1" t="str">
        <f t="shared" si="1"/>
        <v>_11_London_Yes</v>
      </c>
      <c r="E22" s="39" t="s">
        <v>53</v>
      </c>
      <c r="F22" s="15">
        <v>83000</v>
      </c>
      <c r="G22" s="3">
        <v>97000</v>
      </c>
      <c r="H22" s="3">
        <v>86000</v>
      </c>
      <c r="I22" s="3">
        <v>81000</v>
      </c>
      <c r="J22" s="3">
        <v>83000</v>
      </c>
      <c r="K22" s="3">
        <v>90000</v>
      </c>
      <c r="L22" s="3">
        <v>100000</v>
      </c>
      <c r="M22" s="16">
        <v>74000</v>
      </c>
      <c r="N22" s="45">
        <v>-12000</v>
      </c>
      <c r="O22" s="47">
        <v>-0.13953488372093026</v>
      </c>
      <c r="P22" s="34">
        <v>5.5073249041904603E-2</v>
      </c>
      <c r="Q22" s="9">
        <v>6.2790983518062393E-2</v>
      </c>
      <c r="R22" s="9">
        <v>5.3802343254372102E-2</v>
      </c>
      <c r="S22" s="9">
        <v>5.5540398815176001E-2</v>
      </c>
      <c r="T22" s="9">
        <v>5.4247653369234497E-2</v>
      </c>
      <c r="U22" s="9">
        <v>6.1721870560660801E-2</v>
      </c>
      <c r="V22" s="9">
        <v>6.8153614757712394E-2</v>
      </c>
      <c r="W22" s="35">
        <v>5.3700060766481601E-2</v>
      </c>
      <c r="X22" s="34">
        <v>0.20458023955503499</v>
      </c>
      <c r="Y22" s="9">
        <v>0.21582637291116</v>
      </c>
      <c r="Z22" s="9">
        <v>0.21367459533590399</v>
      </c>
      <c r="AA22" s="9">
        <v>0.18120760758677901</v>
      </c>
      <c r="AB22" s="9">
        <v>0.19007192266072001</v>
      </c>
      <c r="AC22" s="9">
        <v>0.20047479934075499</v>
      </c>
      <c r="AD22" s="9">
        <v>0.206493020299442</v>
      </c>
      <c r="AE22" s="35">
        <v>0.172414477273855</v>
      </c>
    </row>
    <row r="23" spans="1:31">
      <c r="A23" s="30">
        <v>12</v>
      </c>
      <c r="B23" s="1" t="s">
        <v>9</v>
      </c>
      <c r="C23" s="1" t="str">
        <f t="shared" si="1"/>
        <v>_12_London_Yes</v>
      </c>
      <c r="E23" s="39" t="s">
        <v>65</v>
      </c>
      <c r="F23" s="15">
        <v>14000</v>
      </c>
      <c r="G23" s="3">
        <v>16000</v>
      </c>
      <c r="H23" s="3">
        <v>7000</v>
      </c>
      <c r="I23" s="3">
        <v>12000</v>
      </c>
      <c r="J23" s="3">
        <v>12000</v>
      </c>
      <c r="K23" s="3">
        <v>6000</v>
      </c>
      <c r="L23" s="3">
        <v>10000</v>
      </c>
      <c r="M23" s="16">
        <v>10000</v>
      </c>
      <c r="N23" s="45">
        <v>3000</v>
      </c>
      <c r="O23" s="47">
        <v>0.4285714285714286</v>
      </c>
      <c r="P23" s="34">
        <v>8.9282474655726692E-3</v>
      </c>
      <c r="Q23" s="9">
        <v>1.01112360539687E-2</v>
      </c>
      <c r="R23" s="9">
        <v>4.6221971593604604E-3</v>
      </c>
      <c r="S23" s="9">
        <v>7.9720517581031505E-3</v>
      </c>
      <c r="T23" s="9">
        <v>7.7066408669523101E-3</v>
      </c>
      <c r="U23" s="9">
        <v>4.1701738686812E-3</v>
      </c>
      <c r="V23" s="9">
        <v>6.93278954330171E-3</v>
      </c>
      <c r="W23" s="35">
        <v>7.2878580330198901E-3</v>
      </c>
      <c r="X23" s="34">
        <v>0.21555802137475899</v>
      </c>
      <c r="Y23" s="9">
        <v>0.184371923979708</v>
      </c>
      <c r="Z23" s="9">
        <v>0.11338643870215701</v>
      </c>
      <c r="AA23" s="9">
        <v>0.173340266944011</v>
      </c>
      <c r="AB23" s="9">
        <v>0.15250717541786299</v>
      </c>
      <c r="AC23" s="9">
        <v>5.8897340370485399E-2</v>
      </c>
      <c r="AD23" s="9">
        <v>0.12735556353897901</v>
      </c>
      <c r="AE23" s="35">
        <v>0.11954924056834899</v>
      </c>
    </row>
    <row r="24" spans="1:31">
      <c r="A24" s="30">
        <v>13</v>
      </c>
      <c r="B24" s="1" t="s">
        <v>9</v>
      </c>
      <c r="C24" s="1" t="str">
        <f t="shared" si="1"/>
        <v>_13_London_Yes</v>
      </c>
      <c r="E24" s="39" t="s">
        <v>66</v>
      </c>
      <c r="F24" s="15">
        <v>161000</v>
      </c>
      <c r="G24" s="3">
        <v>172000</v>
      </c>
      <c r="H24" s="3">
        <v>176000</v>
      </c>
      <c r="I24" s="3">
        <v>180000</v>
      </c>
      <c r="J24" s="3">
        <v>159000</v>
      </c>
      <c r="K24" s="3">
        <v>180000</v>
      </c>
      <c r="L24" s="3">
        <v>140000</v>
      </c>
      <c r="M24" s="16">
        <v>141000</v>
      </c>
      <c r="N24" s="45">
        <v>-35000</v>
      </c>
      <c r="O24" s="47">
        <v>-0.19886363636363635</v>
      </c>
      <c r="P24" s="34">
        <v>0.106319760752318</v>
      </c>
      <c r="Q24" s="9">
        <v>0.11124269790201199</v>
      </c>
      <c r="R24" s="9">
        <v>0.110062307787959</v>
      </c>
      <c r="S24" s="9">
        <v>0.123271836335549</v>
      </c>
      <c r="T24" s="9">
        <v>0.104182556867724</v>
      </c>
      <c r="U24" s="9">
        <v>0.12406015381924</v>
      </c>
      <c r="V24" s="9">
        <v>9.5061620845126496E-2</v>
      </c>
      <c r="W24" s="35">
        <v>0.103146467819513</v>
      </c>
      <c r="X24" s="34">
        <v>0.26922676423567599</v>
      </c>
      <c r="Y24" s="9">
        <v>0.27300279019335699</v>
      </c>
      <c r="Z24" s="9">
        <v>0.25660177376795501</v>
      </c>
      <c r="AA24" s="9">
        <v>0.25074592981773403</v>
      </c>
      <c r="AB24" s="9">
        <v>0.238257645968489</v>
      </c>
      <c r="AC24" s="9">
        <v>0.26075414235413902</v>
      </c>
      <c r="AD24" s="9">
        <v>0.19854072870735701</v>
      </c>
      <c r="AE24" s="35">
        <v>0.201680333811281</v>
      </c>
    </row>
    <row r="25" spans="1:31">
      <c r="A25" s="30">
        <v>14</v>
      </c>
      <c r="B25" s="1" t="s">
        <v>9</v>
      </c>
      <c r="C25" s="1" t="str">
        <f t="shared" si="1"/>
        <v>_14_London_Yes</v>
      </c>
      <c r="E25" s="39" t="s">
        <v>67</v>
      </c>
      <c r="F25" s="15">
        <v>94000</v>
      </c>
      <c r="G25" s="3">
        <v>71000</v>
      </c>
      <c r="H25" s="3">
        <v>103000</v>
      </c>
      <c r="I25" s="3">
        <v>65000</v>
      </c>
      <c r="J25" s="3">
        <v>91000</v>
      </c>
      <c r="K25" s="3">
        <v>75000</v>
      </c>
      <c r="L25" s="3">
        <v>40000</v>
      </c>
      <c r="M25" s="16">
        <v>83000</v>
      </c>
      <c r="N25" s="45">
        <v>-20000</v>
      </c>
      <c r="O25" s="47">
        <v>-0.19417475728155342</v>
      </c>
      <c r="P25" s="34">
        <v>6.1985726737412102E-2</v>
      </c>
      <c r="Q25" s="9">
        <v>4.5822377764083898E-2</v>
      </c>
      <c r="R25" s="9">
        <v>6.4422466919530505E-2</v>
      </c>
      <c r="S25" s="9">
        <v>4.4471647840814102E-2</v>
      </c>
      <c r="T25" s="9">
        <v>5.9357259497008E-2</v>
      </c>
      <c r="U25" s="9">
        <v>5.12520138743233E-2</v>
      </c>
      <c r="V25" s="9">
        <v>2.7578261673469998E-2</v>
      </c>
      <c r="W25" s="35">
        <v>6.0342146189735602E-2</v>
      </c>
      <c r="X25" s="34">
        <v>0.33237782706633601</v>
      </c>
      <c r="Y25" s="9">
        <v>0.27219761028504902</v>
      </c>
      <c r="Z25" s="9">
        <v>0.33247224629269301</v>
      </c>
      <c r="AA25" s="9">
        <v>0.22696388450636701</v>
      </c>
      <c r="AB25" s="9">
        <v>0.29633526139587202</v>
      </c>
      <c r="AC25" s="9">
        <v>0.269445046346455</v>
      </c>
      <c r="AD25" s="9">
        <v>0.197135486166711</v>
      </c>
      <c r="AE25" s="35">
        <v>0.29274386161271898</v>
      </c>
    </row>
    <row r="26" spans="1:31">
      <c r="A26" s="30">
        <v>15</v>
      </c>
      <c r="B26" s="1" t="s">
        <v>9</v>
      </c>
      <c r="C26" s="1" t="str">
        <f t="shared" si="1"/>
        <v>_15_London_Yes</v>
      </c>
      <c r="E26" s="39" t="s">
        <v>71</v>
      </c>
      <c r="F26" s="15">
        <v>98000</v>
      </c>
      <c r="G26" s="3">
        <v>91000</v>
      </c>
      <c r="H26" s="3">
        <v>107000</v>
      </c>
      <c r="I26" s="3">
        <v>74000</v>
      </c>
      <c r="J26" s="3">
        <v>88000</v>
      </c>
      <c r="K26" s="3">
        <v>92000</v>
      </c>
      <c r="L26" s="3">
        <v>118000</v>
      </c>
      <c r="M26" s="16">
        <v>95000</v>
      </c>
      <c r="N26" s="45">
        <v>-12000</v>
      </c>
      <c r="O26" s="47">
        <v>-0.11214953271028039</v>
      </c>
      <c r="P26" s="34">
        <v>6.4908592904006607E-2</v>
      </c>
      <c r="Q26" s="9">
        <v>5.9241462130410399E-2</v>
      </c>
      <c r="R26" s="9">
        <v>6.7125612722288799E-2</v>
      </c>
      <c r="S26" s="9">
        <v>5.0639358550999901E-2</v>
      </c>
      <c r="T26" s="9">
        <v>5.7577556978635001E-2</v>
      </c>
      <c r="U26" s="9">
        <v>6.3520733173902597E-2</v>
      </c>
      <c r="V26" s="9">
        <v>8.0074208138360706E-2</v>
      </c>
      <c r="W26" s="35">
        <v>6.8978196162442204E-2</v>
      </c>
      <c r="X26" s="34">
        <v>0.32804661871676299</v>
      </c>
      <c r="Y26" s="9">
        <v>0.30939018043025701</v>
      </c>
      <c r="Z26" s="9">
        <v>0.31919509191363399</v>
      </c>
      <c r="AA26" s="9">
        <v>0.21786053176124501</v>
      </c>
      <c r="AB26" s="9">
        <v>0.24415807125000499</v>
      </c>
      <c r="AC26" s="9">
        <v>0.25115160645479001</v>
      </c>
      <c r="AD26" s="9">
        <v>0.27657301111155502</v>
      </c>
      <c r="AE26" s="35">
        <v>0.22883530541328301</v>
      </c>
    </row>
    <row r="27" spans="1:31">
      <c r="A27" s="30">
        <v>16</v>
      </c>
      <c r="B27" s="1" t="s">
        <v>9</v>
      </c>
      <c r="C27" s="1" t="str">
        <f t="shared" si="1"/>
        <v>_16_London_Yes</v>
      </c>
      <c r="E27" s="39" t="s">
        <v>54</v>
      </c>
      <c r="F27" s="15">
        <v>101000</v>
      </c>
      <c r="G27" s="3">
        <v>101000</v>
      </c>
      <c r="H27" s="3">
        <v>109000</v>
      </c>
      <c r="I27" s="3">
        <v>129000</v>
      </c>
      <c r="J27" s="3">
        <v>121000</v>
      </c>
      <c r="K27" s="3">
        <v>176000</v>
      </c>
      <c r="L27" s="3">
        <v>101000</v>
      </c>
      <c r="M27" s="16">
        <v>108000</v>
      </c>
      <c r="N27" s="45">
        <v>-1000</v>
      </c>
      <c r="O27" s="47">
        <v>-9.1743119266054496E-3</v>
      </c>
      <c r="P27" s="34">
        <v>6.6581681813160695E-2</v>
      </c>
      <c r="Q27" s="9">
        <v>6.5484267996339204E-2</v>
      </c>
      <c r="R27" s="9">
        <v>6.8362739515112805E-2</v>
      </c>
      <c r="S27" s="9">
        <v>8.8228468373984903E-2</v>
      </c>
      <c r="T27" s="9">
        <v>7.9344359639827805E-2</v>
      </c>
      <c r="U27" s="9">
        <v>0.120753690461907</v>
      </c>
      <c r="V27" s="9">
        <v>6.9096772817135804E-2</v>
      </c>
      <c r="W27" s="35">
        <v>7.8879012905152798E-2</v>
      </c>
      <c r="X27" s="34">
        <v>0.21216637033535099</v>
      </c>
      <c r="Y27" s="9">
        <v>0.205879511528992</v>
      </c>
      <c r="Z27" s="9">
        <v>0.231836372915044</v>
      </c>
      <c r="AA27" s="9">
        <v>0.265828831906399</v>
      </c>
      <c r="AB27" s="9">
        <v>0.22200260674028599</v>
      </c>
      <c r="AC27" s="9">
        <v>0.29594951939265202</v>
      </c>
      <c r="AD27" s="9">
        <v>0.20852950881682999</v>
      </c>
      <c r="AE27" s="35">
        <v>0.22147291955246201</v>
      </c>
    </row>
    <row r="28" spans="1:31">
      <c r="A28" s="30">
        <v>17</v>
      </c>
      <c r="B28" s="1" t="s">
        <v>9</v>
      </c>
      <c r="C28" s="1" t="str">
        <f t="shared" si="1"/>
        <v>_17_London_Yes</v>
      </c>
      <c r="E28" s="39" t="s">
        <v>68</v>
      </c>
      <c r="F28" s="15">
        <v>179000</v>
      </c>
      <c r="G28" s="3">
        <v>215000</v>
      </c>
      <c r="H28" s="3">
        <v>190000</v>
      </c>
      <c r="I28" s="3">
        <v>180000</v>
      </c>
      <c r="J28" s="3">
        <v>196000</v>
      </c>
      <c r="K28" s="3">
        <v>182000</v>
      </c>
      <c r="L28" s="3">
        <v>217000</v>
      </c>
      <c r="M28" s="16">
        <v>208000</v>
      </c>
      <c r="N28" s="45">
        <v>18000</v>
      </c>
      <c r="O28" s="47">
        <v>9.473684210526323E-2</v>
      </c>
      <c r="P28" s="34">
        <v>0.11820151408498999</v>
      </c>
      <c r="Q28" s="9">
        <v>0.13910403236924301</v>
      </c>
      <c r="R28" s="9">
        <v>0.118656458126585</v>
      </c>
      <c r="S28" s="9">
        <v>0.12312391048625999</v>
      </c>
      <c r="T28" s="9">
        <v>0.12853359679073401</v>
      </c>
      <c r="U28" s="9">
        <v>0.124881732110522</v>
      </c>
      <c r="V28" s="9">
        <v>0.14805181413474799</v>
      </c>
      <c r="W28" s="35">
        <v>0.15150422790520399</v>
      </c>
      <c r="X28" s="34">
        <v>0.347397057708349</v>
      </c>
      <c r="Y28" s="9">
        <v>0.37485145457027602</v>
      </c>
      <c r="Z28" s="9">
        <v>0.34181232446343701</v>
      </c>
      <c r="AA28" s="9">
        <v>0.33549271570492101</v>
      </c>
      <c r="AB28" s="9">
        <v>0.35239451906118602</v>
      </c>
      <c r="AC28" s="9">
        <v>0.301636428396026</v>
      </c>
      <c r="AD28" s="9">
        <v>0.340310498849626</v>
      </c>
      <c r="AE28" s="35">
        <v>0.399442789528136</v>
      </c>
    </row>
    <row r="29" spans="1:31">
      <c r="A29" s="30">
        <v>18</v>
      </c>
      <c r="B29" s="1" t="s">
        <v>9</v>
      </c>
      <c r="C29" s="1" t="str">
        <f t="shared" si="1"/>
        <v>_18_London_Yes</v>
      </c>
      <c r="E29" s="39" t="s">
        <v>69</v>
      </c>
      <c r="F29" s="15">
        <v>90000</v>
      </c>
      <c r="G29" s="3">
        <v>82000</v>
      </c>
      <c r="H29" s="3">
        <v>65000</v>
      </c>
      <c r="I29" s="3">
        <v>78000</v>
      </c>
      <c r="J29" s="3">
        <v>102000</v>
      </c>
      <c r="K29" s="3">
        <v>81000</v>
      </c>
      <c r="L29" s="3">
        <v>97000</v>
      </c>
      <c r="M29" s="16">
        <v>72000</v>
      </c>
      <c r="N29" s="45">
        <v>7000</v>
      </c>
      <c r="O29" s="47">
        <v>0.10769230769230775</v>
      </c>
      <c r="P29" s="34">
        <v>5.9273306934812399E-2</v>
      </c>
      <c r="Q29" s="9">
        <v>5.2874082514330102E-2</v>
      </c>
      <c r="R29" s="9">
        <v>4.0693709740908302E-2</v>
      </c>
      <c r="S29" s="9">
        <v>5.3607619155600299E-2</v>
      </c>
      <c r="T29" s="9">
        <v>6.7074138345849299E-2</v>
      </c>
      <c r="U29" s="9">
        <v>5.5921362959000798E-2</v>
      </c>
      <c r="V29" s="9">
        <v>6.5782830078652793E-2</v>
      </c>
      <c r="W29" s="35">
        <v>5.2419844890980803E-2</v>
      </c>
      <c r="X29" s="34">
        <v>0.550961214165261</v>
      </c>
      <c r="Y29" s="9">
        <v>0.50662061940987402</v>
      </c>
      <c r="Z29" s="9">
        <v>0.43802963392385202</v>
      </c>
      <c r="AA29" s="9">
        <v>0.41165027411609501</v>
      </c>
      <c r="AB29" s="9">
        <v>0.50991049422752599</v>
      </c>
      <c r="AC29" s="9">
        <v>0.46078202002973501</v>
      </c>
      <c r="AD29" s="9">
        <v>0.52763220751071305</v>
      </c>
      <c r="AE29" s="35">
        <v>0.43068695313689997</v>
      </c>
    </row>
    <row r="30" spans="1:31">
      <c r="A30" s="30">
        <v>19</v>
      </c>
      <c r="B30" s="1" t="s">
        <v>9</v>
      </c>
      <c r="C30" s="1" t="str">
        <f t="shared" si="1"/>
        <v>_19_London_Yes</v>
      </c>
      <c r="E30" s="39" t="s">
        <v>70</v>
      </c>
      <c r="F30" s="15">
        <v>40000</v>
      </c>
      <c r="G30" s="3">
        <v>48000</v>
      </c>
      <c r="H30" s="3">
        <v>55000</v>
      </c>
      <c r="I30" s="3">
        <v>41000</v>
      </c>
      <c r="J30" s="3">
        <v>41000</v>
      </c>
      <c r="K30" s="3">
        <v>56000</v>
      </c>
      <c r="L30" s="3">
        <v>63000</v>
      </c>
      <c r="M30" s="16">
        <v>34000</v>
      </c>
      <c r="N30" s="45">
        <v>-21000</v>
      </c>
      <c r="O30" s="47">
        <v>-0.38181818181818183</v>
      </c>
      <c r="P30" s="34">
        <v>2.6146952841469399E-2</v>
      </c>
      <c r="Q30" s="9">
        <v>3.0867714304222402E-2</v>
      </c>
      <c r="R30" s="9">
        <v>3.4618165805086802E-2</v>
      </c>
      <c r="S30" s="9">
        <v>2.7957985515667701E-2</v>
      </c>
      <c r="T30" s="9">
        <v>2.7161365951543601E-2</v>
      </c>
      <c r="U30" s="9">
        <v>3.8198352996562601E-2</v>
      </c>
      <c r="V30" s="9">
        <v>4.2835021121051399E-2</v>
      </c>
      <c r="W30" s="35">
        <v>2.4815383189313301E-2</v>
      </c>
      <c r="X30" s="34">
        <v>0.293798414496036</v>
      </c>
      <c r="Y30" s="9">
        <v>0.385160621761658</v>
      </c>
      <c r="Z30" s="9">
        <v>0.31390672354605598</v>
      </c>
      <c r="AA30" s="9">
        <v>0.27220746515799599</v>
      </c>
      <c r="AB30" s="9">
        <v>0.27778892718467801</v>
      </c>
      <c r="AC30" s="9">
        <v>0.40371137613258001</v>
      </c>
      <c r="AD30" s="9">
        <v>0.45446143109090698</v>
      </c>
      <c r="AE30" s="35">
        <v>0.22116355491913101</v>
      </c>
    </row>
    <row r="31" spans="1:31">
      <c r="A31" s="30">
        <v>20</v>
      </c>
      <c r="B31" s="1" t="s">
        <v>9</v>
      </c>
      <c r="C31" s="1" t="str">
        <f t="shared" si="1"/>
        <v>_20_London_Yes</v>
      </c>
      <c r="E31" s="39" t="s">
        <v>55</v>
      </c>
      <c r="F31" s="15">
        <v>4000</v>
      </c>
      <c r="G31" s="3">
        <v>9000</v>
      </c>
      <c r="H31" s="3">
        <v>3000</v>
      </c>
      <c r="I31" s="3">
        <v>2000</v>
      </c>
      <c r="J31" s="3">
        <v>4000</v>
      </c>
      <c r="K31" s="3">
        <v>2000</v>
      </c>
      <c r="L31" s="3">
        <v>3000</v>
      </c>
      <c r="M31" s="16">
        <v>7000</v>
      </c>
      <c r="N31" s="45">
        <v>4000</v>
      </c>
      <c r="O31" s="47">
        <v>1.3333333333333335</v>
      </c>
      <c r="P31" s="34">
        <v>2.8236902939073002E-3</v>
      </c>
      <c r="Q31" s="9">
        <v>6.0517927823630097E-3</v>
      </c>
      <c r="R31" s="9">
        <v>1.77807275921252E-3</v>
      </c>
      <c r="S31" s="9">
        <v>1.7069048597627499E-3</v>
      </c>
      <c r="T31" s="9">
        <v>2.6721132730316201E-3</v>
      </c>
      <c r="U31" s="9">
        <v>1.2080956144938501E-3</v>
      </c>
      <c r="V31" s="9">
        <v>2.02765648778961E-3</v>
      </c>
      <c r="W31" s="35">
        <v>5.3701090706848101E-3</v>
      </c>
      <c r="X31" s="34">
        <v>0.344007858546169</v>
      </c>
      <c r="Y31" s="9">
        <v>0.32934104673235098</v>
      </c>
      <c r="Z31" s="9">
        <v>0.18094624002579199</v>
      </c>
      <c r="AA31" s="9">
        <v>0.110817183276784</v>
      </c>
      <c r="AB31" s="9">
        <v>0.25078068700456402</v>
      </c>
      <c r="AC31" s="9">
        <v>0.113325887103703</v>
      </c>
      <c r="AD31" s="9">
        <v>0.196029563423857</v>
      </c>
      <c r="AE31" s="35">
        <v>0.29021485027273702</v>
      </c>
    </row>
    <row r="32" spans="1:31">
      <c r="A32" s="30">
        <v>21</v>
      </c>
      <c r="B32" s="1" t="s">
        <v>9</v>
      </c>
      <c r="C32" s="1" t="str">
        <f t="shared" si="1"/>
        <v>_21_London_Yes</v>
      </c>
      <c r="E32" s="39" t="s">
        <v>56</v>
      </c>
      <c r="F32" s="15">
        <v>3000</v>
      </c>
      <c r="G32" s="3">
        <v>6000</v>
      </c>
      <c r="H32" s="3">
        <v>6000</v>
      </c>
      <c r="I32" s="3">
        <v>2000</v>
      </c>
      <c r="J32" s="3">
        <v>5000</v>
      </c>
      <c r="K32" s="3">
        <v>2000</v>
      </c>
      <c r="L32" s="3">
        <v>7000</v>
      </c>
      <c r="M32" s="16">
        <v>3000</v>
      </c>
      <c r="N32" s="45">
        <v>-3000</v>
      </c>
      <c r="O32" s="47">
        <v>-0.5</v>
      </c>
      <c r="P32" s="34">
        <v>2.12220241392461E-3</v>
      </c>
      <c r="Q32" s="9">
        <v>3.9863600048500704E-3</v>
      </c>
      <c r="R32" s="9">
        <v>3.7232605973532501E-3</v>
      </c>
      <c r="S32" s="9">
        <v>1.50140308110943E-3</v>
      </c>
      <c r="T32" s="9">
        <v>3.06542241060109E-3</v>
      </c>
      <c r="U32" s="9">
        <v>1.5900333485681E-3</v>
      </c>
      <c r="V32" s="9">
        <v>4.8749093288199203E-3</v>
      </c>
      <c r="W32" s="35">
        <v>1.9517369944280201E-3</v>
      </c>
      <c r="X32" s="34">
        <v>0.196417910447761</v>
      </c>
      <c r="Y32" s="9">
        <v>0.229379719009844</v>
      </c>
      <c r="Z32" s="9">
        <v>0.35918398533007301</v>
      </c>
      <c r="AA32" s="9">
        <v>0.12640763666194299</v>
      </c>
      <c r="AB32" s="9">
        <v>0.14315881743565201</v>
      </c>
      <c r="AC32" s="9">
        <v>6.0910143503736698E-2</v>
      </c>
      <c r="AD32" s="9">
        <v>0.16005136586504801</v>
      </c>
      <c r="AE32" s="35">
        <v>0.15014658109500001</v>
      </c>
    </row>
    <row r="33" spans="5:31" ht="15.75" customHeight="1">
      <c r="E33" s="40" t="s">
        <v>15</v>
      </c>
      <c r="F33" s="36">
        <v>1513000</v>
      </c>
      <c r="G33" s="37">
        <v>1543000</v>
      </c>
      <c r="H33" s="37">
        <v>1596000</v>
      </c>
      <c r="I33" s="37">
        <v>1463000</v>
      </c>
      <c r="J33" s="37">
        <v>1523000</v>
      </c>
      <c r="K33" s="37">
        <v>1454000</v>
      </c>
      <c r="L33" s="37">
        <v>1466000</v>
      </c>
      <c r="M33" s="38">
        <v>1370000</v>
      </c>
      <c r="N33" s="46">
        <v>-226000</v>
      </c>
      <c r="O33" s="48">
        <v>-0.14160401002506262</v>
      </c>
      <c r="P33" s="41">
        <v>0.99955733695849458</v>
      </c>
      <c r="Q33" s="42">
        <v>0.99873931364846635</v>
      </c>
      <c r="R33" s="42">
        <v>0.9993758925014441</v>
      </c>
      <c r="S33" s="42">
        <v>1.0000000000000009</v>
      </c>
      <c r="T33" s="42">
        <v>0.99881580676150483</v>
      </c>
      <c r="U33" s="42">
        <v>1.0000000000000007</v>
      </c>
      <c r="V33" s="42">
        <v>1.0000000000000002</v>
      </c>
      <c r="W33" s="43">
        <v>0.99798234682211839</v>
      </c>
      <c r="X33" s="41"/>
      <c r="Y33" s="42"/>
      <c r="Z33" s="42"/>
      <c r="AA33" s="42"/>
      <c r="AB33" s="42"/>
      <c r="AC33" s="42"/>
      <c r="AD33" s="42"/>
      <c r="AE33" s="43"/>
    </row>
  </sheetData>
  <mergeCells count="1">
    <mergeCell ref="E10:E11"/>
  </mergeCells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AG33"/>
  <sheetViews>
    <sheetView showGridLines="0" topLeftCell="E5" zoomScaleNormal="100" workbookViewId="0">
      <selection activeCell="H56" sqref="H56"/>
    </sheetView>
  </sheetViews>
  <sheetFormatPr defaultColWidth="11.3984375" defaultRowHeight="14.25" outlineLevelRow="1" outlineLevelCol="1"/>
  <cols>
    <col min="1" max="3" width="11.3984375" hidden="1" customWidth="1" outlineLevel="1"/>
    <col min="4" max="4" width="16.73046875" hidden="1" customWidth="1" outlineLevel="1"/>
    <col min="5" max="5" width="4.73046875" customWidth="1" collapsed="1"/>
    <col min="6" max="6" width="60" customWidth="1"/>
    <col min="7" max="7" width="20.1328125" customWidth="1"/>
    <col min="8" max="17" width="12.73046875" customWidth="1"/>
  </cols>
  <sheetData>
    <row r="1" spans="1:33" hidden="1" outlineLevel="1">
      <c r="A1" s="1" t="s">
        <v>13</v>
      </c>
      <c r="B1" s="1" t="s">
        <v>57</v>
      </c>
      <c r="C1" s="1"/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/>
      <c r="Q1" s="1"/>
      <c r="R1" s="1" t="s">
        <v>42</v>
      </c>
      <c r="S1" s="1" t="s">
        <v>42</v>
      </c>
      <c r="T1" s="1" t="s">
        <v>42</v>
      </c>
      <c r="U1" s="1" t="s">
        <v>42</v>
      </c>
      <c r="V1" s="1" t="s">
        <v>42</v>
      </c>
      <c r="W1" s="1" t="s">
        <v>42</v>
      </c>
      <c r="X1" s="1" t="s">
        <v>42</v>
      </c>
      <c r="Y1" s="1" t="s">
        <v>42</v>
      </c>
      <c r="Z1" s="1" t="s">
        <v>4</v>
      </c>
      <c r="AA1" s="1" t="s">
        <v>4</v>
      </c>
      <c r="AB1" s="1" t="s">
        <v>4</v>
      </c>
      <c r="AC1" s="1" t="s">
        <v>4</v>
      </c>
      <c r="AD1" s="1" t="s">
        <v>4</v>
      </c>
      <c r="AE1" s="1" t="s">
        <v>4</v>
      </c>
      <c r="AF1" s="1" t="s">
        <v>4</v>
      </c>
      <c r="AG1" s="1" t="s">
        <v>4</v>
      </c>
    </row>
    <row r="2" spans="1:33" hidden="1" outlineLevel="1">
      <c r="H2" s="1" t="e">
        <f ca="1">MATCH(H$1,INDEX(INDIRECT($B$1),1,0),0)</f>
        <v>#REF!</v>
      </c>
      <c r="I2" s="1" t="e">
        <f t="shared" ref="I2:AG2" ca="1" si="0">MATCH(I$1,INDEX(INDIRECT($B$1),1,0),0)</f>
        <v>#REF!</v>
      </c>
      <c r="J2" s="1" t="e">
        <f t="shared" ca="1" si="0"/>
        <v>#REF!</v>
      </c>
      <c r="K2" s="1" t="e">
        <f t="shared" ca="1" si="0"/>
        <v>#REF!</v>
      </c>
      <c r="L2" s="1" t="e">
        <f t="shared" ca="1" si="0"/>
        <v>#REF!</v>
      </c>
      <c r="M2" s="1" t="e">
        <f t="shared" ca="1" si="0"/>
        <v>#REF!</v>
      </c>
      <c r="N2" s="1" t="e">
        <f t="shared" ca="1" si="0"/>
        <v>#REF!</v>
      </c>
      <c r="O2" s="1" t="e">
        <f t="shared" ca="1" si="0"/>
        <v>#REF!</v>
      </c>
      <c r="P2" s="1"/>
      <c r="Q2" s="1"/>
      <c r="R2" s="1" t="e">
        <f t="shared" ca="1" si="0"/>
        <v>#REF!</v>
      </c>
      <c r="S2" s="1" t="e">
        <f t="shared" ca="1" si="0"/>
        <v>#REF!</v>
      </c>
      <c r="T2" s="1" t="e">
        <f t="shared" ca="1" si="0"/>
        <v>#REF!</v>
      </c>
      <c r="U2" s="1" t="e">
        <f t="shared" ca="1" si="0"/>
        <v>#REF!</v>
      </c>
      <c r="V2" s="1" t="e">
        <f t="shared" ca="1" si="0"/>
        <v>#REF!</v>
      </c>
      <c r="W2" s="1" t="e">
        <f t="shared" ca="1" si="0"/>
        <v>#REF!</v>
      </c>
      <c r="X2" s="1" t="e">
        <f t="shared" ca="1" si="0"/>
        <v>#REF!</v>
      </c>
      <c r="Y2" s="1" t="e">
        <f t="shared" ca="1" si="0"/>
        <v>#REF!</v>
      </c>
      <c r="Z2" s="1" t="e">
        <f t="shared" ca="1" si="0"/>
        <v>#REF!</v>
      </c>
      <c r="AA2" s="1" t="e">
        <f t="shared" ca="1" si="0"/>
        <v>#REF!</v>
      </c>
      <c r="AB2" s="1" t="e">
        <f t="shared" ca="1" si="0"/>
        <v>#REF!</v>
      </c>
      <c r="AC2" s="1" t="e">
        <f t="shared" ca="1" si="0"/>
        <v>#REF!</v>
      </c>
      <c r="AD2" s="1" t="e">
        <f t="shared" ca="1" si="0"/>
        <v>#REF!</v>
      </c>
      <c r="AE2" s="1" t="e">
        <f t="shared" ca="1" si="0"/>
        <v>#REF!</v>
      </c>
      <c r="AF2" s="1" t="e">
        <f t="shared" ca="1" si="0"/>
        <v>#REF!</v>
      </c>
      <c r="AG2" s="1" t="e">
        <f t="shared" ca="1" si="0"/>
        <v>#REF!</v>
      </c>
    </row>
    <row r="3" spans="1:33" hidden="1" outlineLevel="1">
      <c r="I3" s="1"/>
      <c r="J3" s="1"/>
    </row>
    <row r="4" spans="1:33" hidden="1" outlineLevel="1">
      <c r="H4" s="1">
        <v>2015</v>
      </c>
      <c r="I4" s="1">
        <v>2016</v>
      </c>
      <c r="J4" s="1">
        <v>2017</v>
      </c>
      <c r="K4" s="1">
        <v>2018</v>
      </c>
      <c r="L4" s="1">
        <v>2019</v>
      </c>
      <c r="M4" s="1">
        <v>2020</v>
      </c>
      <c r="N4" s="1">
        <v>2021</v>
      </c>
      <c r="O4" s="1">
        <v>2022</v>
      </c>
      <c r="P4" s="1"/>
      <c r="Q4" s="1"/>
      <c r="R4" s="1">
        <v>2015</v>
      </c>
      <c r="S4" s="1">
        <v>2016</v>
      </c>
      <c r="T4" s="1">
        <v>2017</v>
      </c>
      <c r="U4" s="1">
        <v>2018</v>
      </c>
      <c r="V4" s="1">
        <v>2019</v>
      </c>
      <c r="W4" s="1">
        <v>2020</v>
      </c>
      <c r="X4" s="1">
        <v>2021</v>
      </c>
      <c r="Y4" s="1">
        <v>2022</v>
      </c>
      <c r="Z4" s="1">
        <v>2015</v>
      </c>
      <c r="AA4" s="1">
        <v>2016</v>
      </c>
      <c r="AB4" s="1">
        <v>2017</v>
      </c>
      <c r="AC4" s="1">
        <v>2018</v>
      </c>
      <c r="AD4" s="1">
        <v>2019</v>
      </c>
      <c r="AE4" s="1">
        <v>2020</v>
      </c>
      <c r="AF4" s="1">
        <v>2021</v>
      </c>
      <c r="AG4" s="1">
        <v>2022</v>
      </c>
    </row>
    <row r="5" spans="1:33" collapsed="1"/>
    <row r="6" spans="1:33">
      <c r="A6" s="1" t="s">
        <v>14</v>
      </c>
      <c r="F6" s="6" t="s">
        <v>3</v>
      </c>
      <c r="G6" s="6"/>
    </row>
    <row r="7" spans="1:33">
      <c r="F7" s="8" t="s">
        <v>7</v>
      </c>
      <c r="G7" s="8"/>
    </row>
    <row r="8" spans="1:33">
      <c r="F8" s="8" t="s">
        <v>8</v>
      </c>
      <c r="G8" s="8"/>
    </row>
    <row r="9" spans="1:33" ht="15.75" customHeight="1">
      <c r="F9" s="8"/>
      <c r="G9" s="8"/>
    </row>
    <row r="10" spans="1:33">
      <c r="D10" s="1" t="s">
        <v>1</v>
      </c>
      <c r="F10" s="91" t="s">
        <v>16</v>
      </c>
      <c r="G10" s="91" t="s">
        <v>58</v>
      </c>
      <c r="H10" s="31" t="s">
        <v>6</v>
      </c>
      <c r="I10" s="32"/>
      <c r="J10" s="32"/>
      <c r="K10" s="32"/>
      <c r="L10" s="32"/>
      <c r="M10" s="32"/>
      <c r="N10" s="32"/>
      <c r="O10" s="33"/>
      <c r="P10" s="32" t="s">
        <v>45</v>
      </c>
      <c r="Q10" s="32"/>
      <c r="R10" s="31" t="s">
        <v>59</v>
      </c>
      <c r="S10" s="32"/>
      <c r="T10" s="32"/>
      <c r="U10" s="32"/>
      <c r="V10" s="32"/>
      <c r="W10" s="32"/>
      <c r="X10" s="32"/>
      <c r="Y10" s="33"/>
      <c r="Z10" s="31" t="s">
        <v>80</v>
      </c>
      <c r="AA10" s="32"/>
      <c r="AB10" s="32"/>
      <c r="AC10" s="32"/>
      <c r="AD10" s="32"/>
      <c r="AE10" s="32"/>
      <c r="AF10" s="32"/>
      <c r="AG10" s="33"/>
    </row>
    <row r="11" spans="1:33" ht="30" customHeight="1">
      <c r="A11" t="s">
        <v>34</v>
      </c>
      <c r="F11" s="92"/>
      <c r="G11" s="92"/>
      <c r="H11" s="13">
        <v>2015</v>
      </c>
      <c r="I11" s="5">
        <v>2016</v>
      </c>
      <c r="J11" s="5">
        <v>2017</v>
      </c>
      <c r="K11" s="5">
        <v>2018</v>
      </c>
      <c r="L11" s="5">
        <v>2019</v>
      </c>
      <c r="M11" s="5">
        <v>2020</v>
      </c>
      <c r="N11" s="5">
        <v>2021</v>
      </c>
      <c r="O11" s="14">
        <v>2022</v>
      </c>
      <c r="P11" s="44" t="s">
        <v>47</v>
      </c>
      <c r="Q11" s="44" t="s">
        <v>46</v>
      </c>
      <c r="R11" s="13">
        <v>2015</v>
      </c>
      <c r="S11" s="5">
        <v>2016</v>
      </c>
      <c r="T11" s="5">
        <v>2017</v>
      </c>
      <c r="U11" s="5">
        <v>2018</v>
      </c>
      <c r="V11" s="5">
        <v>2019</v>
      </c>
      <c r="W11" s="5">
        <v>2020</v>
      </c>
      <c r="X11" s="5">
        <v>2021</v>
      </c>
      <c r="Y11" s="14">
        <v>2022</v>
      </c>
      <c r="Z11" s="13">
        <v>2015</v>
      </c>
      <c r="AA11" s="5">
        <v>2016</v>
      </c>
      <c r="AB11" s="5">
        <v>2017</v>
      </c>
      <c r="AC11" s="5">
        <v>2018</v>
      </c>
      <c r="AD11" s="5">
        <v>2019</v>
      </c>
      <c r="AE11" s="5">
        <v>2020</v>
      </c>
      <c r="AF11" s="5">
        <v>2021</v>
      </c>
      <c r="AG11" s="14">
        <v>2022</v>
      </c>
    </row>
    <row r="12" spans="1:33">
      <c r="A12" s="30">
        <v>7</v>
      </c>
      <c r="B12" s="1" t="s">
        <v>9</v>
      </c>
      <c r="C12" s="1" t="s">
        <v>18</v>
      </c>
      <c r="D12" s="1" t="str">
        <f>"_"&amp;$A12&amp;"_"&amp;$B12&amp;"_"&amp;$C12</f>
        <v>_7_London_Evening</v>
      </c>
      <c r="F12" s="50" t="s">
        <v>61</v>
      </c>
      <c r="G12" s="51" t="s">
        <v>18</v>
      </c>
      <c r="H12" s="52">
        <v>111000</v>
      </c>
      <c r="I12" s="53">
        <v>111000</v>
      </c>
      <c r="J12" s="53">
        <v>104000</v>
      </c>
      <c r="K12" s="53">
        <v>90000</v>
      </c>
      <c r="L12" s="53">
        <v>77000</v>
      </c>
      <c r="M12" s="53">
        <v>91000</v>
      </c>
      <c r="N12" s="53">
        <v>88000</v>
      </c>
      <c r="O12" s="54">
        <v>64000</v>
      </c>
      <c r="P12" s="55">
        <v>-40000</v>
      </c>
      <c r="Q12" s="56">
        <v>-0.38461538461538458</v>
      </c>
      <c r="R12" s="57">
        <v>0.123266059779104</v>
      </c>
      <c r="S12" s="58">
        <v>0.120740771671956</v>
      </c>
      <c r="T12" s="58">
        <v>0.104837370224531</v>
      </c>
      <c r="U12" s="58">
        <v>0.10193549708680499</v>
      </c>
      <c r="V12" s="58">
        <v>8.5631210659168594E-2</v>
      </c>
      <c r="W12" s="58">
        <v>9.9032994096555693E-2</v>
      </c>
      <c r="X12" s="58">
        <v>9.4633724297206998E-2</v>
      </c>
      <c r="Y12" s="59">
        <v>7.7094031627274295E-2</v>
      </c>
      <c r="Z12" s="57">
        <v>0.248598074543005</v>
      </c>
      <c r="AA12" s="58">
        <v>0.244331464946624</v>
      </c>
      <c r="AB12" s="58">
        <v>0.211896861160247</v>
      </c>
      <c r="AC12" s="58">
        <v>0.20275493157781399</v>
      </c>
      <c r="AD12" s="58">
        <v>0.191925833816186</v>
      </c>
      <c r="AE12" s="58">
        <v>0.20874748455616701</v>
      </c>
      <c r="AF12" s="58">
        <v>0.22732910509801799</v>
      </c>
      <c r="AG12" s="59">
        <v>0.1536154987701</v>
      </c>
    </row>
    <row r="13" spans="1:33">
      <c r="A13" s="30">
        <v>7</v>
      </c>
      <c r="B13" s="1" t="s">
        <v>9</v>
      </c>
      <c r="C13" s="1" t="s">
        <v>19</v>
      </c>
      <c r="D13" s="1" t="str">
        <f t="shared" ref="D13:D32" si="1">"_"&amp;$A13&amp;"_"&amp;$B13&amp;"_"&amp;$C13</f>
        <v>_7_London_Night</v>
      </c>
      <c r="F13" s="60" t="s">
        <v>61</v>
      </c>
      <c r="G13" s="61" t="s">
        <v>19</v>
      </c>
      <c r="H13" s="62">
        <v>20000</v>
      </c>
      <c r="I13" s="63">
        <v>12000</v>
      </c>
      <c r="J13" s="63">
        <v>17000</v>
      </c>
      <c r="K13" s="63">
        <v>16000</v>
      </c>
      <c r="L13" s="63">
        <v>12000</v>
      </c>
      <c r="M13" s="63">
        <v>31000</v>
      </c>
      <c r="N13" s="63">
        <v>9000</v>
      </c>
      <c r="O13" s="64">
        <v>16000</v>
      </c>
      <c r="P13" s="65">
        <v>-1000</v>
      </c>
      <c r="Q13" s="66">
        <v>-5.8823529411764719E-2</v>
      </c>
      <c r="R13" s="67">
        <v>0.23537651195704501</v>
      </c>
      <c r="S13" s="68">
        <v>0.153415101824914</v>
      </c>
      <c r="T13" s="68">
        <v>0.23301853795033201</v>
      </c>
      <c r="U13" s="68">
        <v>0.16170775229661</v>
      </c>
      <c r="V13" s="68">
        <v>0.11557782570087501</v>
      </c>
      <c r="W13" s="68">
        <v>0.39047424921864399</v>
      </c>
      <c r="X13" s="68">
        <v>0.14270757832004499</v>
      </c>
      <c r="Y13" s="69">
        <v>0.187736231101512</v>
      </c>
      <c r="Z13" s="67">
        <v>4.4171604437970302E-2</v>
      </c>
      <c r="AA13" s="68">
        <v>2.6141452834971698E-2</v>
      </c>
      <c r="AB13" s="68">
        <v>3.44071582589833E-2</v>
      </c>
      <c r="AC13" s="68">
        <v>3.56051478163689E-2</v>
      </c>
      <c r="AD13" s="68">
        <v>2.9658010038997099E-2</v>
      </c>
      <c r="AE13" s="68">
        <v>7.0197296298671399E-2</v>
      </c>
      <c r="AF13" s="68">
        <v>2.3760358282603401E-2</v>
      </c>
      <c r="AG13" s="69">
        <v>3.7696597616095097E-2</v>
      </c>
    </row>
    <row r="14" spans="1:33">
      <c r="A14" s="30">
        <v>7</v>
      </c>
      <c r="B14" s="1" t="s">
        <v>9</v>
      </c>
      <c r="C14" s="1" t="s">
        <v>17</v>
      </c>
      <c r="D14" s="1" t="str">
        <f t="shared" si="1"/>
        <v>_7_London_Both</v>
      </c>
      <c r="F14" s="70" t="s">
        <v>61</v>
      </c>
      <c r="G14" s="71" t="s">
        <v>17</v>
      </c>
      <c r="H14" s="72">
        <v>24000</v>
      </c>
      <c r="I14" s="73">
        <v>32000</v>
      </c>
      <c r="J14" s="73">
        <v>23000</v>
      </c>
      <c r="K14" s="73">
        <v>37000</v>
      </c>
      <c r="L14" s="73">
        <v>37000</v>
      </c>
      <c r="M14" s="73">
        <v>12000</v>
      </c>
      <c r="N14" s="73">
        <v>33000</v>
      </c>
      <c r="O14" s="74">
        <v>25000</v>
      </c>
      <c r="P14" s="75">
        <v>2000</v>
      </c>
      <c r="Q14" s="76">
        <v>8.6956521739130377E-2</v>
      </c>
      <c r="R14" s="77">
        <v>4.4822459030332801E-2</v>
      </c>
      <c r="S14" s="78">
        <v>5.9261001481760202E-2</v>
      </c>
      <c r="T14" s="78">
        <v>4.3747116919983398E-2</v>
      </c>
      <c r="U14" s="78">
        <v>7.7429315365543094E-2</v>
      </c>
      <c r="V14" s="78">
        <v>6.9787667205281401E-2</v>
      </c>
      <c r="W14" s="78">
        <v>2.5413390767363001E-2</v>
      </c>
      <c r="X14" s="78">
        <v>6.9930381882003304E-2</v>
      </c>
      <c r="Y14" s="79">
        <v>5.3778827194451803E-2</v>
      </c>
      <c r="Z14" s="77">
        <v>5.3404597877397202E-2</v>
      </c>
      <c r="AA14" s="78">
        <v>7.0968650536574404E-2</v>
      </c>
      <c r="AB14" s="78">
        <v>4.7755297034177302E-2</v>
      </c>
      <c r="AC14" s="78">
        <v>8.3343519537138894E-2</v>
      </c>
      <c r="AD14" s="78">
        <v>9.1946015976458503E-2</v>
      </c>
      <c r="AE14" s="78">
        <v>2.6591180449314002E-2</v>
      </c>
      <c r="AF14" s="78">
        <v>8.4079755423851502E-2</v>
      </c>
      <c r="AG14" s="79">
        <v>5.8957261829738497E-2</v>
      </c>
    </row>
    <row r="15" spans="1:33">
      <c r="A15" s="30">
        <v>8</v>
      </c>
      <c r="B15" s="1" t="s">
        <v>9</v>
      </c>
      <c r="C15" s="1" t="s">
        <v>18</v>
      </c>
      <c r="D15" s="1" t="str">
        <f t="shared" si="1"/>
        <v>_8_London_Evening</v>
      </c>
      <c r="F15" s="50" t="s">
        <v>62</v>
      </c>
      <c r="G15" s="51" t="s">
        <v>18</v>
      </c>
      <c r="H15" s="52">
        <v>44000</v>
      </c>
      <c r="I15" s="53">
        <v>57000</v>
      </c>
      <c r="J15" s="53">
        <v>54000</v>
      </c>
      <c r="K15" s="53">
        <v>53000</v>
      </c>
      <c r="L15" s="53">
        <v>55000</v>
      </c>
      <c r="M15" s="53">
        <v>39000</v>
      </c>
      <c r="N15" s="53">
        <v>37000</v>
      </c>
      <c r="O15" s="54">
        <v>31000</v>
      </c>
      <c r="P15" s="55">
        <v>-23000</v>
      </c>
      <c r="Q15" s="56">
        <v>-0.42592592592592593</v>
      </c>
      <c r="R15" s="57">
        <v>4.8803535425534103E-2</v>
      </c>
      <c r="S15" s="58">
        <v>6.17518512332276E-2</v>
      </c>
      <c r="T15" s="58">
        <v>5.41230461812858E-2</v>
      </c>
      <c r="U15" s="58">
        <v>5.9945101413141098E-2</v>
      </c>
      <c r="V15" s="58">
        <v>6.1511849814243E-2</v>
      </c>
      <c r="W15" s="58">
        <v>4.2858281119843501E-2</v>
      </c>
      <c r="X15" s="58">
        <v>3.9184767061351801E-2</v>
      </c>
      <c r="Y15" s="59">
        <v>3.6759054582553997E-2</v>
      </c>
      <c r="Z15" s="57">
        <v>0.16096617319111201</v>
      </c>
      <c r="AA15" s="58">
        <v>0.209251101321586</v>
      </c>
      <c r="AB15" s="58">
        <v>0.203388691239239</v>
      </c>
      <c r="AC15" s="58">
        <v>0.187982931081949</v>
      </c>
      <c r="AD15" s="58">
        <v>0.19415334965297801</v>
      </c>
      <c r="AE15" s="58">
        <v>0.161405423100005</v>
      </c>
      <c r="AF15" s="58">
        <v>0.16034261241969999</v>
      </c>
      <c r="AG15" s="59">
        <v>0.126983194610057</v>
      </c>
    </row>
    <row r="16" spans="1:33">
      <c r="A16" s="30">
        <v>8</v>
      </c>
      <c r="B16" s="1" t="s">
        <v>9</v>
      </c>
      <c r="C16" s="1" t="s">
        <v>19</v>
      </c>
      <c r="D16" s="1" t="str">
        <f t="shared" si="1"/>
        <v>_8_London_Night</v>
      </c>
      <c r="F16" s="60" t="s">
        <v>62</v>
      </c>
      <c r="G16" s="61" t="s">
        <v>19</v>
      </c>
      <c r="H16" s="62">
        <v>17000</v>
      </c>
      <c r="I16" s="63">
        <v>15000</v>
      </c>
      <c r="J16" s="63">
        <v>7000</v>
      </c>
      <c r="K16" s="63">
        <v>8000</v>
      </c>
      <c r="L16" s="63">
        <v>15000</v>
      </c>
      <c r="M16" s="63">
        <v>9000</v>
      </c>
      <c r="N16" s="63">
        <v>14000</v>
      </c>
      <c r="O16" s="64">
        <v>10000</v>
      </c>
      <c r="P16" s="65">
        <v>3000</v>
      </c>
      <c r="Q16" s="66">
        <v>0.4285714285714286</v>
      </c>
      <c r="R16" s="67">
        <v>0.201263551074602</v>
      </c>
      <c r="S16" s="68">
        <v>0.19921978312615701</v>
      </c>
      <c r="T16" s="68">
        <v>9.76040573627142E-2</v>
      </c>
      <c r="U16" s="68">
        <v>8.6352521313858996E-2</v>
      </c>
      <c r="V16" s="68">
        <v>0.148699733603958</v>
      </c>
      <c r="W16" s="68">
        <v>0.1133985595869</v>
      </c>
      <c r="X16" s="68">
        <v>0.222195377305307</v>
      </c>
      <c r="Y16" s="69">
        <v>0.11381276997840201</v>
      </c>
      <c r="Z16" s="67">
        <v>6.1769526317203602E-2</v>
      </c>
      <c r="AA16" s="68">
        <v>5.6844230206869198E-2</v>
      </c>
      <c r="AB16" s="68">
        <v>2.6795531037396601E-2</v>
      </c>
      <c r="AC16" s="68">
        <v>2.9976140222079499E-2</v>
      </c>
      <c r="AD16" s="68">
        <v>5.3735640087649299E-2</v>
      </c>
      <c r="AE16" s="68">
        <v>3.6423154563806001E-2</v>
      </c>
      <c r="AF16" s="68">
        <v>6.3017844396859396E-2</v>
      </c>
      <c r="AG16" s="69">
        <v>3.9619837526359399E-2</v>
      </c>
    </row>
    <row r="17" spans="1:33">
      <c r="A17" s="30">
        <v>8</v>
      </c>
      <c r="B17" s="1" t="s">
        <v>9</v>
      </c>
      <c r="C17" s="1" t="s">
        <v>17</v>
      </c>
      <c r="D17" s="1" t="str">
        <f t="shared" si="1"/>
        <v>_8_London_Both</v>
      </c>
      <c r="F17" s="70" t="s">
        <v>62</v>
      </c>
      <c r="G17" s="71" t="s">
        <v>17</v>
      </c>
      <c r="H17" s="72">
        <v>83000</v>
      </c>
      <c r="I17" s="73">
        <v>86000</v>
      </c>
      <c r="J17" s="73">
        <v>82000</v>
      </c>
      <c r="K17" s="73">
        <v>87000</v>
      </c>
      <c r="L17" s="73">
        <v>81000</v>
      </c>
      <c r="M17" s="73">
        <v>58000</v>
      </c>
      <c r="N17" s="73">
        <v>54000</v>
      </c>
      <c r="O17" s="74">
        <v>71000</v>
      </c>
      <c r="P17" s="75">
        <v>-11000</v>
      </c>
      <c r="Q17" s="76">
        <v>-0.13414634146341464</v>
      </c>
      <c r="R17" s="77">
        <v>0.15614550752747999</v>
      </c>
      <c r="S17" s="78">
        <v>0.15724063315850101</v>
      </c>
      <c r="T17" s="78">
        <v>0.15330534035129201</v>
      </c>
      <c r="U17" s="78">
        <v>0.18256197833158</v>
      </c>
      <c r="V17" s="78">
        <v>0.15387580236298701</v>
      </c>
      <c r="W17" s="78">
        <v>0.12694438121253501</v>
      </c>
      <c r="X17" s="78">
        <v>0.115710497921494</v>
      </c>
      <c r="Y17" s="79">
        <v>0.15496683829574201</v>
      </c>
      <c r="Z17" s="77">
        <v>0.30425768200829301</v>
      </c>
      <c r="AA17" s="78">
        <v>0.315322283957022</v>
      </c>
      <c r="AB17" s="78">
        <v>0.31114696011638099</v>
      </c>
      <c r="AC17" s="78">
        <v>0.30981003946040198</v>
      </c>
      <c r="AD17" s="78">
        <v>0.28550210413400401</v>
      </c>
      <c r="AE17" s="78">
        <v>0.23731791150635601</v>
      </c>
      <c r="AF17" s="78">
        <v>0.23698501070663799</v>
      </c>
      <c r="AG17" s="79">
        <v>0.29453193376526499</v>
      </c>
    </row>
    <row r="18" spans="1:33">
      <c r="A18" s="30">
        <v>9</v>
      </c>
      <c r="B18" s="1" t="s">
        <v>9</v>
      </c>
      <c r="C18" s="1" t="s">
        <v>18</v>
      </c>
      <c r="D18" s="1" t="str">
        <f t="shared" si="1"/>
        <v>_9_London_Evening</v>
      </c>
      <c r="F18" s="50" t="s">
        <v>63</v>
      </c>
      <c r="G18" s="51" t="s">
        <v>18</v>
      </c>
      <c r="H18" s="52">
        <v>59000</v>
      </c>
      <c r="I18" s="53">
        <v>59000</v>
      </c>
      <c r="J18" s="53">
        <v>89000</v>
      </c>
      <c r="K18" s="53">
        <v>80000</v>
      </c>
      <c r="L18" s="53">
        <v>65000</v>
      </c>
      <c r="M18" s="53">
        <v>59000</v>
      </c>
      <c r="N18" s="53">
        <v>73000</v>
      </c>
      <c r="O18" s="54">
        <v>58000</v>
      </c>
      <c r="P18" s="55">
        <v>-31000</v>
      </c>
      <c r="Q18" s="56">
        <v>-0.348314606741573</v>
      </c>
      <c r="R18" s="57">
        <v>6.5425737734965295E-2</v>
      </c>
      <c r="S18" s="58">
        <v>6.4088859194922299E-2</v>
      </c>
      <c r="T18" s="58">
        <v>8.99797878619851E-2</v>
      </c>
      <c r="U18" s="58">
        <v>9.0354411932541498E-2</v>
      </c>
      <c r="V18" s="58">
        <v>7.2812671560155307E-2</v>
      </c>
      <c r="W18" s="58">
        <v>6.4414907102241903E-2</v>
      </c>
      <c r="X18" s="58">
        <v>7.8479776166786405E-2</v>
      </c>
      <c r="Y18" s="59">
        <v>7.0331576262540399E-2</v>
      </c>
      <c r="Z18" s="57">
        <v>0.258031870461993</v>
      </c>
      <c r="AA18" s="58">
        <v>0.30008994095181002</v>
      </c>
      <c r="AB18" s="58">
        <v>0.33731829393874102</v>
      </c>
      <c r="AC18" s="58">
        <v>0.33424627875507401</v>
      </c>
      <c r="AD18" s="58">
        <v>0.26615065271517802</v>
      </c>
      <c r="AE18" s="58">
        <v>0.27078841914227603</v>
      </c>
      <c r="AF18" s="58">
        <v>0.369162804741962</v>
      </c>
      <c r="AG18" s="59">
        <v>0.28735983548472299</v>
      </c>
    </row>
    <row r="19" spans="1:33">
      <c r="A19" s="30">
        <v>9</v>
      </c>
      <c r="B19" s="1" t="s">
        <v>9</v>
      </c>
      <c r="C19" s="1" t="s">
        <v>19</v>
      </c>
      <c r="D19" s="1" t="str">
        <f t="shared" si="1"/>
        <v>_9_London_Night</v>
      </c>
      <c r="F19" s="60" t="s">
        <v>63</v>
      </c>
      <c r="G19" s="61" t="s">
        <v>19</v>
      </c>
      <c r="H19" s="62">
        <v>5000</v>
      </c>
      <c r="I19" s="63">
        <v>4000</v>
      </c>
      <c r="J19" s="63">
        <v>9000</v>
      </c>
      <c r="K19" s="63">
        <v>6000</v>
      </c>
      <c r="L19" s="63">
        <v>6000</v>
      </c>
      <c r="M19" s="63">
        <v>5000</v>
      </c>
      <c r="N19" s="63">
        <v>7000</v>
      </c>
      <c r="O19" s="64">
        <v>8000</v>
      </c>
      <c r="P19" s="65">
        <v>-1000</v>
      </c>
      <c r="Q19" s="66">
        <v>-0.11111111111111116</v>
      </c>
      <c r="R19" s="67">
        <v>6.1806031778455402E-2</v>
      </c>
      <c r="S19" s="68">
        <v>5.7078153927532398E-2</v>
      </c>
      <c r="T19" s="68">
        <v>0.122350472193075</v>
      </c>
      <c r="U19" s="68">
        <v>6.0736236864714799E-2</v>
      </c>
      <c r="V19" s="68">
        <v>5.45097044272485E-2</v>
      </c>
      <c r="W19" s="68">
        <v>6.0555102595461298E-2</v>
      </c>
      <c r="X19" s="68">
        <v>0.114339212370138</v>
      </c>
      <c r="Y19" s="69">
        <v>9.6483531317494597E-2</v>
      </c>
      <c r="Z19" s="67">
        <v>2.2682002184668801E-2</v>
      </c>
      <c r="AA19" s="68">
        <v>2.2504790333302899E-2</v>
      </c>
      <c r="AB19" s="68">
        <v>3.3508154321431102E-2</v>
      </c>
      <c r="AC19" s="68">
        <v>2.4871447902570998E-2</v>
      </c>
      <c r="AD19" s="68">
        <v>2.28118513327706E-2</v>
      </c>
      <c r="AE19" s="68">
        <v>2.1711063202640601E-2</v>
      </c>
      <c r="AF19" s="68">
        <v>3.7277966680232602E-2</v>
      </c>
      <c r="AG19" s="69">
        <v>3.9725437341077398E-2</v>
      </c>
    </row>
    <row r="20" spans="1:33">
      <c r="A20" s="30">
        <v>9</v>
      </c>
      <c r="B20" s="1" t="s">
        <v>9</v>
      </c>
      <c r="C20" s="1" t="s">
        <v>17</v>
      </c>
      <c r="D20" s="1" t="str">
        <f t="shared" si="1"/>
        <v>_9_London_Both</v>
      </c>
      <c r="F20" s="70" t="s">
        <v>63</v>
      </c>
      <c r="G20" s="71" t="s">
        <v>17</v>
      </c>
      <c r="H20" s="72">
        <v>56000</v>
      </c>
      <c r="I20" s="73">
        <v>46000</v>
      </c>
      <c r="J20" s="73">
        <v>52000</v>
      </c>
      <c r="K20" s="73">
        <v>49000</v>
      </c>
      <c r="L20" s="73">
        <v>66000</v>
      </c>
      <c r="M20" s="73">
        <v>39000</v>
      </c>
      <c r="N20" s="73">
        <v>39000</v>
      </c>
      <c r="O20" s="74">
        <v>43000</v>
      </c>
      <c r="P20" s="75">
        <v>-9000</v>
      </c>
      <c r="Q20" s="76">
        <v>-0.17307692307692313</v>
      </c>
      <c r="R20" s="77">
        <v>0.10501242131824499</v>
      </c>
      <c r="S20" s="78">
        <v>8.4432109509137501E-2</v>
      </c>
      <c r="T20" s="78">
        <v>9.7950204033354998E-2</v>
      </c>
      <c r="U20" s="78">
        <v>0.101969192666157</v>
      </c>
      <c r="V20" s="78">
        <v>0.124844962964061</v>
      </c>
      <c r="W20" s="78">
        <v>8.5112095583299796E-2</v>
      </c>
      <c r="X20" s="78">
        <v>8.2613314151408906E-2</v>
      </c>
      <c r="Y20" s="79">
        <v>9.4401142270819596E-2</v>
      </c>
      <c r="Z20" s="77">
        <v>0.24467754717385301</v>
      </c>
      <c r="AA20" s="78">
        <v>0.233963788990706</v>
      </c>
      <c r="AB20" s="78">
        <v>0.19831884474459399</v>
      </c>
      <c r="AC20" s="78">
        <v>0.20412990527740199</v>
      </c>
      <c r="AD20" s="78">
        <v>0.26825293177679699</v>
      </c>
      <c r="AE20" s="78">
        <v>0.177610504135151</v>
      </c>
      <c r="AF20" s="78">
        <v>0.194503157369603</v>
      </c>
      <c r="AG20" s="79">
        <v>0.21220942350178501</v>
      </c>
    </row>
    <row r="21" spans="1:33">
      <c r="A21" s="30">
        <v>10</v>
      </c>
      <c r="B21" s="1" t="s">
        <v>9</v>
      </c>
      <c r="C21" s="1" t="s">
        <v>18</v>
      </c>
      <c r="D21" s="1" t="str">
        <f t="shared" si="1"/>
        <v>_10_London_Evening</v>
      </c>
      <c r="F21" s="50" t="s">
        <v>64</v>
      </c>
      <c r="G21" s="51" t="s">
        <v>18</v>
      </c>
      <c r="H21" s="52">
        <v>64000</v>
      </c>
      <c r="I21" s="53">
        <v>64000</v>
      </c>
      <c r="J21" s="53">
        <v>69000</v>
      </c>
      <c r="K21" s="53">
        <v>48000</v>
      </c>
      <c r="L21" s="53">
        <v>67000</v>
      </c>
      <c r="M21" s="53">
        <v>60000</v>
      </c>
      <c r="N21" s="53">
        <v>107000</v>
      </c>
      <c r="O21" s="54">
        <v>84000</v>
      </c>
      <c r="P21" s="55">
        <v>15000</v>
      </c>
      <c r="Q21" s="56">
        <v>0.21739130434782616</v>
      </c>
      <c r="R21" s="57">
        <v>7.1000414095540698E-2</v>
      </c>
      <c r="S21" s="58">
        <v>6.9727465063192495E-2</v>
      </c>
      <c r="T21" s="58">
        <v>6.99388525331609E-2</v>
      </c>
      <c r="U21" s="58">
        <v>5.4093836784979601E-2</v>
      </c>
      <c r="V21" s="58">
        <v>7.5267161824978904E-2</v>
      </c>
      <c r="W21" s="58">
        <v>6.4811850349498407E-2</v>
      </c>
      <c r="X21" s="58">
        <v>0.114530320050795</v>
      </c>
      <c r="Y21" s="59">
        <v>0.101356912089781</v>
      </c>
      <c r="Z21" s="57">
        <v>0.16784457967442101</v>
      </c>
      <c r="AA21" s="58">
        <v>0.16699223958611101</v>
      </c>
      <c r="AB21" s="58">
        <v>0.162322527844002</v>
      </c>
      <c r="AC21" s="58">
        <v>0.10679847240919101</v>
      </c>
      <c r="AD21" s="58">
        <v>0.165475137539394</v>
      </c>
      <c r="AE21" s="58">
        <v>0.12167678872059599</v>
      </c>
      <c r="AF21" s="58">
        <v>0.19641878486623099</v>
      </c>
      <c r="AG21" s="59">
        <v>0.17734722961896299</v>
      </c>
    </row>
    <row r="22" spans="1:33">
      <c r="A22" s="30">
        <v>10</v>
      </c>
      <c r="B22" s="1" t="s">
        <v>9</v>
      </c>
      <c r="C22" s="1" t="s">
        <v>19</v>
      </c>
      <c r="D22" s="1" t="str">
        <f t="shared" si="1"/>
        <v>_10_London_Night</v>
      </c>
      <c r="F22" s="60" t="s">
        <v>64</v>
      </c>
      <c r="G22" s="61" t="s">
        <v>19</v>
      </c>
      <c r="H22" s="62">
        <v>3000</v>
      </c>
      <c r="I22" s="63">
        <v>6000</v>
      </c>
      <c r="J22" s="63">
        <v>3000</v>
      </c>
      <c r="K22" s="63">
        <v>2000</v>
      </c>
      <c r="L22" s="63">
        <v>2000</v>
      </c>
      <c r="M22" s="63">
        <v>1000</v>
      </c>
      <c r="N22" s="63">
        <v>5000</v>
      </c>
      <c r="O22" s="64">
        <v>8000</v>
      </c>
      <c r="P22" s="65">
        <v>5000</v>
      </c>
      <c r="Q22" s="66">
        <v>1.6666666666666665</v>
      </c>
      <c r="R22" s="67">
        <v>3.7891941579001102E-2</v>
      </c>
      <c r="S22" s="68">
        <v>7.8996958476593507E-2</v>
      </c>
      <c r="T22" s="68">
        <v>4.71843301853795E-2</v>
      </c>
      <c r="U22" s="68">
        <v>2.15848258542066E-2</v>
      </c>
      <c r="V22" s="68">
        <v>1.6313586198147899E-2</v>
      </c>
      <c r="W22" s="68">
        <v>1.2212936540290801E-2</v>
      </c>
      <c r="X22" s="68">
        <v>7.6648949021502794E-2</v>
      </c>
      <c r="Y22" s="69">
        <v>9.7310340172786197E-2</v>
      </c>
      <c r="Z22" s="67">
        <v>8.3352590766702598E-3</v>
      </c>
      <c r="AA22" s="68">
        <v>1.59308496453144E-2</v>
      </c>
      <c r="AB22" s="68">
        <v>8.0003321116369607E-3</v>
      </c>
      <c r="AC22" s="68">
        <v>4.7173899227538202E-3</v>
      </c>
      <c r="AD22" s="68">
        <v>4.1062254336921202E-3</v>
      </c>
      <c r="AE22" s="68">
        <v>1.9555101052820502E-3</v>
      </c>
      <c r="AF22" s="68">
        <v>9.1109903864333101E-3</v>
      </c>
      <c r="AG22" s="69">
        <v>1.7158124298962501E-2</v>
      </c>
    </row>
    <row r="23" spans="1:33">
      <c r="A23" s="30">
        <v>10</v>
      </c>
      <c r="B23" s="1" t="s">
        <v>9</v>
      </c>
      <c r="C23" s="1" t="s">
        <v>17</v>
      </c>
      <c r="D23" s="1" t="str">
        <f t="shared" si="1"/>
        <v>_10_London_Both</v>
      </c>
      <c r="F23" s="70" t="s">
        <v>64</v>
      </c>
      <c r="G23" s="71" t="s">
        <v>17</v>
      </c>
      <c r="H23" s="72">
        <v>41000</v>
      </c>
      <c r="I23" s="73">
        <v>36000</v>
      </c>
      <c r="J23" s="73">
        <v>50000</v>
      </c>
      <c r="K23" s="73">
        <v>22000</v>
      </c>
      <c r="L23" s="73">
        <v>39000</v>
      </c>
      <c r="M23" s="73">
        <v>32000</v>
      </c>
      <c r="N23" s="73">
        <v>34000</v>
      </c>
      <c r="O23" s="74">
        <v>31000</v>
      </c>
      <c r="P23" s="75">
        <v>-19000</v>
      </c>
      <c r="Q23" s="76">
        <v>-0.38</v>
      </c>
      <c r="R23" s="77">
        <v>7.7090309073652302E-2</v>
      </c>
      <c r="S23" s="78">
        <v>6.5529082484653195E-2</v>
      </c>
      <c r="T23" s="78">
        <v>9.4056419658170201E-2</v>
      </c>
      <c r="U23" s="78">
        <v>4.5643198403664202E-2</v>
      </c>
      <c r="V23" s="78">
        <v>7.3669152200661198E-2</v>
      </c>
      <c r="W23" s="78">
        <v>6.9860559047902601E-2</v>
      </c>
      <c r="X23" s="78">
        <v>7.3535356914832803E-2</v>
      </c>
      <c r="Y23" s="79">
        <v>6.8449713505127199E-2</v>
      </c>
      <c r="Z23" s="77">
        <v>0.107665100395419</v>
      </c>
      <c r="AA23" s="78">
        <v>9.2874953330844306E-2</v>
      </c>
      <c r="AB23" s="78">
        <v>0.11789963111886</v>
      </c>
      <c r="AC23" s="78">
        <v>4.8765621118191799E-2</v>
      </c>
      <c r="AD23" s="78">
        <v>9.5206317073404406E-2</v>
      </c>
      <c r="AE23" s="78">
        <v>6.5105703616469807E-2</v>
      </c>
      <c r="AF23" s="78">
        <v>6.3121190292140403E-2</v>
      </c>
      <c r="AG23" s="79">
        <v>6.5895289920829297E-2</v>
      </c>
    </row>
    <row r="24" spans="1:33">
      <c r="A24" s="30">
        <v>13</v>
      </c>
      <c r="B24" s="1" t="s">
        <v>9</v>
      </c>
      <c r="C24" s="1" t="s">
        <v>18</v>
      </c>
      <c r="D24" s="1" t="str">
        <f t="shared" si="1"/>
        <v>_13_London_Evening</v>
      </c>
      <c r="F24" s="50" t="s">
        <v>66</v>
      </c>
      <c r="G24" s="51" t="s">
        <v>18</v>
      </c>
      <c r="H24" s="52">
        <v>115000</v>
      </c>
      <c r="I24" s="53">
        <v>122000</v>
      </c>
      <c r="J24" s="53">
        <v>127000</v>
      </c>
      <c r="K24" s="53">
        <v>130000</v>
      </c>
      <c r="L24" s="53">
        <v>124000</v>
      </c>
      <c r="M24" s="53">
        <v>120000</v>
      </c>
      <c r="N24" s="53">
        <v>101000</v>
      </c>
      <c r="O24" s="54">
        <v>110000</v>
      </c>
      <c r="P24" s="55">
        <v>-17000</v>
      </c>
      <c r="Q24" s="56">
        <v>-0.13385826771653542</v>
      </c>
      <c r="R24" s="57">
        <v>0.12768398400640801</v>
      </c>
      <c r="S24" s="58">
        <v>0.132075051500473</v>
      </c>
      <c r="T24" s="58">
        <v>0.12826019741969399</v>
      </c>
      <c r="U24" s="58">
        <v>0.146590347096023</v>
      </c>
      <c r="V24" s="58">
        <v>0.13815149288197801</v>
      </c>
      <c r="W24" s="58">
        <v>0.130466842924921</v>
      </c>
      <c r="X24" s="58">
        <v>0.108077671799666</v>
      </c>
      <c r="Y24" s="59">
        <v>0.13250127529331701</v>
      </c>
      <c r="Z24" s="57">
        <v>0.19201752648675999</v>
      </c>
      <c r="AA24" s="58">
        <v>0.19339362107584501</v>
      </c>
      <c r="AB24" s="58">
        <v>0.185370384390251</v>
      </c>
      <c r="AC24" s="58">
        <v>0.18051141236585899</v>
      </c>
      <c r="AD24" s="58">
        <v>0.18559484903175499</v>
      </c>
      <c r="AE24" s="58">
        <v>0.173371501835592</v>
      </c>
      <c r="AF24" s="58">
        <v>0.143790206544442</v>
      </c>
      <c r="AG24" s="59">
        <v>0.15692513412060399</v>
      </c>
    </row>
    <row r="25" spans="1:33">
      <c r="A25" s="30">
        <v>13</v>
      </c>
      <c r="B25" s="1" t="s">
        <v>9</v>
      </c>
      <c r="C25" s="1" t="s">
        <v>19</v>
      </c>
      <c r="D25" s="1" t="str">
        <f t="shared" si="1"/>
        <v>_13_London_Night</v>
      </c>
      <c r="F25" s="60" t="s">
        <v>66</v>
      </c>
      <c r="G25" s="61" t="s">
        <v>19</v>
      </c>
      <c r="H25" s="62">
        <v>1000</v>
      </c>
      <c r="I25" s="63">
        <v>1000</v>
      </c>
      <c r="J25" s="63">
        <v>4000</v>
      </c>
      <c r="K25" s="63">
        <v>12000</v>
      </c>
      <c r="L25" s="63">
        <v>3000</v>
      </c>
      <c r="M25" s="63">
        <v>2000</v>
      </c>
      <c r="N25" s="63">
        <v>1000</v>
      </c>
      <c r="O25" s="64" t="s">
        <v>119</v>
      </c>
      <c r="P25" s="65" t="s">
        <v>119</v>
      </c>
      <c r="Q25" s="66" t="s">
        <v>119</v>
      </c>
      <c r="R25" s="67">
        <v>1.2343697564819E-2</v>
      </c>
      <c r="S25" s="68">
        <v>1.6348188309970899E-2</v>
      </c>
      <c r="T25" s="68">
        <v>5.2658272123119999E-2</v>
      </c>
      <c r="U25" s="68">
        <v>0.12126098737690801</v>
      </c>
      <c r="V25" s="68">
        <v>2.7045541037676001E-2</v>
      </c>
      <c r="W25" s="68">
        <v>2.34916428862617E-2</v>
      </c>
      <c r="X25" s="68">
        <v>1.6167351212048001E-2</v>
      </c>
      <c r="Y25" s="69" t="s">
        <v>119</v>
      </c>
      <c r="Z25" s="67">
        <v>1.72733082468817E-3</v>
      </c>
      <c r="AA25" s="68">
        <v>2.0157057925555399E-3</v>
      </c>
      <c r="AB25" s="68">
        <v>5.5598743627194797E-3</v>
      </c>
      <c r="AC25" s="68">
        <v>1.65293723378954E-2</v>
      </c>
      <c r="AD25" s="68">
        <v>4.15979708306912E-3</v>
      </c>
      <c r="AE25" s="68">
        <v>2.6624262923740601E-3</v>
      </c>
      <c r="AF25" s="68">
        <v>1.4908331399396599E-3</v>
      </c>
      <c r="AG25" s="69" t="s">
        <v>119</v>
      </c>
    </row>
    <row r="26" spans="1:33">
      <c r="A26" s="30">
        <v>13</v>
      </c>
      <c r="B26" s="1" t="s">
        <v>9</v>
      </c>
      <c r="C26" s="1" t="s">
        <v>17</v>
      </c>
      <c r="D26" s="1" t="str">
        <f t="shared" si="1"/>
        <v>_13_London_Both</v>
      </c>
      <c r="F26" s="70" t="s">
        <v>66</v>
      </c>
      <c r="G26" s="71" t="s">
        <v>17</v>
      </c>
      <c r="H26" s="72">
        <v>45000</v>
      </c>
      <c r="I26" s="73">
        <v>49000</v>
      </c>
      <c r="J26" s="73">
        <v>45000</v>
      </c>
      <c r="K26" s="73">
        <v>39000</v>
      </c>
      <c r="L26" s="73">
        <v>32000</v>
      </c>
      <c r="M26" s="73">
        <v>59000</v>
      </c>
      <c r="N26" s="73">
        <v>37000</v>
      </c>
      <c r="O26" s="74">
        <v>31000</v>
      </c>
      <c r="P26" s="75">
        <v>-14000</v>
      </c>
      <c r="Q26" s="76">
        <v>-0.31111111111111112</v>
      </c>
      <c r="R26" s="77">
        <v>8.4959059059289105E-2</v>
      </c>
      <c r="S26" s="78">
        <v>8.9543006326881003E-2</v>
      </c>
      <c r="T26" s="78">
        <v>8.4132710390916104E-2</v>
      </c>
      <c r="U26" s="78">
        <v>8.05927856654238E-2</v>
      </c>
      <c r="V26" s="78">
        <v>6.14193733291825E-2</v>
      </c>
      <c r="W26" s="78">
        <v>0.12843276307879101</v>
      </c>
      <c r="X26" s="78">
        <v>7.9981375689698903E-2</v>
      </c>
      <c r="Y26" s="79">
        <v>6.8684596032957707E-2</v>
      </c>
      <c r="Z26" s="77">
        <v>7.5481906924228195E-2</v>
      </c>
      <c r="AA26" s="78">
        <v>7.7593463324956605E-2</v>
      </c>
      <c r="AB26" s="78">
        <v>6.56715150149845E-2</v>
      </c>
      <c r="AC26" s="78">
        <v>5.3705145113979502E-2</v>
      </c>
      <c r="AD26" s="78">
        <v>4.8502999853665699E-2</v>
      </c>
      <c r="AE26" s="78">
        <v>8.4720214226173401E-2</v>
      </c>
      <c r="AF26" s="78">
        <v>5.3259689022975197E-2</v>
      </c>
      <c r="AG26" s="79">
        <v>4.4755199690676803E-2</v>
      </c>
    </row>
    <row r="27" spans="1:33">
      <c r="A27" s="30">
        <v>16</v>
      </c>
      <c r="B27" s="1" t="s">
        <v>9</v>
      </c>
      <c r="C27" s="1" t="s">
        <v>18</v>
      </c>
      <c r="D27" s="1" t="str">
        <f t="shared" si="1"/>
        <v>_16_London_Evening</v>
      </c>
      <c r="F27" s="50" t="s">
        <v>54</v>
      </c>
      <c r="G27" s="51" t="s">
        <v>18</v>
      </c>
      <c r="H27" s="52">
        <v>83000</v>
      </c>
      <c r="I27" s="53">
        <v>74000</v>
      </c>
      <c r="J27" s="53">
        <v>85000</v>
      </c>
      <c r="K27" s="53">
        <v>111000</v>
      </c>
      <c r="L27" s="53">
        <v>100000</v>
      </c>
      <c r="M27" s="53">
        <v>147000</v>
      </c>
      <c r="N27" s="53">
        <v>89000</v>
      </c>
      <c r="O27" s="54">
        <v>84000</v>
      </c>
      <c r="P27" s="55">
        <v>-1000</v>
      </c>
      <c r="Q27" s="56">
        <v>-1.1764705882352899E-2</v>
      </c>
      <c r="R27" s="57">
        <v>9.2506228404238694E-2</v>
      </c>
      <c r="S27" s="58">
        <v>8.0140303991982603E-2</v>
      </c>
      <c r="T27" s="58">
        <v>8.5955247106802399E-2</v>
      </c>
      <c r="U27" s="58">
        <v>0.125867301102361</v>
      </c>
      <c r="V27" s="58">
        <v>0.11157764177222899</v>
      </c>
      <c r="W27" s="58">
        <v>0.15970301691354899</v>
      </c>
      <c r="X27" s="58">
        <v>9.5236566867381606E-2</v>
      </c>
      <c r="Y27" s="59">
        <v>0.100874001020235</v>
      </c>
      <c r="Z27" s="57">
        <v>0.175062435123997</v>
      </c>
      <c r="AA27" s="58">
        <v>0.15033251434106801</v>
      </c>
      <c r="AB27" s="58">
        <v>0.18070156589938499</v>
      </c>
      <c r="AC27" s="58">
        <v>0.22958078015244399</v>
      </c>
      <c r="AD27" s="58">
        <v>0.183390863041101</v>
      </c>
      <c r="AE27" s="58">
        <v>0.24746227647605501</v>
      </c>
      <c r="AF27" s="58">
        <v>0.18308906970567601</v>
      </c>
      <c r="AG27" s="59">
        <v>0.17155432428290099</v>
      </c>
    </row>
    <row r="28" spans="1:33">
      <c r="A28" s="30">
        <v>16</v>
      </c>
      <c r="B28" s="1" t="s">
        <v>9</v>
      </c>
      <c r="C28" s="1" t="s">
        <v>19</v>
      </c>
      <c r="D28" s="1" t="str">
        <f t="shared" si="1"/>
        <v>_16_London_Night</v>
      </c>
      <c r="F28" s="60" t="s">
        <v>54</v>
      </c>
      <c r="G28" s="61" t="s">
        <v>19</v>
      </c>
      <c r="H28" s="62">
        <v>3000</v>
      </c>
      <c r="I28" s="63">
        <v>1000</v>
      </c>
      <c r="J28" s="63" t="s">
        <v>119</v>
      </c>
      <c r="K28" s="63">
        <v>3000</v>
      </c>
      <c r="L28" s="63">
        <v>4000</v>
      </c>
      <c r="M28" s="63" t="s">
        <v>119</v>
      </c>
      <c r="N28" s="63" t="s">
        <v>119</v>
      </c>
      <c r="O28" s="64">
        <v>7000</v>
      </c>
      <c r="P28" s="65" t="s">
        <v>119</v>
      </c>
      <c r="Q28" s="66" t="s">
        <v>119</v>
      </c>
      <c r="R28" s="67">
        <v>3.3266702656959003E-2</v>
      </c>
      <c r="S28" s="68">
        <v>1.42158159217138E-2</v>
      </c>
      <c r="T28" s="68" t="s">
        <v>119</v>
      </c>
      <c r="U28" s="68">
        <v>2.95948714559514E-2</v>
      </c>
      <c r="V28" s="68">
        <v>3.8348344538881099E-2</v>
      </c>
      <c r="W28" s="68" t="s">
        <v>119</v>
      </c>
      <c r="X28" s="68" t="s">
        <v>119</v>
      </c>
      <c r="Y28" s="69">
        <v>8.5971247300216005E-2</v>
      </c>
      <c r="Z28" s="67">
        <v>5.8581103996875701E-3</v>
      </c>
      <c r="AA28" s="68">
        <v>2.2454835753320601E-3</v>
      </c>
      <c r="AB28" s="68" t="s">
        <v>119</v>
      </c>
      <c r="AC28" s="68">
        <v>5.97551081409996E-3</v>
      </c>
      <c r="AD28" s="68">
        <v>7.2162782814611101E-3</v>
      </c>
      <c r="AE28" s="68" t="s">
        <v>119</v>
      </c>
      <c r="AF28" s="68" t="s">
        <v>119</v>
      </c>
      <c r="AG28" s="69">
        <v>1.4733822436473899E-2</v>
      </c>
    </row>
    <row r="29" spans="1:33">
      <c r="A29" s="30">
        <v>16</v>
      </c>
      <c r="B29" s="1" t="s">
        <v>9</v>
      </c>
      <c r="C29" s="1" t="s">
        <v>17</v>
      </c>
      <c r="D29" s="1" t="str">
        <f t="shared" si="1"/>
        <v>_16_London_Both</v>
      </c>
      <c r="F29" s="70" t="s">
        <v>54</v>
      </c>
      <c r="G29" s="71" t="s">
        <v>17</v>
      </c>
      <c r="H29" s="72">
        <v>15000</v>
      </c>
      <c r="I29" s="73">
        <v>26000</v>
      </c>
      <c r="J29" s="73">
        <v>24000</v>
      </c>
      <c r="K29" s="73">
        <v>15000</v>
      </c>
      <c r="L29" s="73">
        <v>17000</v>
      </c>
      <c r="M29" s="73">
        <v>29000</v>
      </c>
      <c r="N29" s="73">
        <v>12000</v>
      </c>
      <c r="O29" s="74">
        <v>17000</v>
      </c>
      <c r="P29" s="75">
        <v>-7000</v>
      </c>
      <c r="Q29" s="76">
        <v>-0.29166666666666663</v>
      </c>
      <c r="R29" s="77">
        <v>2.79473915231685E-2</v>
      </c>
      <c r="S29" s="78">
        <v>4.8013735682197703E-2</v>
      </c>
      <c r="T29" s="78">
        <v>4.50363711632858E-2</v>
      </c>
      <c r="U29" s="78">
        <v>3.0669438984228602E-2</v>
      </c>
      <c r="V29" s="78">
        <v>3.2494774448908199E-2</v>
      </c>
      <c r="W29" s="78">
        <v>6.3037349629655598E-2</v>
      </c>
      <c r="X29" s="78">
        <v>2.6439271644487599E-2</v>
      </c>
      <c r="Y29" s="79">
        <v>3.7602838369915299E-2</v>
      </c>
      <c r="Z29" s="77">
        <v>3.1245824811666899E-2</v>
      </c>
      <c r="AA29" s="78">
        <v>5.3301513612591403E-2</v>
      </c>
      <c r="AB29" s="78">
        <v>5.1134807015658999E-2</v>
      </c>
      <c r="AC29" s="78">
        <v>3.0272540939855201E-2</v>
      </c>
      <c r="AD29" s="78">
        <v>3.1395465417722999E-2</v>
      </c>
      <c r="AE29" s="78">
        <v>4.8487242916597499E-2</v>
      </c>
      <c r="AF29" s="78">
        <v>2.5440439111154001E-2</v>
      </c>
      <c r="AG29" s="79">
        <v>3.5184772833086998E-2</v>
      </c>
    </row>
    <row r="30" spans="1:33">
      <c r="A30" s="30">
        <v>17</v>
      </c>
      <c r="B30" s="1" t="s">
        <v>9</v>
      </c>
      <c r="C30" s="1" t="s">
        <v>18</v>
      </c>
      <c r="D30" s="1" t="str">
        <f t="shared" si="1"/>
        <v>_17_London_Evening</v>
      </c>
      <c r="F30" s="50" t="s">
        <v>68</v>
      </c>
      <c r="G30" s="51" t="s">
        <v>18</v>
      </c>
      <c r="H30" s="52">
        <v>86000</v>
      </c>
      <c r="I30" s="53">
        <v>105000</v>
      </c>
      <c r="J30" s="53">
        <v>97000</v>
      </c>
      <c r="K30" s="53">
        <v>86000</v>
      </c>
      <c r="L30" s="53">
        <v>100000</v>
      </c>
      <c r="M30" s="53">
        <v>84000</v>
      </c>
      <c r="N30" s="53">
        <v>115000</v>
      </c>
      <c r="O30" s="54">
        <v>90000</v>
      </c>
      <c r="P30" s="55">
        <v>-7000</v>
      </c>
      <c r="Q30" s="56">
        <v>-7.2164948453608213E-2</v>
      </c>
      <c r="R30" s="57">
        <v>9.55949738305195E-2</v>
      </c>
      <c r="S30" s="58">
        <v>0.11368659874171801</v>
      </c>
      <c r="T30" s="58">
        <v>9.8284395769504998E-2</v>
      </c>
      <c r="U30" s="58">
        <v>9.7450844402304795E-2</v>
      </c>
      <c r="V30" s="58">
        <v>0.11153988038354</v>
      </c>
      <c r="W30" s="58">
        <v>9.1773568505305894E-2</v>
      </c>
      <c r="X30" s="58">
        <v>0.122967325095415</v>
      </c>
      <c r="Y30" s="59">
        <v>0.108422037068526</v>
      </c>
      <c r="Z30" s="57">
        <v>0.16685466747554401</v>
      </c>
      <c r="AA30" s="58">
        <v>0.182790886080482</v>
      </c>
      <c r="AB30" s="58">
        <v>0.17551260669086599</v>
      </c>
      <c r="AC30" s="58">
        <v>0.160751696772512</v>
      </c>
      <c r="AD30" s="58">
        <v>0.179639219869105</v>
      </c>
      <c r="AE30" s="58">
        <v>0.14014614365261799</v>
      </c>
      <c r="AF30" s="58">
        <v>0.18005296216229499</v>
      </c>
      <c r="AG30" s="59">
        <v>0.17314527932483001</v>
      </c>
    </row>
    <row r="31" spans="1:33">
      <c r="A31" s="30">
        <v>17</v>
      </c>
      <c r="B31" s="1" t="s">
        <v>9</v>
      </c>
      <c r="C31" s="1" t="s">
        <v>19</v>
      </c>
      <c r="D31" s="1" t="str">
        <f t="shared" si="1"/>
        <v>_17_London_Night</v>
      </c>
      <c r="F31" s="60" t="s">
        <v>68</v>
      </c>
      <c r="G31" s="61" t="s">
        <v>19</v>
      </c>
      <c r="H31" s="62">
        <v>11000</v>
      </c>
      <c r="I31" s="63">
        <v>16000</v>
      </c>
      <c r="J31" s="63">
        <v>13000</v>
      </c>
      <c r="K31" s="63">
        <v>24000</v>
      </c>
      <c r="L31" s="63">
        <v>23000</v>
      </c>
      <c r="M31" s="63">
        <v>12000</v>
      </c>
      <c r="N31" s="63">
        <v>10000</v>
      </c>
      <c r="O31" s="64">
        <v>13000</v>
      </c>
      <c r="P31" s="65">
        <v>0</v>
      </c>
      <c r="Q31" s="66">
        <v>0</v>
      </c>
      <c r="R31" s="67">
        <v>0.13036753870172299</v>
      </c>
      <c r="S31" s="68">
        <v>0.20320351758794</v>
      </c>
      <c r="T31" s="68">
        <v>0.17840153899965</v>
      </c>
      <c r="U31" s="68">
        <v>0.24146454299121001</v>
      </c>
      <c r="V31" s="68">
        <v>0.22271977673474599</v>
      </c>
      <c r="W31" s="68">
        <v>0.15372333197445301</v>
      </c>
      <c r="X31" s="68">
        <v>0.14906982362889601</v>
      </c>
      <c r="Y31" s="69">
        <v>0.160046571274298</v>
      </c>
      <c r="Z31" s="67">
        <v>2.11737885796618E-2</v>
      </c>
      <c r="AA31" s="68">
        <v>2.7511396875342702E-2</v>
      </c>
      <c r="AB31" s="68">
        <v>2.32740663337128E-2</v>
      </c>
      <c r="AC31" s="68">
        <v>4.4091949140269697E-2</v>
      </c>
      <c r="AD31" s="68">
        <v>4.10672766994606E-2</v>
      </c>
      <c r="AE31" s="68">
        <v>2.0021193705602201E-2</v>
      </c>
      <c r="AF31" s="68">
        <v>1.51285435814028E-2</v>
      </c>
      <c r="AG31" s="69">
        <v>2.5756049345169101E-2</v>
      </c>
    </row>
    <row r="32" spans="1:33">
      <c r="A32" s="30">
        <v>17</v>
      </c>
      <c r="B32" s="1" t="s">
        <v>9</v>
      </c>
      <c r="C32" s="1" t="s">
        <v>17</v>
      </c>
      <c r="D32" s="1" t="str">
        <f t="shared" si="1"/>
        <v>_17_London_Both</v>
      </c>
      <c r="F32" s="70" t="s">
        <v>68</v>
      </c>
      <c r="G32" s="71" t="s">
        <v>17</v>
      </c>
      <c r="H32" s="72">
        <v>82000</v>
      </c>
      <c r="I32" s="73">
        <v>94000</v>
      </c>
      <c r="J32" s="73">
        <v>79000</v>
      </c>
      <c r="K32" s="73">
        <v>70000</v>
      </c>
      <c r="L32" s="73">
        <v>73000</v>
      </c>
      <c r="M32" s="73">
        <v>85000</v>
      </c>
      <c r="N32" s="73">
        <v>93000</v>
      </c>
      <c r="O32" s="74">
        <v>104000</v>
      </c>
      <c r="P32" s="75">
        <v>25000</v>
      </c>
      <c r="Q32" s="76">
        <v>0.31645569620253156</v>
      </c>
      <c r="R32" s="77">
        <v>0.154550614860998</v>
      </c>
      <c r="S32" s="78">
        <v>0.17293317966930899</v>
      </c>
      <c r="T32" s="78">
        <v>0.14829499083328401</v>
      </c>
      <c r="U32" s="78">
        <v>0.146357818232945</v>
      </c>
      <c r="V32" s="78">
        <v>0.1390984874315</v>
      </c>
      <c r="W32" s="78">
        <v>0.18662265725775901</v>
      </c>
      <c r="X32" s="78">
        <v>0.19802827661004099</v>
      </c>
      <c r="Y32" s="79">
        <v>0.228244005859701</v>
      </c>
      <c r="Z32" s="77">
        <v>0.15936860165314301</v>
      </c>
      <c r="AA32" s="78">
        <v>0.16454917161445101</v>
      </c>
      <c r="AB32" s="78">
        <v>0.14302565143885801</v>
      </c>
      <c r="AC32" s="78">
        <v>0.130649069792139</v>
      </c>
      <c r="AD32" s="78">
        <v>0.13168802249261999</v>
      </c>
      <c r="AE32" s="78">
        <v>0.141469091037806</v>
      </c>
      <c r="AF32" s="78">
        <v>0.145128993105928</v>
      </c>
      <c r="AG32" s="79">
        <v>0.20054146085813701</v>
      </c>
    </row>
    <row r="33" spans="6:33" ht="15.75" customHeight="1">
      <c r="F33" s="40" t="s">
        <v>15</v>
      </c>
      <c r="G33" s="49"/>
      <c r="H33" s="36">
        <v>968000</v>
      </c>
      <c r="I33" s="37">
        <v>1016000</v>
      </c>
      <c r="J33" s="37">
        <v>1033000</v>
      </c>
      <c r="K33" s="37">
        <v>988000</v>
      </c>
      <c r="L33" s="37">
        <v>998000</v>
      </c>
      <c r="M33" s="37">
        <v>974000</v>
      </c>
      <c r="N33" s="37">
        <v>958000</v>
      </c>
      <c r="O33" s="38">
        <v>905000</v>
      </c>
      <c r="P33" s="46">
        <v>-128000</v>
      </c>
      <c r="Q33" s="48">
        <v>-0.12391093901258465</v>
      </c>
      <c r="R33" s="41"/>
      <c r="S33" s="42"/>
      <c r="T33" s="42"/>
      <c r="U33" s="42"/>
      <c r="V33" s="42"/>
      <c r="W33" s="42"/>
      <c r="X33" s="42"/>
      <c r="Y33" s="43"/>
      <c r="Z33" s="41"/>
      <c r="AA33" s="42"/>
      <c r="AB33" s="42"/>
      <c r="AC33" s="42"/>
      <c r="AD33" s="42"/>
      <c r="AE33" s="42"/>
      <c r="AF33" s="42"/>
      <c r="AG33" s="43"/>
    </row>
  </sheetData>
  <mergeCells count="2">
    <mergeCell ref="F10:F11"/>
    <mergeCell ref="G10:G11"/>
  </mergeCells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A1:X30"/>
  <sheetViews>
    <sheetView showGridLines="0" topLeftCell="E5" zoomScaleNormal="100" workbookViewId="0">
      <selection activeCell="P38" sqref="P38"/>
    </sheetView>
  </sheetViews>
  <sheetFormatPr defaultColWidth="11.3984375" defaultRowHeight="14.25" outlineLevelRow="1" outlineLevelCol="1"/>
  <cols>
    <col min="1" max="3" width="11.3984375" hidden="1" customWidth="1" outlineLevel="1"/>
    <col min="4" max="4" width="16.73046875" hidden="1" customWidth="1" outlineLevel="1"/>
    <col min="5" max="5" width="4.73046875" customWidth="1" collapsed="1"/>
    <col min="6" max="6" width="60" customWidth="1"/>
    <col min="7" max="16" width="12.73046875" customWidth="1"/>
  </cols>
  <sheetData>
    <row r="1" spans="1:24" hidden="1" outlineLevel="1">
      <c r="A1" s="1" t="s">
        <v>13</v>
      </c>
      <c r="B1" s="1" t="s">
        <v>74</v>
      </c>
      <c r="C1" s="1"/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/>
      <c r="P1" s="1"/>
      <c r="Q1" s="1" t="s">
        <v>42</v>
      </c>
      <c r="R1" s="1" t="s">
        <v>42</v>
      </c>
      <c r="S1" s="1" t="s">
        <v>42</v>
      </c>
      <c r="T1" s="1" t="s">
        <v>42</v>
      </c>
      <c r="U1" s="1" t="s">
        <v>42</v>
      </c>
      <c r="V1" s="1" t="s">
        <v>42</v>
      </c>
      <c r="W1" s="1" t="s">
        <v>42</v>
      </c>
      <c r="X1" s="1" t="s">
        <v>42</v>
      </c>
    </row>
    <row r="2" spans="1:24" hidden="1" outlineLevel="1">
      <c r="G2" s="1" t="e">
        <f ca="1">MATCH(G$1,INDEX(INDIRECT($B$1),1,0),0)</f>
        <v>#REF!</v>
      </c>
      <c r="H2" s="1" t="e">
        <f t="shared" ref="H2:X2" ca="1" si="0">MATCH(H$1,INDEX(INDIRECT($B$1),1,0),0)</f>
        <v>#REF!</v>
      </c>
      <c r="I2" s="1" t="e">
        <f t="shared" ca="1" si="0"/>
        <v>#REF!</v>
      </c>
      <c r="J2" s="1" t="e">
        <f t="shared" ca="1" si="0"/>
        <v>#REF!</v>
      </c>
      <c r="K2" s="1" t="e">
        <f t="shared" ca="1" si="0"/>
        <v>#REF!</v>
      </c>
      <c r="L2" s="1" t="e">
        <f t="shared" ca="1" si="0"/>
        <v>#REF!</v>
      </c>
      <c r="M2" s="1" t="e">
        <f t="shared" ca="1" si="0"/>
        <v>#REF!</v>
      </c>
      <c r="N2" s="1" t="e">
        <f t="shared" ca="1" si="0"/>
        <v>#REF!</v>
      </c>
      <c r="O2" s="1"/>
      <c r="P2" s="1"/>
      <c r="Q2" s="1" t="e">
        <f t="shared" ca="1" si="0"/>
        <v>#REF!</v>
      </c>
      <c r="R2" s="1" t="e">
        <f t="shared" ca="1" si="0"/>
        <v>#REF!</v>
      </c>
      <c r="S2" s="1" t="e">
        <f t="shared" ca="1" si="0"/>
        <v>#REF!</v>
      </c>
      <c r="T2" s="1" t="e">
        <f t="shared" ca="1" si="0"/>
        <v>#REF!</v>
      </c>
      <c r="U2" s="1" t="e">
        <f t="shared" ca="1" si="0"/>
        <v>#REF!</v>
      </c>
      <c r="V2" s="1" t="e">
        <f t="shared" ca="1" si="0"/>
        <v>#REF!</v>
      </c>
      <c r="W2" s="1" t="e">
        <f t="shared" ca="1" si="0"/>
        <v>#REF!</v>
      </c>
      <c r="X2" s="1" t="e">
        <f t="shared" ca="1" si="0"/>
        <v>#REF!</v>
      </c>
    </row>
    <row r="3" spans="1:24" hidden="1" outlineLevel="1">
      <c r="H3" s="1"/>
      <c r="I3" s="1"/>
    </row>
    <row r="4" spans="1:24" hidden="1" outlineLevel="1"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">
        <v>2021</v>
      </c>
      <c r="N4" s="1">
        <v>2022</v>
      </c>
      <c r="O4" s="1"/>
      <c r="P4" s="1"/>
      <c r="Q4" s="1">
        <v>2015</v>
      </c>
      <c r="R4" s="1">
        <v>2016</v>
      </c>
      <c r="S4" s="1">
        <v>2017</v>
      </c>
      <c r="T4" s="1">
        <v>2018</v>
      </c>
      <c r="U4" s="1">
        <v>2019</v>
      </c>
      <c r="V4" s="1">
        <v>2020</v>
      </c>
      <c r="W4" s="1">
        <v>2021</v>
      </c>
      <c r="X4" s="1">
        <v>2022</v>
      </c>
    </row>
    <row r="5" spans="1:24" collapsed="1"/>
    <row r="6" spans="1:24">
      <c r="A6" s="1" t="s">
        <v>14</v>
      </c>
      <c r="F6" s="6" t="s">
        <v>75</v>
      </c>
    </row>
    <row r="7" spans="1:24">
      <c r="F7" s="8" t="s">
        <v>7</v>
      </c>
    </row>
    <row r="8" spans="1:24">
      <c r="F8" s="8" t="s">
        <v>8</v>
      </c>
    </row>
    <row r="9" spans="1:24" ht="15.75" customHeight="1">
      <c r="F9" s="8"/>
    </row>
    <row r="10" spans="1:24">
      <c r="D10" s="1" t="s">
        <v>1</v>
      </c>
      <c r="F10" s="91" t="s">
        <v>16</v>
      </c>
      <c r="G10" s="31" t="s">
        <v>79</v>
      </c>
      <c r="H10" s="32"/>
      <c r="I10" s="32"/>
      <c r="J10" s="32"/>
      <c r="K10" s="32"/>
      <c r="L10" s="32"/>
      <c r="M10" s="32"/>
      <c r="N10" s="33"/>
      <c r="O10" s="32" t="s">
        <v>45</v>
      </c>
      <c r="P10" s="32"/>
      <c r="Q10" s="31" t="s">
        <v>76</v>
      </c>
      <c r="R10" s="32"/>
      <c r="S10" s="32"/>
      <c r="T10" s="32"/>
      <c r="U10" s="32"/>
      <c r="V10" s="32"/>
      <c r="W10" s="32"/>
      <c r="X10" s="33"/>
    </row>
    <row r="11" spans="1:24" ht="30" customHeight="1">
      <c r="A11" t="s">
        <v>34</v>
      </c>
      <c r="F11" s="92"/>
      <c r="G11" s="13">
        <v>2015</v>
      </c>
      <c r="H11" s="5">
        <v>2016</v>
      </c>
      <c r="I11" s="5">
        <v>2017</v>
      </c>
      <c r="J11" s="5">
        <v>2018</v>
      </c>
      <c r="K11" s="5">
        <v>2019</v>
      </c>
      <c r="L11" s="5">
        <v>2020</v>
      </c>
      <c r="M11" s="5">
        <v>2021</v>
      </c>
      <c r="N11" s="14">
        <v>2022</v>
      </c>
      <c r="O11" s="44" t="s">
        <v>47</v>
      </c>
      <c r="P11" s="44" t="s">
        <v>46</v>
      </c>
      <c r="Q11" s="13">
        <v>2015</v>
      </c>
      <c r="R11" s="5">
        <v>2016</v>
      </c>
      <c r="S11" s="5">
        <v>2017</v>
      </c>
      <c r="T11" s="5">
        <v>2018</v>
      </c>
      <c r="U11" s="5">
        <v>2019</v>
      </c>
      <c r="V11" s="5">
        <v>2020</v>
      </c>
      <c r="W11" s="5">
        <v>2021</v>
      </c>
      <c r="X11" s="14">
        <v>2022</v>
      </c>
    </row>
    <row r="12" spans="1:24">
      <c r="A12" s="30">
        <v>7</v>
      </c>
      <c r="B12" s="1" t="s">
        <v>9</v>
      </c>
      <c r="C12" s="1" t="s">
        <v>73</v>
      </c>
      <c r="D12" s="1" t="str">
        <f>"_"&amp;$A12&amp;"_"&amp;$B12&amp;"_"&amp;$C12</f>
        <v>_7_London_Any</v>
      </c>
      <c r="F12" s="50" t="s">
        <v>61</v>
      </c>
      <c r="G12" s="52">
        <v>446000</v>
      </c>
      <c r="H12" s="53">
        <v>455000</v>
      </c>
      <c r="I12" s="53">
        <v>490000</v>
      </c>
      <c r="J12" s="53">
        <v>444000</v>
      </c>
      <c r="K12" s="53">
        <v>400000</v>
      </c>
      <c r="L12" s="53">
        <v>436000</v>
      </c>
      <c r="M12" s="53">
        <v>389000</v>
      </c>
      <c r="N12" s="54">
        <v>417000</v>
      </c>
      <c r="O12" s="55">
        <v>-73000</v>
      </c>
      <c r="P12" s="56">
        <v>-0.1489795918367347</v>
      </c>
      <c r="Q12" s="57">
        <v>9.1471605035982603E-2</v>
      </c>
      <c r="R12" s="58">
        <v>8.9953749943625302E-2</v>
      </c>
      <c r="S12" s="58">
        <v>9.4065752870955394E-2</v>
      </c>
      <c r="T12" s="58">
        <v>8.4675708218473894E-2</v>
      </c>
      <c r="U12" s="58">
        <v>7.6338271764466198E-2</v>
      </c>
      <c r="V12" s="58">
        <v>8.1805339578454303E-2</v>
      </c>
      <c r="W12" s="58">
        <v>7.4054012322310403E-2</v>
      </c>
      <c r="X12" s="59">
        <v>8.03818947507174E-2</v>
      </c>
    </row>
    <row r="13" spans="1:24">
      <c r="A13" s="30">
        <v>8</v>
      </c>
      <c r="B13" s="1" t="s">
        <v>9</v>
      </c>
      <c r="C13" s="1" t="s">
        <v>73</v>
      </c>
      <c r="D13" s="1" t="str">
        <f t="shared" ref="D13:D18" si="1">"_"&amp;$A13&amp;"_"&amp;$B13&amp;"_"&amp;$C13</f>
        <v>_8_London_Any</v>
      </c>
      <c r="F13" s="50" t="s">
        <v>62</v>
      </c>
      <c r="G13" s="52">
        <v>273000</v>
      </c>
      <c r="H13" s="53">
        <v>272000</v>
      </c>
      <c r="I13" s="53">
        <v>263000</v>
      </c>
      <c r="J13" s="53">
        <v>282000</v>
      </c>
      <c r="K13" s="53">
        <v>284000</v>
      </c>
      <c r="L13" s="53">
        <v>244000</v>
      </c>
      <c r="M13" s="53">
        <v>229000</v>
      </c>
      <c r="N13" s="54">
        <v>240000</v>
      </c>
      <c r="O13" s="55">
        <v>-23000</v>
      </c>
      <c r="P13" s="56">
        <v>-8.7452471482889704E-2</v>
      </c>
      <c r="Q13" s="57">
        <v>5.5931595914168797E-2</v>
      </c>
      <c r="R13" s="58">
        <v>5.3718880532765002E-2</v>
      </c>
      <c r="S13" s="58">
        <v>5.0593575317216401E-2</v>
      </c>
      <c r="T13" s="58">
        <v>5.3708138628803699E-2</v>
      </c>
      <c r="U13" s="58">
        <v>5.4207274950176701E-2</v>
      </c>
      <c r="V13" s="58">
        <v>4.57867291178767E-2</v>
      </c>
      <c r="W13" s="58">
        <v>4.3473641381991397E-2</v>
      </c>
      <c r="X13" s="59">
        <v>4.6365035975572698E-2</v>
      </c>
    </row>
    <row r="14" spans="1:24">
      <c r="A14" s="30">
        <v>9</v>
      </c>
      <c r="B14" s="1" t="s">
        <v>9</v>
      </c>
      <c r="C14" s="1" t="s">
        <v>73</v>
      </c>
      <c r="D14" s="1" t="str">
        <f t="shared" si="1"/>
        <v>_9_London_Any</v>
      </c>
      <c r="F14" s="50" t="s">
        <v>63</v>
      </c>
      <c r="G14" s="52">
        <v>228000</v>
      </c>
      <c r="H14" s="53">
        <v>197000</v>
      </c>
      <c r="I14" s="53">
        <v>264000</v>
      </c>
      <c r="J14" s="53">
        <v>239000</v>
      </c>
      <c r="K14" s="53">
        <v>245000</v>
      </c>
      <c r="L14" s="53">
        <v>219000</v>
      </c>
      <c r="M14" s="53">
        <v>199000</v>
      </c>
      <c r="N14" s="54">
        <v>203000</v>
      </c>
      <c r="O14" s="55">
        <v>-61000</v>
      </c>
      <c r="P14" s="56">
        <v>-0.23106060606060608</v>
      </c>
      <c r="Q14" s="57">
        <v>4.6775218421355201E-2</v>
      </c>
      <c r="R14" s="58">
        <v>3.8875485645861498E-2</v>
      </c>
      <c r="S14" s="58">
        <v>5.0716002048218599E-2</v>
      </c>
      <c r="T14" s="58">
        <v>4.5528946552590099E-2</v>
      </c>
      <c r="U14" s="58">
        <v>4.6808325588561302E-2</v>
      </c>
      <c r="V14" s="58">
        <v>4.1018454332552703E-2</v>
      </c>
      <c r="W14" s="58">
        <v>3.7817909923856301E-2</v>
      </c>
      <c r="X14" s="59">
        <v>3.92009688988798E-2</v>
      </c>
    </row>
    <row r="15" spans="1:24">
      <c r="A15" s="30">
        <v>10</v>
      </c>
      <c r="B15" s="1" t="s">
        <v>9</v>
      </c>
      <c r="C15" s="1" t="s">
        <v>73</v>
      </c>
      <c r="D15" s="1" t="str">
        <f t="shared" si="1"/>
        <v>_10_London_Any</v>
      </c>
      <c r="F15" s="50" t="s">
        <v>64</v>
      </c>
      <c r="G15" s="52">
        <v>381000</v>
      </c>
      <c r="H15" s="53">
        <v>385000</v>
      </c>
      <c r="I15" s="53">
        <v>427000</v>
      </c>
      <c r="J15" s="53">
        <v>448000</v>
      </c>
      <c r="K15" s="53">
        <v>408000</v>
      </c>
      <c r="L15" s="53">
        <v>490000</v>
      </c>
      <c r="M15" s="53">
        <v>545000</v>
      </c>
      <c r="N15" s="54">
        <v>475000</v>
      </c>
      <c r="O15" s="55">
        <v>48000</v>
      </c>
      <c r="P15" s="56">
        <v>0.11241217798594838</v>
      </c>
      <c r="Q15" s="57">
        <v>7.8035839561271303E-2</v>
      </c>
      <c r="R15" s="58">
        <v>7.6006776112127097E-2</v>
      </c>
      <c r="S15" s="58">
        <v>8.1918057651330603E-2</v>
      </c>
      <c r="T15" s="58">
        <v>8.5307568672930406E-2</v>
      </c>
      <c r="U15" s="58">
        <v>7.7824522516164604E-2</v>
      </c>
      <c r="V15" s="58">
        <v>9.1847993754878995E-2</v>
      </c>
      <c r="W15" s="58">
        <v>0.103727798033068</v>
      </c>
      <c r="X15" s="59">
        <v>9.1538012586207806E-2</v>
      </c>
    </row>
    <row r="16" spans="1:24">
      <c r="A16" s="30">
        <v>13</v>
      </c>
      <c r="B16" s="1" t="s">
        <v>9</v>
      </c>
      <c r="C16" s="1" t="s">
        <v>73</v>
      </c>
      <c r="D16" s="1" t="str">
        <f t="shared" si="1"/>
        <v>_13_London_Any</v>
      </c>
      <c r="F16" s="50" t="s">
        <v>66</v>
      </c>
      <c r="G16" s="52">
        <v>598000</v>
      </c>
      <c r="H16" s="53">
        <v>629000</v>
      </c>
      <c r="I16" s="53">
        <v>685000</v>
      </c>
      <c r="J16" s="53">
        <v>718000</v>
      </c>
      <c r="K16" s="53">
        <v>667000</v>
      </c>
      <c r="L16" s="53">
        <v>692000</v>
      </c>
      <c r="M16" s="53">
        <v>703000</v>
      </c>
      <c r="N16" s="54">
        <v>701000</v>
      </c>
      <c r="O16" s="55">
        <v>16000</v>
      </c>
      <c r="P16" s="56">
        <v>2.3357664233576658E-2</v>
      </c>
      <c r="Q16" s="57">
        <v>0.12266936029837</v>
      </c>
      <c r="R16" s="58">
        <v>0.12431495239441701</v>
      </c>
      <c r="S16" s="58">
        <v>0.13155019447389099</v>
      </c>
      <c r="T16" s="58">
        <v>0.13677462345897801</v>
      </c>
      <c r="U16" s="58">
        <v>0.12736008468721899</v>
      </c>
      <c r="V16" s="58">
        <v>0.12976137392661999</v>
      </c>
      <c r="W16" s="58">
        <v>0.13371015040328399</v>
      </c>
      <c r="X16" s="59">
        <v>0.135238413234719</v>
      </c>
    </row>
    <row r="17" spans="1:24">
      <c r="A17" s="30">
        <v>16</v>
      </c>
      <c r="B17" s="1" t="s">
        <v>9</v>
      </c>
      <c r="C17" s="1" t="s">
        <v>73</v>
      </c>
      <c r="D17" s="1" t="str">
        <f t="shared" si="1"/>
        <v>_16_London_Any</v>
      </c>
      <c r="F17" s="50" t="s">
        <v>54</v>
      </c>
      <c r="G17" s="52">
        <v>475000</v>
      </c>
      <c r="H17" s="53">
        <v>491000</v>
      </c>
      <c r="I17" s="53">
        <v>471000</v>
      </c>
      <c r="J17" s="53">
        <v>485000</v>
      </c>
      <c r="K17" s="53">
        <v>545000</v>
      </c>
      <c r="L17" s="53">
        <v>594000</v>
      </c>
      <c r="M17" s="53">
        <v>486000</v>
      </c>
      <c r="N17" s="54">
        <v>488000</v>
      </c>
      <c r="O17" s="55">
        <v>17000</v>
      </c>
      <c r="P17" s="56">
        <v>3.6093418259023347E-2</v>
      </c>
      <c r="Q17" s="57">
        <v>9.7480681265743094E-2</v>
      </c>
      <c r="R17" s="58">
        <v>9.7038212671208102E-2</v>
      </c>
      <c r="S17" s="58">
        <v>9.0437889324291906E-2</v>
      </c>
      <c r="T17" s="58">
        <v>9.2338371623649704E-2</v>
      </c>
      <c r="U17" s="58">
        <v>0.10409818548687701</v>
      </c>
      <c r="V17" s="58">
        <v>0.11128256049960999</v>
      </c>
      <c r="W17" s="58">
        <v>9.2533506044604905E-2</v>
      </c>
      <c r="X17" s="59">
        <v>9.4178136754292194E-2</v>
      </c>
    </row>
    <row r="18" spans="1:24">
      <c r="A18" s="30">
        <v>17</v>
      </c>
      <c r="B18" s="1" t="s">
        <v>9</v>
      </c>
      <c r="C18" s="1" t="s">
        <v>73</v>
      </c>
      <c r="D18" s="1" t="str">
        <f t="shared" si="1"/>
        <v>_17_London_Any</v>
      </c>
      <c r="F18" s="50" t="s">
        <v>68</v>
      </c>
      <c r="G18" s="52">
        <v>516000</v>
      </c>
      <c r="H18" s="53">
        <v>573000</v>
      </c>
      <c r="I18" s="53">
        <v>554000</v>
      </c>
      <c r="J18" s="53">
        <v>536000</v>
      </c>
      <c r="K18" s="53">
        <v>556000</v>
      </c>
      <c r="L18" s="53">
        <v>602000</v>
      </c>
      <c r="M18" s="53">
        <v>639000</v>
      </c>
      <c r="N18" s="54">
        <v>520000</v>
      </c>
      <c r="O18" s="55">
        <v>-34000</v>
      </c>
      <c r="P18" s="56">
        <v>-6.1371841155234641E-2</v>
      </c>
      <c r="Q18" s="57">
        <v>0.105690814594</v>
      </c>
      <c r="R18" s="58">
        <v>0.113213824038982</v>
      </c>
      <c r="S18" s="58">
        <v>0.106467289229265</v>
      </c>
      <c r="T18" s="58">
        <v>0.102102143544698</v>
      </c>
      <c r="U18" s="58">
        <v>0.106236239569407</v>
      </c>
      <c r="V18" s="58">
        <v>0.112917033567525</v>
      </c>
      <c r="W18" s="58">
        <v>0.121491854013961</v>
      </c>
      <c r="X18" s="59">
        <v>0.10029503265022501</v>
      </c>
    </row>
    <row r="19" spans="1:24" ht="15.75" customHeight="1">
      <c r="F19" s="40" t="s">
        <v>15</v>
      </c>
      <c r="G19" s="36">
        <v>2917000</v>
      </c>
      <c r="H19" s="37">
        <v>3002000</v>
      </c>
      <c r="I19" s="37">
        <v>3154000</v>
      </c>
      <c r="J19" s="37">
        <v>3152000</v>
      </c>
      <c r="K19" s="37">
        <v>3105000</v>
      </c>
      <c r="L19" s="37">
        <v>3277000</v>
      </c>
      <c r="M19" s="37">
        <v>3190000</v>
      </c>
      <c r="N19" s="38">
        <v>3044000</v>
      </c>
      <c r="O19" s="46">
        <v>-110000</v>
      </c>
      <c r="P19" s="48">
        <v>-3.4876347495244153E-2</v>
      </c>
      <c r="Q19" s="41">
        <v>0.59805511509089104</v>
      </c>
      <c r="R19" s="42">
        <v>0.59312188133898602</v>
      </c>
      <c r="S19" s="42">
        <v>0.60574876091516894</v>
      </c>
      <c r="T19" s="42">
        <v>0.60043550070012386</v>
      </c>
      <c r="U19" s="42">
        <v>0.59287290456287178</v>
      </c>
      <c r="V19" s="42">
        <v>0.61441948477751762</v>
      </c>
      <c r="W19" s="42">
        <v>0.60680887212307599</v>
      </c>
      <c r="X19" s="43">
        <v>0.5871974948506139</v>
      </c>
    </row>
    <row r="20" spans="1:24" ht="15.75" customHeight="1"/>
    <row r="21" spans="1:24">
      <c r="A21" t="s">
        <v>12</v>
      </c>
      <c r="D21" s="1" t="s">
        <v>1</v>
      </c>
      <c r="F21" s="91" t="s">
        <v>16</v>
      </c>
      <c r="G21" s="31" t="s">
        <v>78</v>
      </c>
      <c r="H21" s="32"/>
      <c r="I21" s="32"/>
      <c r="J21" s="32"/>
      <c r="K21" s="32"/>
      <c r="L21" s="32"/>
      <c r="M21" s="32"/>
      <c r="N21" s="33"/>
      <c r="O21" s="32" t="s">
        <v>45</v>
      </c>
      <c r="P21" s="32"/>
      <c r="Q21" s="31" t="s">
        <v>43</v>
      </c>
      <c r="R21" s="32"/>
      <c r="S21" s="32"/>
      <c r="T21" s="32"/>
      <c r="U21" s="32"/>
      <c r="V21" s="32"/>
      <c r="W21" s="32"/>
      <c r="X21" s="33"/>
    </row>
    <row r="22" spans="1:24" ht="30" customHeight="1">
      <c r="A22" t="s">
        <v>34</v>
      </c>
      <c r="F22" s="92"/>
      <c r="G22" s="13">
        <v>2015</v>
      </c>
      <c r="H22" s="5">
        <v>2016</v>
      </c>
      <c r="I22" s="5">
        <v>2017</v>
      </c>
      <c r="J22" s="5">
        <v>2018</v>
      </c>
      <c r="K22" s="5">
        <v>2019</v>
      </c>
      <c r="L22" s="5">
        <v>2020</v>
      </c>
      <c r="M22" s="5">
        <v>2021</v>
      </c>
      <c r="N22" s="14">
        <v>2022</v>
      </c>
      <c r="O22" s="44" t="s">
        <v>47</v>
      </c>
      <c r="P22" s="44" t="s">
        <v>46</v>
      </c>
      <c r="Q22" s="13">
        <v>2015</v>
      </c>
      <c r="R22" s="5">
        <v>2016</v>
      </c>
      <c r="S22" s="5">
        <v>2017</v>
      </c>
      <c r="T22" s="5">
        <v>2018</v>
      </c>
      <c r="U22" s="5">
        <v>2019</v>
      </c>
      <c r="V22" s="5">
        <v>2020</v>
      </c>
      <c r="W22" s="5">
        <v>2021</v>
      </c>
      <c r="X22" s="14">
        <v>2022</v>
      </c>
    </row>
    <row r="23" spans="1:24">
      <c r="A23" s="30">
        <v>7</v>
      </c>
      <c r="B23" s="1" t="s">
        <v>9</v>
      </c>
      <c r="C23" s="1" t="s">
        <v>77</v>
      </c>
      <c r="D23" s="1" t="str">
        <f>"_"&amp;$A23&amp;"_"&amp;$B23&amp;"_"&amp;$C23</f>
        <v>_7_London_Yes</v>
      </c>
      <c r="F23" s="50" t="s">
        <v>61</v>
      </c>
      <c r="G23" s="52">
        <v>154000</v>
      </c>
      <c r="H23" s="53">
        <v>155000</v>
      </c>
      <c r="I23" s="53">
        <v>144000</v>
      </c>
      <c r="J23" s="53">
        <v>143000</v>
      </c>
      <c r="K23" s="53">
        <v>125000</v>
      </c>
      <c r="L23" s="53">
        <v>133000</v>
      </c>
      <c r="M23" s="53">
        <v>130000</v>
      </c>
      <c r="N23" s="54">
        <v>104000</v>
      </c>
      <c r="O23" s="55">
        <v>-40000</v>
      </c>
      <c r="P23" s="56">
        <v>-0.27777777777777779</v>
      </c>
      <c r="Q23" s="57">
        <v>0.10193908988801199</v>
      </c>
      <c r="R23" s="58">
        <v>0.100673860939153</v>
      </c>
      <c r="S23" s="58">
        <v>9.0189077643566498E-2</v>
      </c>
      <c r="T23" s="58">
        <v>9.7912739693022902E-2</v>
      </c>
      <c r="U23" s="58">
        <v>8.2174308466981705E-2</v>
      </c>
      <c r="V23" s="58">
        <v>9.1643074149959605E-2</v>
      </c>
      <c r="W23" s="58">
        <v>8.8879979803439105E-2</v>
      </c>
      <c r="X23" s="59">
        <v>7.6077575108401199E-2</v>
      </c>
    </row>
    <row r="24" spans="1:24">
      <c r="A24" s="30">
        <v>8</v>
      </c>
      <c r="B24" s="1" t="s">
        <v>9</v>
      </c>
      <c r="C24" s="1" t="s">
        <v>77</v>
      </c>
      <c r="D24" s="1" t="str">
        <f t="shared" ref="D24:D29" si="2">"_"&amp;$A24&amp;"_"&amp;$B24&amp;"_"&amp;$C24</f>
        <v>_8_London_Yes</v>
      </c>
      <c r="F24" s="50" t="s">
        <v>62</v>
      </c>
      <c r="G24" s="52">
        <v>144000</v>
      </c>
      <c r="H24" s="53">
        <v>158000</v>
      </c>
      <c r="I24" s="53">
        <v>143000</v>
      </c>
      <c r="J24" s="53">
        <v>149000</v>
      </c>
      <c r="K24" s="53">
        <v>151000</v>
      </c>
      <c r="L24" s="53">
        <v>106000</v>
      </c>
      <c r="M24" s="53">
        <v>105000</v>
      </c>
      <c r="N24" s="54">
        <v>111000</v>
      </c>
      <c r="O24" s="55">
        <v>-32000</v>
      </c>
      <c r="P24" s="56">
        <v>-0.22377622377622375</v>
      </c>
      <c r="Q24" s="57">
        <v>9.4890346156047994E-2</v>
      </c>
      <c r="R24" s="58">
        <v>0.102375538366224</v>
      </c>
      <c r="S24" s="58">
        <v>8.9298853242072096E-2</v>
      </c>
      <c r="T24" s="58">
        <v>0.10188459303561601</v>
      </c>
      <c r="U24" s="58">
        <v>9.9270031891313601E-2</v>
      </c>
      <c r="V24" s="58">
        <v>7.3051774087036003E-2</v>
      </c>
      <c r="W24" s="58">
        <v>7.1664011719694498E-2</v>
      </c>
      <c r="X24" s="59">
        <v>8.0855468468375699E-2</v>
      </c>
    </row>
    <row r="25" spans="1:24">
      <c r="A25" s="30">
        <v>9</v>
      </c>
      <c r="B25" s="1" t="s">
        <v>9</v>
      </c>
      <c r="C25" s="1" t="s">
        <v>77</v>
      </c>
      <c r="D25" s="1" t="str">
        <f t="shared" si="2"/>
        <v>_9_London_Yes</v>
      </c>
      <c r="F25" s="50" t="s">
        <v>63</v>
      </c>
      <c r="G25" s="52">
        <v>120000</v>
      </c>
      <c r="H25" s="53">
        <v>110000</v>
      </c>
      <c r="I25" s="53">
        <v>150000</v>
      </c>
      <c r="J25" s="53">
        <v>135000</v>
      </c>
      <c r="K25" s="53">
        <v>137000</v>
      </c>
      <c r="L25" s="53">
        <v>103000</v>
      </c>
      <c r="M25" s="53">
        <v>119000</v>
      </c>
      <c r="N25" s="54">
        <v>110000</v>
      </c>
      <c r="O25" s="55">
        <v>-40000</v>
      </c>
      <c r="P25" s="56">
        <v>-0.26666666666666672</v>
      </c>
      <c r="Q25" s="57">
        <v>7.9114931935517996E-2</v>
      </c>
      <c r="R25" s="58">
        <v>7.0919835961285801E-2</v>
      </c>
      <c r="S25" s="58">
        <v>9.4114301961899294E-2</v>
      </c>
      <c r="T25" s="58">
        <v>9.2174633994245997E-2</v>
      </c>
      <c r="U25" s="58">
        <v>8.9549068087698497E-2</v>
      </c>
      <c r="V25" s="58">
        <v>7.0702444859456995E-2</v>
      </c>
      <c r="W25" s="58">
        <v>8.1380939851228198E-2</v>
      </c>
      <c r="X25" s="59">
        <v>7.9949120945897206E-2</v>
      </c>
    </row>
    <row r="26" spans="1:24">
      <c r="A26" s="30">
        <v>10</v>
      </c>
      <c r="B26" s="1" t="s">
        <v>9</v>
      </c>
      <c r="C26" s="1" t="s">
        <v>77</v>
      </c>
      <c r="D26" s="1" t="str">
        <f t="shared" si="2"/>
        <v>_10_London_Yes</v>
      </c>
      <c r="F26" s="50" t="s">
        <v>64</v>
      </c>
      <c r="G26" s="52">
        <v>108000</v>
      </c>
      <c r="H26" s="53">
        <v>106000</v>
      </c>
      <c r="I26" s="53">
        <v>123000</v>
      </c>
      <c r="J26" s="53">
        <v>72000</v>
      </c>
      <c r="K26" s="53">
        <v>108000</v>
      </c>
      <c r="L26" s="53">
        <v>92000</v>
      </c>
      <c r="M26" s="53">
        <v>146000</v>
      </c>
      <c r="N26" s="54">
        <v>124000</v>
      </c>
      <c r="O26" s="55">
        <v>1000</v>
      </c>
      <c r="P26" s="56">
        <v>8.1300813008129413E-3</v>
      </c>
      <c r="Q26" s="57">
        <v>7.1307452462101503E-2</v>
      </c>
      <c r="R26" s="58">
        <v>6.87107281252647E-2</v>
      </c>
      <c r="S26" s="58">
        <v>7.6983026335277205E-2</v>
      </c>
      <c r="T26" s="58">
        <v>4.91468133051772E-2</v>
      </c>
      <c r="U26" s="58">
        <v>7.0750427009161301E-2</v>
      </c>
      <c r="V26" s="58">
        <v>6.3560117640485803E-2</v>
      </c>
      <c r="W26" s="58">
        <v>9.9787189406761595E-2</v>
      </c>
      <c r="X26" s="59">
        <v>9.0143470693046901E-2</v>
      </c>
    </row>
    <row r="27" spans="1:24">
      <c r="A27" s="30">
        <v>13</v>
      </c>
      <c r="B27" s="1" t="s">
        <v>9</v>
      </c>
      <c r="C27" s="1" t="s">
        <v>77</v>
      </c>
      <c r="D27" s="1" t="str">
        <f t="shared" si="2"/>
        <v>_13_London_Yes</v>
      </c>
      <c r="F27" s="50" t="s">
        <v>66</v>
      </c>
      <c r="G27" s="52">
        <v>161000</v>
      </c>
      <c r="H27" s="53">
        <v>172000</v>
      </c>
      <c r="I27" s="53">
        <v>176000</v>
      </c>
      <c r="J27" s="53">
        <v>180000</v>
      </c>
      <c r="K27" s="53">
        <v>159000</v>
      </c>
      <c r="L27" s="53">
        <v>180000</v>
      </c>
      <c r="M27" s="53">
        <v>140000</v>
      </c>
      <c r="N27" s="54">
        <v>141000</v>
      </c>
      <c r="O27" s="55">
        <v>-35000</v>
      </c>
      <c r="P27" s="56">
        <v>-0.19886363636363635</v>
      </c>
      <c r="Q27" s="57">
        <v>0.106319760752318</v>
      </c>
      <c r="R27" s="58">
        <v>0.11124269790201199</v>
      </c>
      <c r="S27" s="58">
        <v>0.110062307787959</v>
      </c>
      <c r="T27" s="58">
        <v>0.123271836335549</v>
      </c>
      <c r="U27" s="58">
        <v>0.104182556867724</v>
      </c>
      <c r="V27" s="58">
        <v>0.12406015381924</v>
      </c>
      <c r="W27" s="58">
        <v>9.5061620845126496E-2</v>
      </c>
      <c r="X27" s="59">
        <v>0.103146467819513</v>
      </c>
    </row>
    <row r="28" spans="1:24">
      <c r="A28" s="30">
        <v>16</v>
      </c>
      <c r="B28" s="1" t="s">
        <v>9</v>
      </c>
      <c r="C28" s="1" t="s">
        <v>77</v>
      </c>
      <c r="D28" s="1" t="str">
        <f t="shared" si="2"/>
        <v>_16_London_Yes</v>
      </c>
      <c r="F28" s="50" t="s">
        <v>54</v>
      </c>
      <c r="G28" s="52">
        <v>101000</v>
      </c>
      <c r="H28" s="53">
        <v>101000</v>
      </c>
      <c r="I28" s="53">
        <v>109000</v>
      </c>
      <c r="J28" s="53">
        <v>129000</v>
      </c>
      <c r="K28" s="53">
        <v>121000</v>
      </c>
      <c r="L28" s="53">
        <v>176000</v>
      </c>
      <c r="M28" s="53">
        <v>101000</v>
      </c>
      <c r="N28" s="54">
        <v>108000</v>
      </c>
      <c r="O28" s="55">
        <v>-1000</v>
      </c>
      <c r="P28" s="56">
        <v>-9.1743119266054496E-3</v>
      </c>
      <c r="Q28" s="57">
        <v>6.6581681813160695E-2</v>
      </c>
      <c r="R28" s="58">
        <v>6.5484267996339204E-2</v>
      </c>
      <c r="S28" s="58">
        <v>6.8362739515112805E-2</v>
      </c>
      <c r="T28" s="58">
        <v>8.8228468373984903E-2</v>
      </c>
      <c r="U28" s="58">
        <v>7.9344359639827805E-2</v>
      </c>
      <c r="V28" s="58">
        <v>0.120753690461907</v>
      </c>
      <c r="W28" s="58">
        <v>6.9096772817135804E-2</v>
      </c>
      <c r="X28" s="59">
        <v>7.8879012905152798E-2</v>
      </c>
    </row>
    <row r="29" spans="1:24">
      <c r="A29" s="30">
        <v>17</v>
      </c>
      <c r="B29" s="1" t="s">
        <v>9</v>
      </c>
      <c r="C29" s="1" t="s">
        <v>77</v>
      </c>
      <c r="D29" s="1" t="str">
        <f t="shared" si="2"/>
        <v>_17_London_Yes</v>
      </c>
      <c r="F29" s="50" t="s">
        <v>68</v>
      </c>
      <c r="G29" s="52">
        <v>179000</v>
      </c>
      <c r="H29" s="53">
        <v>215000</v>
      </c>
      <c r="I29" s="53">
        <v>190000</v>
      </c>
      <c r="J29" s="53">
        <v>180000</v>
      </c>
      <c r="K29" s="53">
        <v>196000</v>
      </c>
      <c r="L29" s="53">
        <v>182000</v>
      </c>
      <c r="M29" s="53">
        <v>217000</v>
      </c>
      <c r="N29" s="54">
        <v>208000</v>
      </c>
      <c r="O29" s="55">
        <v>18000</v>
      </c>
      <c r="P29" s="56">
        <v>9.473684210526323E-2</v>
      </c>
      <c r="Q29" s="57">
        <v>0.11820151408498999</v>
      </c>
      <c r="R29" s="58">
        <v>0.13910403236924301</v>
      </c>
      <c r="S29" s="58">
        <v>0.118656458126585</v>
      </c>
      <c r="T29" s="58">
        <v>0.12312391048625999</v>
      </c>
      <c r="U29" s="58">
        <v>0.12853359679073401</v>
      </c>
      <c r="V29" s="58">
        <v>0.124881732110522</v>
      </c>
      <c r="W29" s="58">
        <v>0.14805181413474799</v>
      </c>
      <c r="X29" s="59">
        <v>0.15150422790520399</v>
      </c>
    </row>
    <row r="30" spans="1:24" ht="15.75" customHeight="1">
      <c r="F30" s="40" t="s">
        <v>15</v>
      </c>
      <c r="G30" s="36">
        <v>967000</v>
      </c>
      <c r="H30" s="37">
        <v>1017000</v>
      </c>
      <c r="I30" s="37">
        <v>1035000</v>
      </c>
      <c r="J30" s="37">
        <v>988000</v>
      </c>
      <c r="K30" s="37">
        <v>997000</v>
      </c>
      <c r="L30" s="37">
        <v>972000</v>
      </c>
      <c r="M30" s="37">
        <v>958000</v>
      </c>
      <c r="N30" s="38">
        <v>906000</v>
      </c>
      <c r="O30" s="46">
        <v>-129000</v>
      </c>
      <c r="P30" s="48">
        <v>-0.12463768115942031</v>
      </c>
      <c r="Q30" s="41">
        <v>0.63835477709214827</v>
      </c>
      <c r="R30" s="42">
        <v>0.65851096165952172</v>
      </c>
      <c r="S30" s="42">
        <v>0.64766676461247186</v>
      </c>
      <c r="T30" s="42">
        <v>0.67574299522385606</v>
      </c>
      <c r="U30" s="42">
        <v>0.65380434875344084</v>
      </c>
      <c r="V30" s="42">
        <v>0.66865298712860743</v>
      </c>
      <c r="W30" s="42">
        <v>0.65392232857813359</v>
      </c>
      <c r="X30" s="43">
        <v>0.66055534384559078</v>
      </c>
    </row>
  </sheetData>
  <mergeCells count="2">
    <mergeCell ref="F10:F11"/>
    <mergeCell ref="F21:F22"/>
  </mergeCells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W21"/>
  <sheetViews>
    <sheetView showGridLines="0" topLeftCell="D5" workbookViewId="0">
      <selection activeCell="G56" sqref="G56"/>
    </sheetView>
  </sheetViews>
  <sheetFormatPr defaultColWidth="11.3984375" defaultRowHeight="14.25" outlineLevelRow="1" outlineLevelCol="1"/>
  <cols>
    <col min="1" max="2" width="11.3984375" hidden="1" customWidth="1" outlineLevel="1"/>
    <col min="3" max="3" width="16.73046875" hidden="1" customWidth="1" outlineLevel="1"/>
    <col min="4" max="4" width="4.73046875" customWidth="1" collapsed="1"/>
    <col min="5" max="5" width="60" customWidth="1"/>
    <col min="6" max="15" width="12.73046875" customWidth="1"/>
  </cols>
  <sheetData>
    <row r="1" spans="1:23" hidden="1" outlineLevel="1">
      <c r="A1" s="1" t="s">
        <v>13</v>
      </c>
      <c r="B1" s="1" t="s">
        <v>33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/>
      <c r="O1" s="1"/>
      <c r="P1" s="1" t="s">
        <v>42</v>
      </c>
      <c r="Q1" s="1" t="s">
        <v>42</v>
      </c>
      <c r="R1" s="1" t="s">
        <v>42</v>
      </c>
      <c r="S1" s="1" t="s">
        <v>42</v>
      </c>
      <c r="T1" s="1" t="s">
        <v>42</v>
      </c>
      <c r="U1" s="1" t="s">
        <v>42</v>
      </c>
      <c r="V1" s="1" t="s">
        <v>42</v>
      </c>
      <c r="W1" s="1" t="s">
        <v>42</v>
      </c>
    </row>
    <row r="2" spans="1:23" hidden="1" outlineLevel="1">
      <c r="F2" s="1" t="e">
        <f ca="1">MATCH(F$1,INDEX(INDIRECT($B$1),1,0),0)</f>
        <v>#REF!</v>
      </c>
      <c r="G2" s="1" t="e">
        <f t="shared" ref="G2:W2" ca="1" si="0">MATCH(G$1,INDEX(INDIRECT($B$1),1,0),0)</f>
        <v>#REF!</v>
      </c>
      <c r="H2" s="1" t="e">
        <f t="shared" ca="1" si="0"/>
        <v>#REF!</v>
      </c>
      <c r="I2" s="1" t="e">
        <f t="shared" ca="1" si="0"/>
        <v>#REF!</v>
      </c>
      <c r="J2" s="1" t="e">
        <f t="shared" ca="1" si="0"/>
        <v>#REF!</v>
      </c>
      <c r="K2" s="1" t="e">
        <f t="shared" ca="1" si="0"/>
        <v>#REF!</v>
      </c>
      <c r="L2" s="1" t="e">
        <f t="shared" ca="1" si="0"/>
        <v>#REF!</v>
      </c>
      <c r="M2" s="1" t="e">
        <f t="shared" ca="1" si="0"/>
        <v>#REF!</v>
      </c>
      <c r="N2" s="1"/>
      <c r="O2" s="1"/>
      <c r="P2" s="1" t="e">
        <f t="shared" ca="1" si="0"/>
        <v>#REF!</v>
      </c>
      <c r="Q2" s="1" t="e">
        <f t="shared" ca="1" si="0"/>
        <v>#REF!</v>
      </c>
      <c r="R2" s="1" t="e">
        <f t="shared" ca="1" si="0"/>
        <v>#REF!</v>
      </c>
      <c r="S2" s="1" t="e">
        <f t="shared" ca="1" si="0"/>
        <v>#REF!</v>
      </c>
      <c r="T2" s="1" t="e">
        <f t="shared" ca="1" si="0"/>
        <v>#REF!</v>
      </c>
      <c r="U2" s="1" t="e">
        <f t="shared" ca="1" si="0"/>
        <v>#REF!</v>
      </c>
      <c r="V2" s="1" t="e">
        <f t="shared" ca="1" si="0"/>
        <v>#REF!</v>
      </c>
      <c r="W2" s="1" t="e">
        <f t="shared" ca="1" si="0"/>
        <v>#REF!</v>
      </c>
    </row>
    <row r="3" spans="1:23" hidden="1" outlineLevel="1">
      <c r="G3" s="1"/>
      <c r="H3" s="1"/>
    </row>
    <row r="4" spans="1:23" hidden="1" outlineLevel="1">
      <c r="F4" s="1">
        <v>2015</v>
      </c>
      <c r="G4" s="1">
        <v>2016</v>
      </c>
      <c r="H4" s="1">
        <v>2017</v>
      </c>
      <c r="I4" s="1">
        <v>2018</v>
      </c>
      <c r="J4" s="1">
        <v>2019</v>
      </c>
      <c r="K4" s="1">
        <v>2020</v>
      </c>
      <c r="L4" s="1">
        <v>2021</v>
      </c>
      <c r="M4" s="1">
        <v>2022</v>
      </c>
      <c r="N4" s="1"/>
      <c r="O4" s="1"/>
      <c r="P4" s="1">
        <v>2015</v>
      </c>
      <c r="Q4" s="1">
        <v>2016</v>
      </c>
      <c r="R4" s="1">
        <v>2017</v>
      </c>
      <c r="S4" s="1">
        <v>2018</v>
      </c>
      <c r="T4" s="1">
        <v>2019</v>
      </c>
      <c r="U4" s="1">
        <v>2020</v>
      </c>
      <c r="V4" s="1">
        <v>2021</v>
      </c>
      <c r="W4" s="1">
        <v>2022</v>
      </c>
    </row>
    <row r="5" spans="1:23" collapsed="1"/>
    <row r="6" spans="1:23">
      <c r="A6" s="1" t="s">
        <v>14</v>
      </c>
      <c r="E6" s="6" t="s">
        <v>3</v>
      </c>
    </row>
    <row r="7" spans="1:23">
      <c r="E7" s="8" t="s">
        <v>7</v>
      </c>
    </row>
    <row r="8" spans="1:23">
      <c r="E8" s="8" t="s">
        <v>8</v>
      </c>
    </row>
    <row r="9" spans="1:23" ht="15.75" customHeight="1">
      <c r="E9" s="8"/>
    </row>
    <row r="10" spans="1:23">
      <c r="C10" s="1" t="s">
        <v>1</v>
      </c>
      <c r="E10" s="91" t="s">
        <v>36</v>
      </c>
      <c r="F10" s="31" t="s">
        <v>6</v>
      </c>
      <c r="G10" s="32"/>
      <c r="H10" s="32"/>
      <c r="I10" s="32"/>
      <c r="J10" s="32"/>
      <c r="K10" s="32"/>
      <c r="L10" s="32"/>
      <c r="M10" s="33"/>
      <c r="N10" s="32" t="s">
        <v>45</v>
      </c>
      <c r="O10" s="32"/>
      <c r="P10" s="31" t="s">
        <v>44</v>
      </c>
      <c r="Q10" s="32"/>
      <c r="R10" s="32"/>
      <c r="S10" s="32"/>
      <c r="T10" s="32"/>
      <c r="U10" s="32"/>
      <c r="V10" s="32"/>
      <c r="W10" s="33"/>
    </row>
    <row r="11" spans="1:23" ht="30" customHeight="1">
      <c r="A11" t="s">
        <v>35</v>
      </c>
      <c r="E11" s="92"/>
      <c r="F11" s="13">
        <v>2015</v>
      </c>
      <c r="G11" s="5">
        <v>2016</v>
      </c>
      <c r="H11" s="5">
        <v>2017</v>
      </c>
      <c r="I11" s="5">
        <v>2018</v>
      </c>
      <c r="J11" s="5">
        <v>2019</v>
      </c>
      <c r="K11" s="5">
        <v>2020</v>
      </c>
      <c r="L11" s="5">
        <v>2021</v>
      </c>
      <c r="M11" s="14">
        <v>2022</v>
      </c>
      <c r="N11" s="44" t="s">
        <v>47</v>
      </c>
      <c r="O11" s="44" t="s">
        <v>46</v>
      </c>
      <c r="P11" s="13">
        <v>2015</v>
      </c>
      <c r="Q11" s="5">
        <v>2016</v>
      </c>
      <c r="R11" s="5">
        <v>2017</v>
      </c>
      <c r="S11" s="5">
        <v>2018</v>
      </c>
      <c r="T11" s="5">
        <v>2019</v>
      </c>
      <c r="U11" s="5">
        <v>2020</v>
      </c>
      <c r="V11" s="5">
        <v>2021</v>
      </c>
      <c r="W11" s="14">
        <v>2022</v>
      </c>
    </row>
    <row r="12" spans="1:23">
      <c r="A12" s="30">
        <v>1</v>
      </c>
      <c r="B12" s="1" t="s">
        <v>9</v>
      </c>
      <c r="C12" s="1" t="str">
        <f>"_"&amp;$A12&amp;"_"&amp;$B12&amp;"_Yes"</f>
        <v>_1_London_Yes</v>
      </c>
      <c r="E12" s="39" t="s">
        <v>25</v>
      </c>
      <c r="F12" s="15">
        <v>225000</v>
      </c>
      <c r="G12" s="3">
        <v>244000</v>
      </c>
      <c r="H12" s="3">
        <v>260000</v>
      </c>
      <c r="I12" s="3">
        <v>196000</v>
      </c>
      <c r="J12" s="3">
        <v>250000</v>
      </c>
      <c r="K12" s="3">
        <v>207000</v>
      </c>
      <c r="L12" s="3">
        <v>197000</v>
      </c>
      <c r="M12" s="16">
        <v>162000</v>
      </c>
      <c r="N12" s="45">
        <v>-98000</v>
      </c>
      <c r="O12" s="47">
        <v>-0.37692307692307692</v>
      </c>
      <c r="P12" s="34">
        <v>0.14822438904033999</v>
      </c>
      <c r="Q12" s="9">
        <v>0.157820823083682</v>
      </c>
      <c r="R12" s="9">
        <v>0.162824735882934</v>
      </c>
      <c r="S12" s="9">
        <v>0.13456291897560901</v>
      </c>
      <c r="T12" s="9">
        <v>0.16392885967651399</v>
      </c>
      <c r="U12" s="9">
        <v>0.14201397507421201</v>
      </c>
      <c r="V12" s="9">
        <v>0.134324019684535</v>
      </c>
      <c r="W12" s="35">
        <v>0.11814754925689799</v>
      </c>
    </row>
    <row r="13" spans="1:23">
      <c r="A13" s="30">
        <v>2</v>
      </c>
      <c r="B13" s="1" t="s">
        <v>9</v>
      </c>
      <c r="C13" s="1" t="str">
        <f t="shared" ref="C13:C20" si="1">"_"&amp;$A13&amp;"_"&amp;$B13&amp;"_Yes"</f>
        <v>_2_London_Yes</v>
      </c>
      <c r="E13" s="39" t="s">
        <v>26</v>
      </c>
      <c r="F13" s="15">
        <v>314000</v>
      </c>
      <c r="G13" s="3">
        <v>389000</v>
      </c>
      <c r="H13" s="3">
        <v>382000</v>
      </c>
      <c r="I13" s="3">
        <v>368000</v>
      </c>
      <c r="J13" s="3">
        <v>377000</v>
      </c>
      <c r="K13" s="3">
        <v>425000</v>
      </c>
      <c r="L13" s="3">
        <v>455000</v>
      </c>
      <c r="M13" s="16">
        <v>430000</v>
      </c>
      <c r="N13" s="45">
        <v>48000</v>
      </c>
      <c r="O13" s="47">
        <v>0.12565445026178002</v>
      </c>
      <c r="P13" s="34">
        <v>0.207475925661636</v>
      </c>
      <c r="Q13" s="9">
        <v>0.252084949331703</v>
      </c>
      <c r="R13" s="9">
        <v>0.239141677946275</v>
      </c>
      <c r="S13" s="9">
        <v>0.25220914412052298</v>
      </c>
      <c r="T13" s="9">
        <v>0.24746652606504899</v>
      </c>
      <c r="U13" s="9">
        <v>0.292403102763233</v>
      </c>
      <c r="V13" s="9">
        <v>0.31016832837901298</v>
      </c>
      <c r="W13" s="35">
        <v>0.31374970389214502</v>
      </c>
    </row>
    <row r="14" spans="1:23">
      <c r="A14" s="30">
        <v>3</v>
      </c>
      <c r="B14" s="1" t="s">
        <v>9</v>
      </c>
      <c r="C14" s="1" t="str">
        <f t="shared" si="1"/>
        <v>_3_London_Yes</v>
      </c>
      <c r="E14" s="39" t="s">
        <v>27</v>
      </c>
      <c r="F14" s="15">
        <v>305000</v>
      </c>
      <c r="G14" s="3">
        <v>255000</v>
      </c>
      <c r="H14" s="3">
        <v>294000</v>
      </c>
      <c r="I14" s="3">
        <v>258000</v>
      </c>
      <c r="J14" s="3">
        <v>270000</v>
      </c>
      <c r="K14" s="3">
        <v>287000</v>
      </c>
      <c r="L14" s="3">
        <v>248000</v>
      </c>
      <c r="M14" s="16">
        <v>206000</v>
      </c>
      <c r="N14" s="45">
        <v>-88000</v>
      </c>
      <c r="O14" s="47">
        <v>-0.29931972789115646</v>
      </c>
      <c r="P14" s="34">
        <v>0.20148263898127799</v>
      </c>
      <c r="Q14" s="9">
        <v>0.16488415471727599</v>
      </c>
      <c r="R14" s="9">
        <v>0.18427090700719101</v>
      </c>
      <c r="S14" s="9">
        <v>0.17680327810768301</v>
      </c>
      <c r="T14" s="9">
        <v>0.17704883346728001</v>
      </c>
      <c r="U14" s="9">
        <v>0.197179705825512</v>
      </c>
      <c r="V14" s="9">
        <v>0.168839515566997</v>
      </c>
      <c r="W14" s="35">
        <v>0.14987692212620901</v>
      </c>
    </row>
    <row r="15" spans="1:23">
      <c r="A15" s="30">
        <v>4</v>
      </c>
      <c r="B15" s="1" t="s">
        <v>9</v>
      </c>
      <c r="C15" s="1" t="str">
        <f t="shared" si="1"/>
        <v>_4_London_Yes</v>
      </c>
      <c r="E15" s="39" t="s">
        <v>28</v>
      </c>
      <c r="F15" s="15">
        <v>72000</v>
      </c>
      <c r="G15" s="3">
        <v>63000</v>
      </c>
      <c r="H15" s="3">
        <v>76000</v>
      </c>
      <c r="I15" s="3">
        <v>55000</v>
      </c>
      <c r="J15" s="3">
        <v>54000</v>
      </c>
      <c r="K15" s="3">
        <v>56000</v>
      </c>
      <c r="L15" s="3">
        <v>73000</v>
      </c>
      <c r="M15" s="16">
        <v>74000</v>
      </c>
      <c r="N15" s="45">
        <v>-2000</v>
      </c>
      <c r="O15" s="47">
        <v>-2.6315789473684181E-2</v>
      </c>
      <c r="P15" s="34">
        <v>4.73859094467841E-2</v>
      </c>
      <c r="Q15" s="9">
        <v>4.0695752699513199E-2</v>
      </c>
      <c r="R15" s="9">
        <v>4.7345048285169597E-2</v>
      </c>
      <c r="S15" s="9">
        <v>3.7693632279368998E-2</v>
      </c>
      <c r="T15" s="9">
        <v>3.5338953985390401E-2</v>
      </c>
      <c r="U15" s="9">
        <v>3.8565636045396597E-2</v>
      </c>
      <c r="V15" s="9">
        <v>4.9560689243197897E-2</v>
      </c>
      <c r="W15" s="35">
        <v>5.3856611702182401E-2</v>
      </c>
    </row>
    <row r="16" spans="1:23">
      <c r="A16" s="30">
        <v>5</v>
      </c>
      <c r="B16" s="1" t="s">
        <v>9</v>
      </c>
      <c r="C16" s="1" t="str">
        <f t="shared" si="1"/>
        <v>_5_London_Yes</v>
      </c>
      <c r="E16" s="39" t="s">
        <v>29</v>
      </c>
      <c r="F16" s="15">
        <v>99000</v>
      </c>
      <c r="G16" s="3">
        <v>87000</v>
      </c>
      <c r="H16" s="3">
        <v>103000</v>
      </c>
      <c r="I16" s="3">
        <v>95000</v>
      </c>
      <c r="J16" s="3">
        <v>75000</v>
      </c>
      <c r="K16" s="3">
        <v>71000</v>
      </c>
      <c r="L16" s="3">
        <v>101000</v>
      </c>
      <c r="M16" s="16">
        <v>66000</v>
      </c>
      <c r="N16" s="45">
        <v>-37000</v>
      </c>
      <c r="O16" s="47">
        <v>-0.35922330097087374</v>
      </c>
      <c r="P16" s="34">
        <v>6.5666522337551103E-2</v>
      </c>
      <c r="Q16" s="9">
        <v>5.6239234751757697E-2</v>
      </c>
      <c r="R16" s="9">
        <v>6.4407418642281097E-2</v>
      </c>
      <c r="S16" s="9">
        <v>6.4873014073328697E-2</v>
      </c>
      <c r="T16" s="9">
        <v>4.8964854714505297E-2</v>
      </c>
      <c r="U16" s="9">
        <v>4.8815672453130197E-2</v>
      </c>
      <c r="V16" s="9">
        <v>6.8737643829381703E-2</v>
      </c>
      <c r="W16" s="35">
        <v>4.8442215195740199E-2</v>
      </c>
    </row>
    <row r="17" spans="1:23">
      <c r="A17" s="30">
        <v>6</v>
      </c>
      <c r="B17" s="1" t="s">
        <v>9</v>
      </c>
      <c r="C17" s="1" t="str">
        <f t="shared" si="1"/>
        <v>_6_London_Yes</v>
      </c>
      <c r="E17" s="39" t="s">
        <v>30</v>
      </c>
      <c r="F17" s="15">
        <v>117000</v>
      </c>
      <c r="G17" s="3">
        <v>129000</v>
      </c>
      <c r="H17" s="3">
        <v>126000</v>
      </c>
      <c r="I17" s="3">
        <v>132000</v>
      </c>
      <c r="J17" s="3">
        <v>132000</v>
      </c>
      <c r="K17" s="3">
        <v>106000</v>
      </c>
      <c r="L17" s="3">
        <v>115000</v>
      </c>
      <c r="M17" s="16">
        <v>136000</v>
      </c>
      <c r="N17" s="45">
        <v>10000</v>
      </c>
      <c r="O17" s="47">
        <v>7.9365079365079305E-2</v>
      </c>
      <c r="P17" s="34">
        <v>7.7325734687608103E-2</v>
      </c>
      <c r="Q17" s="9">
        <v>8.3781660418600995E-2</v>
      </c>
      <c r="R17" s="9">
        <v>7.9108001485819396E-2</v>
      </c>
      <c r="S17" s="9">
        <v>9.0488987939171497E-2</v>
      </c>
      <c r="T17" s="9">
        <v>8.6467435539106505E-2</v>
      </c>
      <c r="U17" s="9">
        <v>7.2771503231816095E-2</v>
      </c>
      <c r="V17" s="9">
        <v>7.86314696553784E-2</v>
      </c>
      <c r="W17" s="35">
        <v>9.9031856055534398E-2</v>
      </c>
    </row>
    <row r="18" spans="1:23">
      <c r="A18" s="30">
        <v>7</v>
      </c>
      <c r="B18" s="1" t="s">
        <v>9</v>
      </c>
      <c r="C18" s="1" t="str">
        <f t="shared" si="1"/>
        <v>_7_London_Yes</v>
      </c>
      <c r="E18" s="39" t="s">
        <v>31</v>
      </c>
      <c r="F18" s="15">
        <v>107000</v>
      </c>
      <c r="G18" s="3">
        <v>101000</v>
      </c>
      <c r="H18" s="3">
        <v>105000</v>
      </c>
      <c r="I18" s="3">
        <v>96000</v>
      </c>
      <c r="J18" s="3">
        <v>95000</v>
      </c>
      <c r="K18" s="3">
        <v>111000</v>
      </c>
      <c r="L18" s="3">
        <v>87000</v>
      </c>
      <c r="M18" s="16">
        <v>62000</v>
      </c>
      <c r="N18" s="45">
        <v>-43000</v>
      </c>
      <c r="O18" s="47">
        <v>-0.40952380952380951</v>
      </c>
      <c r="P18" s="34">
        <v>7.0606770890026899E-2</v>
      </c>
      <c r="Q18" s="9">
        <v>6.5146257887594594E-2</v>
      </c>
      <c r="R18" s="9">
        <v>6.58671015354787E-2</v>
      </c>
      <c r="S18" s="9">
        <v>6.5847375954874707E-2</v>
      </c>
      <c r="T18" s="9">
        <v>6.2504585762721096E-2</v>
      </c>
      <c r="U18" s="9">
        <v>7.6538673256390105E-2</v>
      </c>
      <c r="V18" s="9">
        <v>5.9420735609950398E-2</v>
      </c>
      <c r="W18" s="35">
        <v>4.5118597633196998E-2</v>
      </c>
    </row>
    <row r="19" spans="1:23">
      <c r="A19" s="30">
        <v>8</v>
      </c>
      <c r="B19" s="1" t="s">
        <v>9</v>
      </c>
      <c r="C19" s="1" t="str">
        <f t="shared" si="1"/>
        <v>_8_London_Yes</v>
      </c>
      <c r="E19" s="39" t="s">
        <v>32</v>
      </c>
      <c r="F19" s="15">
        <v>100000</v>
      </c>
      <c r="G19" s="3">
        <v>115000</v>
      </c>
      <c r="H19" s="3">
        <v>106000</v>
      </c>
      <c r="I19" s="3">
        <v>97000</v>
      </c>
      <c r="J19" s="3">
        <v>106000</v>
      </c>
      <c r="K19" s="3">
        <v>69000</v>
      </c>
      <c r="L19" s="3">
        <v>60000</v>
      </c>
      <c r="M19" s="16">
        <v>78000</v>
      </c>
      <c r="N19" s="45">
        <v>-28000</v>
      </c>
      <c r="O19" s="47">
        <v>-0.26415094339622647</v>
      </c>
      <c r="P19" s="34">
        <v>6.6097897068345096E-2</v>
      </c>
      <c r="Q19" s="9">
        <v>7.4272530823698293E-2</v>
      </c>
      <c r="R19" s="9">
        <v>6.6193411547414399E-2</v>
      </c>
      <c r="S19" s="9">
        <v>6.6547144942530403E-2</v>
      </c>
      <c r="T19" s="9">
        <v>6.9663494598611403E-2</v>
      </c>
      <c r="U19" s="9">
        <v>4.7119392636570202E-2</v>
      </c>
      <c r="V19" s="9">
        <v>4.0963816865550597E-2</v>
      </c>
      <c r="W19" s="35">
        <v>5.66333309301391E-2</v>
      </c>
    </row>
    <row r="20" spans="1:23">
      <c r="A20" s="30">
        <v>9</v>
      </c>
      <c r="B20" s="1" t="s">
        <v>9</v>
      </c>
      <c r="C20" s="1" t="str">
        <f t="shared" si="1"/>
        <v>_9_London_Yes</v>
      </c>
      <c r="E20" s="39" t="s">
        <v>72</v>
      </c>
      <c r="F20" s="15">
        <v>175000</v>
      </c>
      <c r="G20" s="3">
        <v>161000</v>
      </c>
      <c r="H20" s="3">
        <v>145000</v>
      </c>
      <c r="I20" s="3">
        <v>162000</v>
      </c>
      <c r="J20" s="3">
        <v>166000</v>
      </c>
      <c r="K20" s="3">
        <v>123000</v>
      </c>
      <c r="L20" s="3">
        <v>125000</v>
      </c>
      <c r="M20" s="16">
        <v>158000</v>
      </c>
      <c r="N20" s="45">
        <v>13000</v>
      </c>
      <c r="O20" s="47">
        <v>8.9655172413793061E-2</v>
      </c>
      <c r="P20" s="34">
        <v>0.11573421188643</v>
      </c>
      <c r="Q20" s="9">
        <v>0.104424361310383</v>
      </c>
      <c r="R20" s="9">
        <v>9.0841697667437799E-2</v>
      </c>
      <c r="S20" s="9">
        <v>0.110974503606911</v>
      </c>
      <c r="T20" s="9">
        <v>0.108616456190822</v>
      </c>
      <c r="U20" s="9">
        <v>8.4592338713740001E-2</v>
      </c>
      <c r="V20" s="9">
        <v>8.5367804975180997E-2</v>
      </c>
      <c r="W20" s="35">
        <v>0.11514321320795499</v>
      </c>
    </row>
    <row r="21" spans="1:23" ht="15.75" customHeight="1">
      <c r="E21" s="40" t="s">
        <v>15</v>
      </c>
      <c r="F21" s="36">
        <v>1514000</v>
      </c>
      <c r="G21" s="37">
        <v>1544000</v>
      </c>
      <c r="H21" s="37">
        <v>1597000</v>
      </c>
      <c r="I21" s="37">
        <v>1459000</v>
      </c>
      <c r="J21" s="37">
        <v>1525000</v>
      </c>
      <c r="K21" s="37">
        <v>1455000</v>
      </c>
      <c r="L21" s="37">
        <v>1461000</v>
      </c>
      <c r="M21" s="38">
        <v>1372000</v>
      </c>
      <c r="N21" s="46">
        <v>-225000</v>
      </c>
      <c r="O21" s="48">
        <v>-0.14088916718847844</v>
      </c>
      <c r="P21" s="41">
        <v>0.99999999999999922</v>
      </c>
      <c r="Q21" s="42">
        <v>0.99934972502420882</v>
      </c>
      <c r="R21" s="42">
        <v>1.0000000000000011</v>
      </c>
      <c r="S21" s="42">
        <v>1.0000000000000002</v>
      </c>
      <c r="T21" s="42">
        <v>0.99999999999999978</v>
      </c>
      <c r="U21" s="42">
        <v>1.0000000000000002</v>
      </c>
      <c r="V21" s="42">
        <v>0.99601402380918502</v>
      </c>
      <c r="W21" s="43">
        <v>1.0000000000000002</v>
      </c>
    </row>
  </sheetData>
  <mergeCells count="1">
    <mergeCell ref="E10:E11"/>
  </mergeCells>
  <pageMargins left="0.7" right="0.7" top="0.75" bottom="0.75" header="0.3" footer="0.3"/>
  <pageSetup paperSize="9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EDF9DD8DBB143AE8CD71BDB6B0E3B" ma:contentTypeVersion="15" ma:contentTypeDescription="Create a new document." ma:contentTypeScope="" ma:versionID="f6f28cdb5a9692a6c52c88c0d72e532e">
  <xsd:schema xmlns:xsd="http://www.w3.org/2001/XMLSchema" xmlns:xs="http://www.w3.org/2001/XMLSchema" xmlns:p="http://schemas.microsoft.com/office/2006/metadata/properties" xmlns:ns2="7fc9ebc1-6786-4aad-aee1-fdcde6e01ff9" xmlns:ns3="fd7425d0-09b7-49b7-b351-1ad2162dc0d7" targetNamespace="http://schemas.microsoft.com/office/2006/metadata/properties" ma:root="true" ma:fieldsID="d5bf8c08f73f601645ffb79004a62600" ns2:_="" ns3:_="">
    <xsd:import namespace="7fc9ebc1-6786-4aad-aee1-fdcde6e01ff9"/>
    <xsd:import namespace="fd7425d0-09b7-49b7-b351-1ad2162dc0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9ebc1-6786-4aad-aee1-fdcde6e01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651981c-07c9-48be-a366-aa18a08a63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425d0-09b7-49b7-b351-1ad2162dc0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0544d0c-2e96-4949-8e6e-e90d9b14e1b3}" ma:internalName="TaxCatchAll" ma:showField="CatchAllData" ma:web="fd7425d0-09b7-49b7-b351-1ad2162dc0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63B496-A988-4323-BC1F-96212C9370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835AF7-D8D2-43CB-912A-15AD11BD62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c9ebc1-6786-4aad-aee1-fdcde6e01ff9"/>
    <ds:schemaRef ds:uri="fd7425d0-09b7-49b7-b351-1ad2162dc0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Summary (detail)</vt:lpstr>
      <vt:lpstr>Summary (shift)</vt:lpstr>
      <vt:lpstr>Summary (combi)</vt:lpstr>
      <vt:lpstr>Industry</vt:lpstr>
      <vt:lpstr>Industry select</vt:lpstr>
      <vt:lpstr>Industry select (comparison)</vt:lpstr>
      <vt:lpstr>Occupation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aljubijankic</dc:creator>
  <cp:lastModifiedBy>Ammar Ljubijankic</cp:lastModifiedBy>
  <dcterms:created xsi:type="dcterms:W3CDTF">2022-12-19T15:11:12Z</dcterms:created>
  <dcterms:modified xsi:type="dcterms:W3CDTF">2023-01-10T16:56:50Z</dcterms:modified>
</cp:coreProperties>
</file>