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3E23A8AC-D8FC-4F5B-8BB6-B9B77CFB6521}" xr6:coauthVersionLast="47" xr6:coauthVersionMax="47" xr10:uidLastSave="{00000000-0000-0000-0000-000000000000}"/>
  <bookViews>
    <workbookView xWindow="-3735" yWindow="8002" windowWidth="20715" windowHeight="13276" xr2:uid="{00000000-000D-0000-FFFF-FFFF00000000}"/>
  </bookViews>
  <sheets>
    <sheet name="Employment rates" sheetId="4" r:id="rId1"/>
    <sheet name="Data-&gt;" sheetId="3" r:id="rId2"/>
    <sheet name="Mapping" sheetId="6" r:id="rId3"/>
    <sheet name="lf_rates_data" sheetId="7" r:id="rId4"/>
    <sheet name="empl_stats" sheetId="8" r:id="rId5"/>
  </sheets>
  <definedNames>
    <definedName name="_xlnm._FilterDatabase" localSheetId="3" hidden="1">lf_rates_data!$A$1:$U$496</definedName>
    <definedName name="age">Mapping!$F$4:$F$8</definedName>
    <definedName name="all">Mapping!$B$4</definedName>
    <definedName name="benefits">Mapping!$L$4:$L$5</definedName>
    <definedName name="byvar_cats">Mapping!$B$3:$M$3</definedName>
    <definedName name="child_age">Mapping!$G$4:$G$7</definedName>
    <definedName name="disability">Mapping!$I$4:$I$5</definedName>
    <definedName name="ethnicity">Mapping!$C$4:$C$5</definedName>
    <definedName name="famtype">Mapping!$D$4:$D$5</definedName>
    <definedName name="geo">Mapping!$Q$4:$R$6</definedName>
    <definedName name="industry">Mapping!#REF!</definedName>
    <definedName name="lf_rates_data">lf_rates_data!$A:$W</definedName>
    <definedName name="num_children">Mapping!$J$4:$J$7</definedName>
    <definedName name="religion">Mapping!$H$4:$H$11</definedName>
    <definedName name="sex">Mapping!$E$4:$E$5</definedName>
    <definedName name="sex.age">Mapping!$M$4:$M$13</definedName>
    <definedName name="sex.famtype">Mapping!$K$4:$K$13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3" i="4" l="1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E15" i="4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A15" i="4"/>
  <c r="A14" i="4"/>
  <c r="C10" i="4"/>
  <c r="F29" i="4" a="1"/>
  <c r="F26" i="4" a="1"/>
  <c r="F25" i="4" a="1"/>
  <c r="F36" i="4" a="1"/>
  <c r="F19" i="4" a="1"/>
  <c r="F38" i="4" a="1"/>
  <c r="F39" i="4" a="1"/>
  <c r="W4" i="4"/>
  <c r="O4" i="4"/>
  <c r="F30" i="4" a="1"/>
  <c r="F20" i="4" a="1"/>
  <c r="T4" i="4"/>
  <c r="F23" i="4" a="1"/>
  <c r="Q4" i="4"/>
  <c r="F24" i="4" a="1"/>
  <c r="F16" i="4" a="1"/>
  <c r="P4" i="4"/>
  <c r="F33" i="4" a="1"/>
  <c r="F18" i="4" a="1"/>
  <c r="N4" i="4"/>
  <c r="F40" i="4" a="1"/>
  <c r="F31" i="4" a="1"/>
  <c r="R4" i="4"/>
  <c r="V4" i="4"/>
  <c r="U4" i="4"/>
  <c r="F42" i="4" a="1"/>
  <c r="S4" i="4"/>
  <c r="F28" i="4" a="1"/>
  <c r="F22" i="4" a="1"/>
  <c r="F21" i="4" a="1"/>
  <c r="F21" i="4" l="1"/>
  <c r="F22" i="4"/>
  <c r="G22" i="4" s="1"/>
  <c r="F28" i="4"/>
  <c r="F42" i="4"/>
  <c r="J42" i="4" s="1"/>
  <c r="F31" i="4"/>
  <c r="F40" i="4"/>
  <c r="G40" i="4" s="1"/>
  <c r="F18" i="4"/>
  <c r="J18" i="4" s="1"/>
  <c r="F33" i="4"/>
  <c r="M33" i="4" s="1"/>
  <c r="F16" i="4"/>
  <c r="M16" i="4" s="1"/>
  <c r="F24" i="4"/>
  <c r="G24" i="4" s="1"/>
  <c r="F23" i="4"/>
  <c r="G23" i="4" s="1"/>
  <c r="F20" i="4"/>
  <c r="F30" i="4"/>
  <c r="F39" i="4"/>
  <c r="F38" i="4"/>
  <c r="J38" i="4" s="1"/>
  <c r="F19" i="4"/>
  <c r="G19" i="4" s="1"/>
  <c r="F36" i="4"/>
  <c r="F25" i="4"/>
  <c r="F26" i="4"/>
  <c r="J26" i="4" s="1"/>
  <c r="F29" i="4"/>
  <c r="J29" i="4" s="1"/>
  <c r="H22" i="4"/>
  <c r="K42" i="4"/>
  <c r="F35" i="4" a="1"/>
  <c r="F17" i="4" a="1"/>
  <c r="F43" i="4" a="1"/>
  <c r="K26" i="4"/>
  <c r="K38" i="4"/>
  <c r="F27" i="4" a="1"/>
  <c r="F34" i="4" a="1"/>
  <c r="F32" i="4" a="1"/>
  <c r="K29" i="4"/>
  <c r="F41" i="4" a="1"/>
  <c r="F14" i="4" a="1"/>
  <c r="H24" i="4"/>
  <c r="H23" i="4"/>
  <c r="F15" i="4" a="1"/>
  <c r="K18" i="4"/>
  <c r="F37" i="4" a="1"/>
  <c r="H19" i="4"/>
  <c r="H40" i="4"/>
  <c r="P22" i="4" a="1"/>
  <c r="O22" i="4" a="1"/>
  <c r="Q22" i="4" a="1"/>
  <c r="N22" i="4" a="1"/>
  <c r="V42" i="4" a="1"/>
  <c r="S42" i="4" a="1"/>
  <c r="T42" i="4" a="1"/>
  <c r="U42" i="4" a="1"/>
  <c r="V26" i="4" a="1"/>
  <c r="S26" i="4" a="1"/>
  <c r="T26" i="4" a="1"/>
  <c r="U26" i="4" a="1"/>
  <c r="V38" i="4" a="1"/>
  <c r="T38" i="4" a="1"/>
  <c r="U38" i="4" a="1"/>
  <c r="S38" i="4" a="1"/>
  <c r="S29" i="4" a="1"/>
  <c r="U29" i="4" a="1"/>
  <c r="V29" i="4" a="1"/>
  <c r="T29" i="4" a="1"/>
  <c r="P24" i="4" a="1"/>
  <c r="Q24" i="4" a="1"/>
  <c r="N24" i="4" a="1"/>
  <c r="O24" i="4" a="1"/>
  <c r="O23" i="4" a="1"/>
  <c r="P23" i="4" a="1"/>
  <c r="Q23" i="4" a="1"/>
  <c r="N23" i="4" a="1"/>
  <c r="U18" i="4" a="1"/>
  <c r="T18" i="4" a="1"/>
  <c r="V18" i="4" a="1"/>
  <c r="S18" i="4" a="1"/>
  <c r="O19" i="4" a="1"/>
  <c r="P19" i="4" a="1"/>
  <c r="Q19" i="4" a="1"/>
  <c r="N19" i="4" a="1"/>
  <c r="Q40" i="4" a="1"/>
  <c r="P40" i="4" a="1"/>
  <c r="N40" i="4" a="1"/>
  <c r="O40" i="4" a="1"/>
  <c r="J33" i="4" l="1"/>
  <c r="G33" i="4"/>
  <c r="J16" i="4"/>
  <c r="G16" i="4"/>
  <c r="O40" i="4"/>
  <c r="N40" i="4"/>
  <c r="P40" i="4"/>
  <c r="Q40" i="4"/>
  <c r="N19" i="4"/>
  <c r="Q19" i="4"/>
  <c r="P19" i="4"/>
  <c r="O19" i="4"/>
  <c r="S18" i="4"/>
  <c r="V18" i="4"/>
  <c r="T18" i="4"/>
  <c r="U18" i="4"/>
  <c r="N23" i="4"/>
  <c r="Q23" i="4"/>
  <c r="P23" i="4"/>
  <c r="O23" i="4"/>
  <c r="O24" i="4"/>
  <c r="N24" i="4"/>
  <c r="Q24" i="4"/>
  <c r="P24" i="4"/>
  <c r="T29" i="4"/>
  <c r="V29" i="4"/>
  <c r="U29" i="4"/>
  <c r="S29" i="4"/>
  <c r="S38" i="4"/>
  <c r="U38" i="4"/>
  <c r="T38" i="4"/>
  <c r="V38" i="4"/>
  <c r="U26" i="4"/>
  <c r="T26" i="4"/>
  <c r="S26" i="4"/>
  <c r="V26" i="4"/>
  <c r="U42" i="4"/>
  <c r="T42" i="4"/>
  <c r="S42" i="4"/>
  <c r="V42" i="4"/>
  <c r="N22" i="4"/>
  <c r="Q22" i="4"/>
  <c r="O22" i="4"/>
  <c r="P22" i="4"/>
  <c r="F37" i="4"/>
  <c r="F15" i="4"/>
  <c r="F14" i="4"/>
  <c r="F41" i="4"/>
  <c r="F32" i="4"/>
  <c r="F34" i="4"/>
  <c r="F27" i="4"/>
  <c r="F43" i="4"/>
  <c r="F17" i="4"/>
  <c r="F35" i="4"/>
  <c r="M19" i="4"/>
  <c r="J19" i="4"/>
  <c r="G38" i="4"/>
  <c r="M38" i="4"/>
  <c r="M18" i="4"/>
  <c r="G18" i="4"/>
  <c r="M29" i="4"/>
  <c r="G29" i="4"/>
  <c r="M20" i="4"/>
  <c r="J20" i="4"/>
  <c r="G20" i="4"/>
  <c r="M42" i="4"/>
  <c r="G42" i="4"/>
  <c r="M40" i="4"/>
  <c r="J40" i="4"/>
  <c r="M26" i="4"/>
  <c r="G26" i="4"/>
  <c r="M23" i="4"/>
  <c r="J23" i="4"/>
  <c r="M28" i="4"/>
  <c r="J28" i="4"/>
  <c r="G28" i="4"/>
  <c r="M30" i="4"/>
  <c r="J30" i="4"/>
  <c r="G30" i="4"/>
  <c r="M25" i="4"/>
  <c r="J25" i="4"/>
  <c r="G25" i="4"/>
  <c r="M24" i="4"/>
  <c r="J24" i="4"/>
  <c r="M22" i="4"/>
  <c r="J22" i="4"/>
  <c r="M39" i="4"/>
  <c r="J39" i="4"/>
  <c r="G39" i="4"/>
  <c r="M31" i="4"/>
  <c r="J31" i="4"/>
  <c r="G31" i="4"/>
  <c r="M36" i="4"/>
  <c r="G36" i="4"/>
  <c r="J36" i="4"/>
  <c r="M21" i="4"/>
  <c r="J21" i="4"/>
  <c r="G21" i="4"/>
  <c r="K33" i="4"/>
  <c r="H33" i="4"/>
  <c r="K16" i="4"/>
  <c r="H16" i="4"/>
  <c r="K40" i="4"/>
  <c r="K22" i="4"/>
  <c r="H29" i="4"/>
  <c r="H26" i="4"/>
  <c r="K19" i="4"/>
  <c r="K20" i="4"/>
  <c r="K39" i="4"/>
  <c r="H20" i="4"/>
  <c r="K23" i="4"/>
  <c r="H39" i="4"/>
  <c r="K21" i="4"/>
  <c r="H21" i="4"/>
  <c r="K30" i="4"/>
  <c r="H38" i="4"/>
  <c r="K25" i="4"/>
  <c r="K24" i="4"/>
  <c r="H36" i="4"/>
  <c r="H25" i="4"/>
  <c r="K36" i="4"/>
  <c r="H42" i="4"/>
  <c r="K28" i="4"/>
  <c r="K31" i="4"/>
  <c r="H18" i="4"/>
  <c r="H28" i="4"/>
  <c r="H31" i="4"/>
  <c r="H30" i="4"/>
  <c r="V40" i="4" a="1"/>
  <c r="S40" i="4" a="1"/>
  <c r="U40" i="4" a="1"/>
  <c r="T40" i="4" a="1"/>
  <c r="T22" i="4" a="1"/>
  <c r="U22" i="4" a="1"/>
  <c r="V22" i="4" a="1"/>
  <c r="S22" i="4" a="1"/>
  <c r="Q29" i="4" a="1"/>
  <c r="N29" i="4" a="1"/>
  <c r="O29" i="4" a="1"/>
  <c r="P29" i="4" a="1"/>
  <c r="Q26" i="4" a="1"/>
  <c r="N26" i="4" a="1"/>
  <c r="O26" i="4" a="1"/>
  <c r="P26" i="4" a="1"/>
  <c r="T19" i="4" a="1"/>
  <c r="U19" i="4" a="1"/>
  <c r="V19" i="4" a="1"/>
  <c r="S19" i="4" a="1"/>
  <c r="T20" i="4" a="1"/>
  <c r="U20" i="4" a="1"/>
  <c r="V20" i="4" a="1"/>
  <c r="S20" i="4" a="1"/>
  <c r="T39" i="4" a="1"/>
  <c r="S39" i="4" a="1"/>
  <c r="V39" i="4" a="1"/>
  <c r="U39" i="4" a="1"/>
  <c r="O20" i="4" a="1"/>
  <c r="P20" i="4" a="1"/>
  <c r="N20" i="4" a="1"/>
  <c r="Q20" i="4" a="1"/>
  <c r="T23" i="4" a="1"/>
  <c r="V23" i="4" a="1"/>
  <c r="S23" i="4" a="1"/>
  <c r="U23" i="4" a="1"/>
  <c r="N39" i="4" a="1"/>
  <c r="O39" i="4" a="1"/>
  <c r="P39" i="4" a="1"/>
  <c r="Q39" i="4" a="1"/>
  <c r="U21" i="4" a="1"/>
  <c r="V21" i="4" a="1"/>
  <c r="S21" i="4" a="1"/>
  <c r="T21" i="4" a="1"/>
  <c r="P21" i="4" a="1"/>
  <c r="O21" i="4" a="1"/>
  <c r="Q21" i="4" a="1"/>
  <c r="N21" i="4" a="1"/>
  <c r="U30" i="4" a="1"/>
  <c r="T30" i="4" a="1"/>
  <c r="V30" i="4" a="1"/>
  <c r="S30" i="4" a="1"/>
  <c r="Q38" i="4" a="1"/>
  <c r="O38" i="4" a="1"/>
  <c r="P38" i="4" a="1"/>
  <c r="N38" i="4" a="1"/>
  <c r="U25" i="4" a="1"/>
  <c r="S25" i="4" a="1"/>
  <c r="T25" i="4" a="1"/>
  <c r="V25" i="4" a="1"/>
  <c r="U24" i="4" a="1"/>
  <c r="V24" i="4" a="1"/>
  <c r="S24" i="4" a="1"/>
  <c r="T24" i="4" a="1"/>
  <c r="N36" i="4" a="1"/>
  <c r="O36" i="4" a="1"/>
  <c r="P36" i="4" a="1"/>
  <c r="Q36" i="4" a="1"/>
  <c r="P25" i="4" a="1"/>
  <c r="Q25" i="4" a="1"/>
  <c r="N25" i="4" a="1"/>
  <c r="O25" i="4" a="1"/>
  <c r="S36" i="4" a="1"/>
  <c r="T36" i="4" a="1"/>
  <c r="U36" i="4" a="1"/>
  <c r="V36" i="4" a="1"/>
  <c r="Q42" i="4" a="1"/>
  <c r="O42" i="4" a="1"/>
  <c r="N42" i="4" a="1"/>
  <c r="P42" i="4" a="1"/>
  <c r="T28" i="4" a="1"/>
  <c r="U28" i="4" a="1"/>
  <c r="S28" i="4" a="1"/>
  <c r="V28" i="4" a="1"/>
  <c r="V31" i="4" a="1"/>
  <c r="S31" i="4" a="1"/>
  <c r="T31" i="4" a="1"/>
  <c r="U31" i="4" a="1"/>
  <c r="O18" i="4" a="1"/>
  <c r="Q18" i="4" a="1"/>
  <c r="N18" i="4" a="1"/>
  <c r="P18" i="4" a="1"/>
  <c r="O28" i="4" a="1"/>
  <c r="P28" i="4" a="1"/>
  <c r="N28" i="4" a="1"/>
  <c r="Q28" i="4" a="1"/>
  <c r="P31" i="4" a="1"/>
  <c r="N31" i="4" a="1"/>
  <c r="O31" i="4" a="1"/>
  <c r="Q31" i="4" a="1"/>
  <c r="O30" i="4" a="1"/>
  <c r="P30" i="4" a="1"/>
  <c r="Q30" i="4" a="1"/>
  <c r="N30" i="4" a="1"/>
  <c r="V16" i="4" a="1"/>
  <c r="T16" i="4" a="1"/>
  <c r="S16" i="4" a="1"/>
  <c r="U16" i="4" a="1"/>
  <c r="O16" i="4" a="1"/>
  <c r="Q16" i="4" a="1"/>
  <c r="P16" i="4" a="1"/>
  <c r="N16" i="4" a="1"/>
  <c r="V33" i="4" a="1"/>
  <c r="T33" i="4" a="1"/>
  <c r="S33" i="4" a="1"/>
  <c r="U33" i="4" a="1"/>
  <c r="N33" i="4" a="1"/>
  <c r="O33" i="4" a="1"/>
  <c r="Q33" i="4" a="1"/>
  <c r="P33" i="4" a="1"/>
  <c r="P33" i="4" l="1"/>
  <c r="Q33" i="4"/>
  <c r="O33" i="4"/>
  <c r="N33" i="4"/>
  <c r="U33" i="4"/>
  <c r="S33" i="4"/>
  <c r="T33" i="4"/>
  <c r="V33" i="4"/>
  <c r="N16" i="4"/>
  <c r="P16" i="4"/>
  <c r="Q16" i="4"/>
  <c r="O16" i="4"/>
  <c r="U16" i="4"/>
  <c r="S16" i="4"/>
  <c r="T16" i="4"/>
  <c r="V16" i="4"/>
  <c r="N30" i="4"/>
  <c r="Q30" i="4"/>
  <c r="P30" i="4"/>
  <c r="O30" i="4"/>
  <c r="Q31" i="4"/>
  <c r="O31" i="4"/>
  <c r="N31" i="4"/>
  <c r="P31" i="4"/>
  <c r="Q28" i="4"/>
  <c r="N28" i="4"/>
  <c r="P28" i="4"/>
  <c r="O28" i="4"/>
  <c r="P18" i="4"/>
  <c r="N18" i="4"/>
  <c r="Q18" i="4"/>
  <c r="O18" i="4"/>
  <c r="U31" i="4"/>
  <c r="T31" i="4"/>
  <c r="S31" i="4"/>
  <c r="V31" i="4"/>
  <c r="V28" i="4"/>
  <c r="S28" i="4"/>
  <c r="U28" i="4"/>
  <c r="T28" i="4"/>
  <c r="P42" i="4"/>
  <c r="N42" i="4"/>
  <c r="O42" i="4"/>
  <c r="Q42" i="4"/>
  <c r="V36" i="4"/>
  <c r="U36" i="4"/>
  <c r="T36" i="4"/>
  <c r="S36" i="4"/>
  <c r="O25" i="4"/>
  <c r="N25" i="4"/>
  <c r="Q25" i="4"/>
  <c r="P25" i="4"/>
  <c r="Q36" i="4"/>
  <c r="P36" i="4"/>
  <c r="O36" i="4"/>
  <c r="N36" i="4"/>
  <c r="T24" i="4"/>
  <c r="S24" i="4"/>
  <c r="V24" i="4"/>
  <c r="U24" i="4"/>
  <c r="V25" i="4"/>
  <c r="T25" i="4"/>
  <c r="S25" i="4"/>
  <c r="U25" i="4"/>
  <c r="N38" i="4"/>
  <c r="P38" i="4"/>
  <c r="O38" i="4"/>
  <c r="Q38" i="4"/>
  <c r="S30" i="4"/>
  <c r="V30" i="4"/>
  <c r="T30" i="4"/>
  <c r="U30" i="4"/>
  <c r="N21" i="4"/>
  <c r="Q21" i="4"/>
  <c r="O21" i="4"/>
  <c r="P21" i="4"/>
  <c r="T21" i="4"/>
  <c r="S21" i="4"/>
  <c r="V21" i="4"/>
  <c r="U21" i="4"/>
  <c r="Q39" i="4"/>
  <c r="P39" i="4"/>
  <c r="O39" i="4"/>
  <c r="N39" i="4"/>
  <c r="U23" i="4"/>
  <c r="S23" i="4"/>
  <c r="V23" i="4"/>
  <c r="T23" i="4"/>
  <c r="Q20" i="4"/>
  <c r="N20" i="4"/>
  <c r="P20" i="4"/>
  <c r="O20" i="4"/>
  <c r="U39" i="4"/>
  <c r="V39" i="4"/>
  <c r="S39" i="4"/>
  <c r="T39" i="4"/>
  <c r="S20" i="4"/>
  <c r="V20" i="4"/>
  <c r="U20" i="4"/>
  <c r="T20" i="4"/>
  <c r="S19" i="4"/>
  <c r="V19" i="4"/>
  <c r="U19" i="4"/>
  <c r="T19" i="4"/>
  <c r="P26" i="4"/>
  <c r="O26" i="4"/>
  <c r="N26" i="4"/>
  <c r="Q26" i="4"/>
  <c r="P29" i="4"/>
  <c r="O29" i="4"/>
  <c r="N29" i="4"/>
  <c r="Q29" i="4"/>
  <c r="S22" i="4"/>
  <c r="V22" i="4"/>
  <c r="U22" i="4"/>
  <c r="T22" i="4"/>
  <c r="T40" i="4"/>
  <c r="U40" i="4"/>
  <c r="S40" i="4"/>
  <c r="V40" i="4"/>
  <c r="J43" i="4"/>
  <c r="M43" i="4"/>
  <c r="G43" i="4"/>
  <c r="M27" i="4"/>
  <c r="J27" i="4"/>
  <c r="G27" i="4"/>
  <c r="M34" i="4"/>
  <c r="J34" i="4"/>
  <c r="G34" i="4"/>
  <c r="M32" i="4"/>
  <c r="G32" i="4"/>
  <c r="J32" i="4"/>
  <c r="J41" i="4"/>
  <c r="M41" i="4"/>
  <c r="G41" i="4"/>
  <c r="M14" i="4"/>
  <c r="J14" i="4"/>
  <c r="G14" i="4"/>
  <c r="M35" i="4"/>
  <c r="G35" i="4"/>
  <c r="J35" i="4"/>
  <c r="G15" i="4"/>
  <c r="M15" i="4"/>
  <c r="J15" i="4"/>
  <c r="M17" i="4"/>
  <c r="G17" i="4"/>
  <c r="J17" i="4"/>
  <c r="M37" i="4"/>
  <c r="J37" i="4"/>
  <c r="G37" i="4"/>
  <c r="H32" i="4"/>
  <c r="K15" i="4"/>
  <c r="H37" i="4"/>
  <c r="H43" i="4"/>
  <c r="K34" i="4"/>
  <c r="K32" i="4"/>
  <c r="K14" i="4"/>
  <c r="H34" i="4"/>
  <c r="K41" i="4"/>
  <c r="H14" i="4"/>
  <c r="H41" i="4"/>
  <c r="H17" i="4"/>
  <c r="K37" i="4"/>
  <c r="H35" i="4"/>
  <c r="K43" i="4"/>
  <c r="K27" i="4"/>
  <c r="H27" i="4"/>
  <c r="K35" i="4"/>
  <c r="K17" i="4"/>
  <c r="H15" i="4"/>
  <c r="N32" i="4" a="1"/>
  <c r="P32" i="4" a="1"/>
  <c r="Q32" i="4" a="1"/>
  <c r="O32" i="4" a="1"/>
  <c r="T15" i="4" a="1"/>
  <c r="S15" i="4" a="1"/>
  <c r="V15" i="4" a="1"/>
  <c r="U15" i="4" a="1"/>
  <c r="N37" i="4" a="1"/>
  <c r="O37" i="4" a="1"/>
  <c r="Q37" i="4" a="1"/>
  <c r="P37" i="4" a="1"/>
  <c r="N43" i="4" a="1"/>
  <c r="P43" i="4" a="1"/>
  <c r="Q43" i="4" a="1"/>
  <c r="O43" i="4" a="1"/>
  <c r="S34" i="4" a="1"/>
  <c r="T34" i="4" a="1"/>
  <c r="V34" i="4" a="1"/>
  <c r="U34" i="4" a="1"/>
  <c r="S32" i="4" a="1"/>
  <c r="U32" i="4" a="1"/>
  <c r="V32" i="4" a="1"/>
  <c r="T32" i="4" a="1"/>
  <c r="S14" i="4" a="1"/>
  <c r="V14" i="4" a="1"/>
  <c r="T14" i="4" a="1"/>
  <c r="U14" i="4" a="1"/>
  <c r="N34" i="4" a="1"/>
  <c r="O34" i="4" a="1"/>
  <c r="Q34" i="4" a="1"/>
  <c r="P34" i="4" a="1"/>
  <c r="T41" i="4" a="1"/>
  <c r="S41" i="4" a="1"/>
  <c r="U41" i="4" a="1"/>
  <c r="V41" i="4" a="1"/>
  <c r="N14" i="4" a="1"/>
  <c r="P14" i="4" a="1"/>
  <c r="O14" i="4" a="1"/>
  <c r="Q14" i="4" a="1"/>
  <c r="O41" i="4" a="1"/>
  <c r="P41" i="4" a="1"/>
  <c r="Q41" i="4" a="1"/>
  <c r="N41" i="4" a="1"/>
  <c r="P17" i="4" a="1"/>
  <c r="O17" i="4" a="1"/>
  <c r="Q17" i="4" a="1"/>
  <c r="N17" i="4" a="1"/>
  <c r="U37" i="4" a="1"/>
  <c r="V37" i="4" a="1"/>
  <c r="S37" i="4" a="1"/>
  <c r="T37" i="4" a="1"/>
  <c r="P35" i="4" a="1"/>
  <c r="Q35" i="4" a="1"/>
  <c r="N35" i="4" a="1"/>
  <c r="O35" i="4" a="1"/>
  <c r="T43" i="4" a="1"/>
  <c r="U43" i="4" a="1"/>
  <c r="V43" i="4" a="1"/>
  <c r="S43" i="4" a="1"/>
  <c r="T27" i="4" a="1"/>
  <c r="U27" i="4" a="1"/>
  <c r="V27" i="4" a="1"/>
  <c r="S27" i="4" a="1"/>
  <c r="N27" i="4" a="1"/>
  <c r="P27" i="4" a="1"/>
  <c r="Q27" i="4" a="1"/>
  <c r="O27" i="4" a="1"/>
  <c r="U35" i="4" a="1"/>
  <c r="V35" i="4" a="1"/>
  <c r="T35" i="4" a="1"/>
  <c r="S35" i="4" a="1"/>
  <c r="U17" i="4" a="1"/>
  <c r="T17" i="4" a="1"/>
  <c r="S17" i="4" a="1"/>
  <c r="V17" i="4" a="1"/>
  <c r="N15" i="4" a="1"/>
  <c r="O15" i="4" a="1"/>
  <c r="P15" i="4" a="1"/>
  <c r="Q15" i="4" a="1"/>
  <c r="Q15" i="4" l="1"/>
  <c r="P15" i="4"/>
  <c r="O15" i="4"/>
  <c r="N15" i="4"/>
  <c r="V17" i="4"/>
  <c r="S17" i="4"/>
  <c r="T17" i="4"/>
  <c r="U17" i="4"/>
  <c r="S35" i="4"/>
  <c r="T35" i="4"/>
  <c r="V35" i="4"/>
  <c r="U35" i="4"/>
  <c r="O27" i="4"/>
  <c r="Q27" i="4"/>
  <c r="P27" i="4"/>
  <c r="N27" i="4"/>
  <c r="S27" i="4"/>
  <c r="V27" i="4"/>
  <c r="U27" i="4"/>
  <c r="T27" i="4"/>
  <c r="S43" i="4"/>
  <c r="V43" i="4"/>
  <c r="U43" i="4"/>
  <c r="T43" i="4"/>
  <c r="O35" i="4"/>
  <c r="N35" i="4"/>
  <c r="Q35" i="4"/>
  <c r="P35" i="4"/>
  <c r="T37" i="4"/>
  <c r="S37" i="4"/>
  <c r="V37" i="4"/>
  <c r="U37" i="4"/>
  <c r="N17" i="4"/>
  <c r="Q17" i="4"/>
  <c r="O17" i="4"/>
  <c r="P17" i="4"/>
  <c r="N41" i="4"/>
  <c r="Q41" i="4"/>
  <c r="P41" i="4"/>
  <c r="O41" i="4"/>
  <c r="Q14" i="4"/>
  <c r="O14" i="4"/>
  <c r="P14" i="4"/>
  <c r="N14" i="4"/>
  <c r="V41" i="4"/>
  <c r="U41" i="4"/>
  <c r="S41" i="4"/>
  <c r="T41" i="4"/>
  <c r="P34" i="4"/>
  <c r="Q34" i="4"/>
  <c r="O34" i="4"/>
  <c r="N34" i="4"/>
  <c r="U14" i="4"/>
  <c r="T14" i="4"/>
  <c r="V14" i="4"/>
  <c r="S14" i="4"/>
  <c r="T32" i="4"/>
  <c r="V32" i="4"/>
  <c r="U32" i="4"/>
  <c r="S32" i="4"/>
  <c r="U34" i="4"/>
  <c r="V34" i="4"/>
  <c r="T34" i="4"/>
  <c r="S34" i="4"/>
  <c r="O43" i="4"/>
  <c r="Q43" i="4"/>
  <c r="P43" i="4"/>
  <c r="N43" i="4"/>
  <c r="P37" i="4"/>
  <c r="Q37" i="4"/>
  <c r="O37" i="4"/>
  <c r="N37" i="4"/>
  <c r="U15" i="4"/>
  <c r="V15" i="4"/>
  <c r="S15" i="4"/>
  <c r="T15" i="4"/>
  <c r="O32" i="4"/>
  <c r="Q32" i="4"/>
  <c r="P32" i="4"/>
  <c r="N32" i="4"/>
  <c r="W21" i="4" l="1"/>
  <c r="R26" i="4"/>
  <c r="R21" i="4"/>
  <c r="R29" i="4"/>
  <c r="W20" i="4"/>
  <c r="R20" i="4"/>
  <c r="W22" i="4"/>
  <c r="W30" i="4"/>
  <c r="W39" i="4"/>
  <c r="R38" i="4"/>
  <c r="R39" i="4"/>
  <c r="W37" i="4"/>
  <c r="W28" i="4"/>
  <c r="R37" i="4"/>
  <c r="R27" i="4"/>
  <c r="W36" i="4"/>
  <c r="W41" i="4"/>
  <c r="R18" i="4"/>
  <c r="R31" i="4"/>
  <c r="W19" i="4"/>
  <c r="W34" i="4"/>
  <c r="W43" i="4"/>
  <c r="W24" i="4"/>
  <c r="R28" i="4"/>
  <c r="W17" i="4"/>
  <c r="W31" i="4"/>
  <c r="R36" i="4"/>
  <c r="R42" i="4"/>
  <c r="W25" i="4"/>
  <c r="R35" i="4"/>
  <c r="W35" i="4"/>
  <c r="W14" i="4"/>
  <c r="W29" i="4"/>
  <c r="W38" i="4"/>
  <c r="W33" i="4"/>
  <c r="W26" i="4"/>
  <c r="W18" i="4"/>
  <c r="W42" i="4"/>
  <c r="W16" i="4"/>
  <c r="R25" i="4"/>
  <c r="R32" i="4"/>
  <c r="R41" i="4"/>
  <c r="R30" i="4"/>
  <c r="W40" i="4"/>
  <c r="W23" i="4"/>
  <c r="W15" i="4"/>
  <c r="R43" i="4"/>
  <c r="W32" i="4"/>
  <c r="R34" i="4"/>
  <c r="R17" i="4"/>
  <c r="W27" i="4"/>
  <c r="R14" i="4"/>
  <c r="R23" i="4"/>
  <c r="R16" i="4"/>
  <c r="R33" i="4"/>
  <c r="R24" i="4"/>
  <c r="R40" i="4"/>
  <c r="R22" i="4"/>
  <c r="R19" i="4"/>
  <c r="R15" i="4"/>
</calcChain>
</file>

<file path=xl/sharedStrings.xml><?xml version="1.0" encoding="utf-8"?>
<sst xmlns="http://schemas.openxmlformats.org/spreadsheetml/2006/main" count="4986" uniqueCount="645">
  <si>
    <t>parent</t>
  </si>
  <si>
    <t>employed</t>
  </si>
  <si>
    <t>all</t>
  </si>
  <si>
    <t>lfsh_aj22</t>
  </si>
  <si>
    <t>ethnicity</t>
  </si>
  <si>
    <t>White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</si>
  <si>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</si>
  <si>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</si>
  <si>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</si>
  <si>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</si>
  <si>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</si>
  <si>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</si>
  <si>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</si>
  <si>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</si>
  <si>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</si>
  <si>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</si>
  <si>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</si>
  <si>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</si>
  <si>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London</t>
  </si>
  <si>
    <t>named range num</t>
  </si>
  <si>
    <t>named range name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</si>
  <si>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</si>
  <si>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</si>
  <si>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</si>
  <si>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</si>
  <si>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</si>
  <si>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</si>
  <si>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lf_rates_data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</si>
  <si>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</si>
  <si>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</si>
  <si>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</si>
  <si>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</si>
  <si>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</si>
  <si>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</si>
  <si>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</si>
  <si>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</si>
  <si>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</si>
  <si>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</si>
  <si>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</si>
  <si>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</si>
  <si>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</si>
  <si>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</si>
  <si>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</si>
  <si>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</si>
  <si>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</si>
  <si>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</si>
  <si>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</si>
  <si>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</si>
  <si>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</si>
  <si>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</si>
  <si>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</si>
  <si>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</si>
  <si>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</si>
  <si>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</si>
  <si>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</si>
  <si>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</si>
  <si>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</si>
  <si>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</si>
  <si>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</si>
  <si>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2 yrs or less</t>
  </si>
  <si>
    <t>3-4 yrs</t>
  </si>
  <si>
    <t>BAME</t>
  </si>
  <si>
    <t>age_group</t>
  </si>
  <si>
    <t>Aged 16-17</t>
  </si>
  <si>
    <t>Aged 18-24</t>
  </si>
  <si>
    <t>Aged 25-34</t>
  </si>
  <si>
    <t>Aged 35-49</t>
  </si>
  <si>
    <t>Aged 50-64</t>
  </si>
  <si>
    <t>age</t>
  </si>
  <si>
    <t>child_age</t>
  </si>
  <si>
    <t>obs_n</t>
  </si>
  <si>
    <t>Couple</t>
  </si>
  <si>
    <t>4-18 yrs</t>
  </si>
  <si>
    <t>Unweighted count</t>
  </si>
  <si>
    <t>Share of population</t>
  </si>
  <si>
    <t>disability</t>
  </si>
  <si>
    <t>NA</t>
  </si>
  <si>
    <t>No children</t>
  </si>
  <si>
    <t>religion</t>
  </si>
  <si>
    <t>No Religion</t>
  </si>
  <si>
    <t>Christian (all denominations)</t>
  </si>
  <si>
    <t>Budhist</t>
  </si>
  <si>
    <t>Hindu</t>
  </si>
  <si>
    <t>Jewish</t>
  </si>
  <si>
    <t>Muslim</t>
  </si>
  <si>
    <t>Sikh</t>
  </si>
  <si>
    <t>Any Other Religion</t>
  </si>
  <si>
    <t>Disabled</t>
  </si>
  <si>
    <t>Not disabled</t>
  </si>
  <si>
    <t>row_uk</t>
  </si>
  <si>
    <t>row_london</t>
  </si>
  <si>
    <t>uk</t>
  </si>
  <si>
    <t>UK</t>
  </si>
  <si>
    <t>num_children</t>
  </si>
  <si>
    <t>0 children</t>
  </si>
  <si>
    <t>1 child</t>
  </si>
  <si>
    <t>2 children</t>
  </si>
  <si>
    <t>3+ children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</si>
  <si>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</si>
  <si>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</si>
  <si>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</si>
  <si>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</si>
  <si>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</si>
  <si>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</si>
  <si>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</si>
  <si>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</si>
  <si>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</si>
  <si>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</si>
  <si>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</si>
  <si>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age_group</t>
  </si>
  <si>
    <t>BENFTS_label</t>
  </si>
  <si>
    <t>child_age</t>
  </si>
  <si>
    <t>RELIG11_label</t>
  </si>
  <si>
    <t>disability</t>
  </si>
  <si>
    <t>num_children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</si>
  <si>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</si>
  <si>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</si>
  <si>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</si>
  <si>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</si>
  <si>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</si>
  <si>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</si>
  <si>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</si>
  <si>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</si>
  <si>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all_lfsh_aj18_0_1_</t>
  </si>
  <si>
    <t>all_lfsh_aj19_0_0_</t>
  </si>
  <si>
    <t>lfsh_aj19</t>
  </si>
  <si>
    <t>all_lfsh_aj19_0_1_</t>
  </si>
  <si>
    <t>all_lfsh_aj20_0_0_</t>
  </si>
  <si>
    <t>lfsh_aj20</t>
  </si>
  <si>
    <t>all_lfsh_aj20_0_1_</t>
  </si>
  <si>
    <t>all_lfsh_aj21_0_0_</t>
  </si>
  <si>
    <t>lfsh_aj21</t>
  </si>
  <si>
    <t>all_lfsh_aj21_0_1_</t>
  </si>
  <si>
    <t>all_lfsh_aj22_0_0_</t>
  </si>
  <si>
    <t>lfsh_aj22</t>
  </si>
  <si>
    <t>all_lfsh_aj22_0_1_</t>
  </si>
  <si>
    <t>ethnicity_lfsh_aj18_0_0_BAME</t>
  </si>
  <si>
    <t>BAME</t>
  </si>
  <si>
    <t>ethnicity_lfsh_aj18_0_1_BAME</t>
  </si>
  <si>
    <t>ethnicity_lfsh_aj18_0_0_White</t>
  </si>
  <si>
    <t>White</t>
  </si>
  <si>
    <t>ethnicity_lfsh_aj18_0_1_White</t>
  </si>
  <si>
    <t>ethnicity_lfsh_aj19_0_0_BAME</t>
  </si>
  <si>
    <t>ethnicity_lfsh_aj19_0_1_BAME</t>
  </si>
  <si>
    <t>ethnicity_lfsh_aj19_0_0_White</t>
  </si>
  <si>
    <t>ethnicity_lfsh_aj19_0_1_White</t>
  </si>
  <si>
    <t>ethnicity_lfsh_aj20_0_0_BAME</t>
  </si>
  <si>
    <t>ethnicity_lfsh_aj20_0_1_BAME</t>
  </si>
  <si>
    <t>ethnicity_lfsh_aj20_0_0_White</t>
  </si>
  <si>
    <t>ethnicity_lfsh_aj20_0_1_White</t>
  </si>
  <si>
    <t>ethnicity_lfsh_aj21_0_0_BAME</t>
  </si>
  <si>
    <t>ethnicity_lfsh_aj21_0_1_BAME</t>
  </si>
  <si>
    <t>ethnicity_lfsh_aj21_0_0_White</t>
  </si>
  <si>
    <t>ethnicity_lfsh_aj21_0_1_White</t>
  </si>
  <si>
    <t>ethnicity_lfsh_aj22_0_0_BAME</t>
  </si>
  <si>
    <t>ethnicity_lfsh_aj22_0_1_BAME</t>
  </si>
  <si>
    <t>ethnicity_lfsh_aj22_0_0_White</t>
  </si>
  <si>
    <t>ethnicity_lfsh_aj22_0_1_White</t>
  </si>
  <si>
    <t>famtype_lfsh_aj18_0_0_1 person</t>
  </si>
  <si>
    <t>1 person</t>
  </si>
  <si>
    <t>famtype_lfsh_aj18_0_1_1 person</t>
  </si>
  <si>
    <t>famtype_lfsh_aj18_0_0_Couple</t>
  </si>
  <si>
    <t>Couple</t>
  </si>
  <si>
    <t>famtype_lfsh_aj18_0_1_Couple</t>
  </si>
  <si>
    <t>famtype_lfsh_aj19_0_0_1 person</t>
  </si>
  <si>
    <t>famtype_lfsh_aj19_0_1_1 person</t>
  </si>
  <si>
    <t>famtype_lfsh_aj19_0_0_Couple</t>
  </si>
  <si>
    <t>famtype_lfsh_aj19_0_1_Couple</t>
  </si>
  <si>
    <t>famtype_lfsh_aj20_0_0_1 person</t>
  </si>
  <si>
    <t>famtype_lfsh_aj20_0_1_1 person</t>
  </si>
  <si>
    <t>famtype_lfsh_aj20_0_0_Couple</t>
  </si>
  <si>
    <t>famtype_lfsh_aj20_0_1_Couple</t>
  </si>
  <si>
    <t>famtype_lfsh_aj21_0_0_1 person</t>
  </si>
  <si>
    <t>famtype_lfsh_aj21_0_1_1 person</t>
  </si>
  <si>
    <t>famtype_lfsh_aj21_0_0_Couple</t>
  </si>
  <si>
    <t>famtype_lfsh_aj21_0_1_Couple</t>
  </si>
  <si>
    <t>famtype_lfsh_aj22_0_0_1 person</t>
  </si>
  <si>
    <t>famtype_lfsh_aj22_0_1_1 person</t>
  </si>
  <si>
    <t>famtype_lfsh_aj22_0_0_Couple</t>
  </si>
  <si>
    <t>famtype_lfsh_aj22_0_1_Couple</t>
  </si>
  <si>
    <t>sex_lfsh_aj18_0_0_Male</t>
  </si>
  <si>
    <t>sex</t>
  </si>
  <si>
    <t>Male</t>
  </si>
  <si>
    <t>sex_lfsh_aj18_0_1_Male</t>
  </si>
  <si>
    <t>sex_lfsh_aj18_0_0_Female</t>
  </si>
  <si>
    <t>Female</t>
  </si>
  <si>
    <t>sex_lfsh_aj18_0_1_Female</t>
  </si>
  <si>
    <t>sex_lfsh_aj19_0_0_Male</t>
  </si>
  <si>
    <t>sex_lfsh_aj19_0_1_Male</t>
  </si>
  <si>
    <t>sex_lfsh_aj19_0_0_Female</t>
  </si>
  <si>
    <t>sex_lfsh_aj19_0_1_Female</t>
  </si>
  <si>
    <t>sex_lfsh_aj20_0_0_Male</t>
  </si>
  <si>
    <t>sex_lfsh_aj20_0_1_Male</t>
  </si>
  <si>
    <t>sex_lfsh_aj20_0_0_Female</t>
  </si>
  <si>
    <t>sex_lfsh_aj20_0_1_Female</t>
  </si>
  <si>
    <t>sex_lfsh_aj21_0_0_Male</t>
  </si>
  <si>
    <t>sex_lfsh_aj21_0_1_Male</t>
  </si>
  <si>
    <t>sex_lfsh_aj21_0_0_Female</t>
  </si>
  <si>
    <t>sex_lfsh_aj21_0_1_Female</t>
  </si>
  <si>
    <t>sex_lfsh_aj22_0_0_Male</t>
  </si>
  <si>
    <t>sex_lfsh_aj22_0_1_Male</t>
  </si>
  <si>
    <t>sex_lfsh_aj22_0_0_Female</t>
  </si>
  <si>
    <t>sex_lfsh_aj22_0_1_Female</t>
  </si>
  <si>
    <t>age_lfsh_aj18_0_0_Aged 16-17</t>
  </si>
  <si>
    <t>age</t>
  </si>
  <si>
    <t>Aged 16-17</t>
  </si>
  <si>
    <t>age_lfsh_aj18_0_1_Aged 16-17</t>
  </si>
  <si>
    <t>age_lfsh_aj18_0_0_Aged 18-24</t>
  </si>
  <si>
    <t>Aged 18-24</t>
  </si>
  <si>
    <t>age_lfsh_aj18_0_1_Aged 18-24</t>
  </si>
  <si>
    <t>age_lfsh_aj18_0_0_Aged 25-34</t>
  </si>
  <si>
    <t>Aged 25-34</t>
  </si>
  <si>
    <t>age_lfsh_aj18_0_1_Aged 25-34</t>
  </si>
  <si>
    <t>age_lfsh_aj18_0_0_Aged 35-49</t>
  </si>
  <si>
    <t>Aged 35-49</t>
  </si>
  <si>
    <t>age_lfsh_aj18_0_1_Aged 35-49</t>
  </si>
  <si>
    <t>age_lfsh_aj18_0_0_Aged 50-64</t>
  </si>
  <si>
    <t>Aged 50-64</t>
  </si>
  <si>
    <t>age_lfsh_aj18_0_1_Aged 50-64</t>
  </si>
  <si>
    <t>age_lfsh_aj19_0_0_Aged 16-17</t>
  </si>
  <si>
    <t>age_lfsh_aj19_0_1_Aged 16-17</t>
  </si>
  <si>
    <t>age_lfsh_aj19_0_0_Aged 18-24</t>
  </si>
  <si>
    <t>age_lfsh_aj19_0_1_Aged 18-24</t>
  </si>
  <si>
    <t>age_lfsh_aj19_0_0_Aged 25-34</t>
  </si>
  <si>
    <t>age_lfsh_aj19_0_1_Aged 25-34</t>
  </si>
  <si>
    <t>age_lfsh_aj19_0_0_Aged 35-49</t>
  </si>
  <si>
    <t>age_lfsh_aj19_0_1_Aged 35-49</t>
  </si>
  <si>
    <t>age_lfsh_aj19_0_0_Aged 50-64</t>
  </si>
  <si>
    <t>age_lfsh_aj19_0_1_Aged 50-64</t>
  </si>
  <si>
    <t>age_lfsh_aj20_0_0_Aged 16-17</t>
  </si>
  <si>
    <t>age_lfsh_aj20_0_1_Aged 16-17</t>
  </si>
  <si>
    <t>age_lfsh_aj20_0_0_Aged 18-24</t>
  </si>
  <si>
    <t>age_lfsh_aj20_0_1_Aged 18-24</t>
  </si>
  <si>
    <t>age_lfsh_aj20_0_0_Aged 25-34</t>
  </si>
  <si>
    <t>age_lfsh_aj20_0_1_Aged 25-34</t>
  </si>
  <si>
    <t>age_lfsh_aj20_0_0_Aged 35-49</t>
  </si>
  <si>
    <t>age_lfsh_aj20_0_1_Aged 35-49</t>
  </si>
  <si>
    <t>age_lfsh_aj20_0_0_Aged 50-64</t>
  </si>
  <si>
    <t>age_lfsh_aj20_0_1_Aged 50-64</t>
  </si>
  <si>
    <t>age_lfsh_aj21_0_0_Aged 16-17</t>
  </si>
  <si>
    <t>age_lfsh_aj21_0_1_Aged 16-17</t>
  </si>
  <si>
    <t>age_lfsh_aj21_0_0_Aged 18-24</t>
  </si>
  <si>
    <t>age_lfsh_aj21_0_1_Aged 18-24</t>
  </si>
  <si>
    <t>age_lfsh_aj21_0_0_Aged 25-34</t>
  </si>
  <si>
    <t>age_lfsh_aj21_0_1_Aged 25-34</t>
  </si>
  <si>
    <t>age_lfsh_aj21_0_0_Aged 35-49</t>
  </si>
  <si>
    <t>age_lfsh_aj21_0_1_Aged 35-49</t>
  </si>
  <si>
    <t>age_lfsh_aj21_0_0_Aged 50-64</t>
  </si>
  <si>
    <t>age_lfsh_aj21_0_1_Aged 50-64</t>
  </si>
  <si>
    <t>age_lfsh_aj22_0_0_Aged 16-17</t>
  </si>
  <si>
    <t>age_lfsh_aj22_0_1_Aged 16-17</t>
  </si>
  <si>
    <t>age_lfsh_aj22_0_0_Aged 18-24</t>
  </si>
  <si>
    <t>age_lfsh_aj22_0_1_Aged 18-24</t>
  </si>
  <si>
    <t>age_lfsh_aj22_0_0_Aged 25-34</t>
  </si>
  <si>
    <t>age_lfsh_aj22_0_1_Aged 25-34</t>
  </si>
  <si>
    <t>age_lfsh_aj22_0_0_Aged 35-49</t>
  </si>
  <si>
    <t>age_lfsh_aj22_0_1_Aged 35-49</t>
  </si>
  <si>
    <t>age_lfsh_aj22_0_0_Aged 50-64</t>
  </si>
  <si>
    <t>age_lfsh_aj22_0_1_Aged 50-64</t>
  </si>
  <si>
    <t>benefits_lfsh_aj18_0_0_Yes</t>
  </si>
  <si>
    <t>benefits</t>
  </si>
  <si>
    <t>Yes</t>
  </si>
  <si>
    <t>benefits_lfsh_aj18_0_1_Yes</t>
  </si>
  <si>
    <t>benefits_lfsh_aj18_0_0_No</t>
  </si>
  <si>
    <t>No</t>
  </si>
  <si>
    <t>benefits_lfsh_aj18_0_1_No</t>
  </si>
  <si>
    <t>benefits_lfsh_aj19_0_0_Yes</t>
  </si>
  <si>
    <t>benefits_lfsh_aj19_0_1_Yes</t>
  </si>
  <si>
    <t>benefits_lfsh_aj19_0_0_No</t>
  </si>
  <si>
    <t>benefits_lfsh_aj19_0_1_No</t>
  </si>
  <si>
    <t>benefits_lfsh_aj20_0_0_Yes</t>
  </si>
  <si>
    <t>benefits_lfsh_aj20_0_1_Yes</t>
  </si>
  <si>
    <t>benefits_lfsh_aj20_0_0_No</t>
  </si>
  <si>
    <t>benefits_lfsh_aj20_0_1_No</t>
  </si>
  <si>
    <t>benefits_lfsh_aj21_0_0_Yes</t>
  </si>
  <si>
    <t>benefits_lfsh_aj21_0_1_Yes</t>
  </si>
  <si>
    <t>benefits_lfsh_aj21_0_0_No</t>
  </si>
  <si>
    <t>benefits_lfsh_aj21_0_1_No</t>
  </si>
  <si>
    <t>benefits_lfsh_aj22_0_0_Yes</t>
  </si>
  <si>
    <t>benefits_lfsh_aj22_0_1_Yes</t>
  </si>
  <si>
    <t>benefits_lfsh_aj22_0_0_No</t>
  </si>
  <si>
    <t>benefits_lfsh_aj22_0_1_No</t>
  </si>
  <si>
    <t>child_age_lfsh_aj18_0_0_2 yrs or less</t>
  </si>
  <si>
    <t>2 yrs or less</t>
  </si>
  <si>
    <t>child_age_lfsh_aj18_0_1_2 yrs or less</t>
  </si>
  <si>
    <t>child_age_lfsh_aj18_0_0_3-4 yrs</t>
  </si>
  <si>
    <t>3-4 yrs</t>
  </si>
  <si>
    <t>child_age_lfsh_aj18_0_1_3-4 yrs</t>
  </si>
  <si>
    <t>child_age_lfsh_aj18_0_0_4-18 yrs</t>
  </si>
  <si>
    <t>4-18 yrs</t>
  </si>
  <si>
    <t>child_age_lfsh_aj18_0_1_4-18 yrs</t>
  </si>
  <si>
    <t>child_age_lfsh_aj18_0_0_No children</t>
  </si>
  <si>
    <t>No children</t>
  </si>
  <si>
    <t>child_age_lfsh_aj18_0_1_No children</t>
  </si>
  <si>
    <t>child_age_lfsh_aj19_0_0_2 yrs or less</t>
  </si>
  <si>
    <t>child_age_lfsh_aj19_0_1_2 yrs or less</t>
  </si>
  <si>
    <t>child_age_lfsh_aj19_0_0_3-4 yrs</t>
  </si>
  <si>
    <t>child_age_lfsh_aj19_0_1_3-4 yrs</t>
  </si>
  <si>
    <t>child_age_lfsh_aj19_0_0_4-18 yrs</t>
  </si>
  <si>
    <t>child_age_lfsh_aj19_0_1_4-18 yrs</t>
  </si>
  <si>
    <t>child_age_lfsh_aj19_0_0_No children</t>
  </si>
  <si>
    <t>child_age_lfsh_aj19_0_1_No children</t>
  </si>
  <si>
    <t>child_age_lfsh_aj20_0_0_2 yrs or less</t>
  </si>
  <si>
    <t>child_age_lfsh_aj20_0_1_2 yrs or less</t>
  </si>
  <si>
    <t>child_age_lfsh_aj20_0_0_3-4 yrs</t>
  </si>
  <si>
    <t>child_age_lfsh_aj20_0_1_3-4 yrs</t>
  </si>
  <si>
    <t>child_age_lfsh_aj20_0_0_4-18 yrs</t>
  </si>
  <si>
    <t>child_age_lfsh_aj20_0_1_4-18 yrs</t>
  </si>
  <si>
    <t>child_age_lfsh_aj20_0_0_No children</t>
  </si>
  <si>
    <t>child_age_lfsh_aj20_0_1_No children</t>
  </si>
  <si>
    <t>child_age_lfsh_aj21_0_0_2 yrs or less</t>
  </si>
  <si>
    <t>child_age_lfsh_aj21_0_1_2 yrs or less</t>
  </si>
  <si>
    <t>child_age_lfsh_aj21_0_0_3-4 yrs</t>
  </si>
  <si>
    <t>child_age_lfsh_aj21_0_1_3-4 yrs</t>
  </si>
  <si>
    <t>child_age_lfsh_aj21_0_0_4-18 yrs</t>
  </si>
  <si>
    <t>child_age_lfsh_aj21_0_1_4-18 yrs</t>
  </si>
  <si>
    <t>child_age_lfsh_aj21_0_0_No children</t>
  </si>
  <si>
    <t>child_age_lfsh_aj21_0_1_No children</t>
  </si>
  <si>
    <t>child_age_lfsh_aj22_0_0_2 yrs or less</t>
  </si>
  <si>
    <t>child_age_lfsh_aj22_0_1_2 yrs or less</t>
  </si>
  <si>
    <t>child_age_lfsh_aj22_0_0_3-4 yrs</t>
  </si>
  <si>
    <t>child_age_lfsh_aj22_0_1_3-4 yrs</t>
  </si>
  <si>
    <t>child_age_lfsh_aj22_0_0_4-18 yrs</t>
  </si>
  <si>
    <t>child_age_lfsh_aj22_0_1_4-18 yrs</t>
  </si>
  <si>
    <t>child_age_lfsh_aj22_0_0_No children</t>
  </si>
  <si>
    <t>child_age_lfsh_aj22_0_1_No children</t>
  </si>
  <si>
    <t>religion_lfsh_aj18_0_0_No Religion</t>
  </si>
  <si>
    <t>religion</t>
  </si>
  <si>
    <t>No Religion</t>
  </si>
  <si>
    <t>religion_lfsh_aj18_0_1_No Religion</t>
  </si>
  <si>
    <t>religion_lfsh_aj18_0_0_Christian (all denominations)</t>
  </si>
  <si>
    <t>Christian (all denominations)</t>
  </si>
  <si>
    <t>religion_lfsh_aj18_0_1_Christian (all denominations)</t>
  </si>
  <si>
    <t>religion_lfsh_aj18_0_0_Budhist</t>
  </si>
  <si>
    <t>Budhist</t>
  </si>
  <si>
    <t>religion_lfsh_aj18_0_1_Budhist</t>
  </si>
  <si>
    <t>religion_lfsh_aj18_0_0_Hindu</t>
  </si>
  <si>
    <t>Hindu</t>
  </si>
  <si>
    <t>religion_lfsh_aj18_0_1_Hindu</t>
  </si>
  <si>
    <t>religion_lfsh_aj18_0_0_Jewish</t>
  </si>
  <si>
    <t>Jewish</t>
  </si>
  <si>
    <t>religion_lfsh_aj18_0_1_Jewish</t>
  </si>
  <si>
    <t>religion_lfsh_aj18_0_0_Muslim</t>
  </si>
  <si>
    <t>Muslim</t>
  </si>
  <si>
    <t>religion_lfsh_aj18_0_1_Muslim</t>
  </si>
  <si>
    <t>religion_lfsh_aj18_0_0_Sikh</t>
  </si>
  <si>
    <t>Sikh</t>
  </si>
  <si>
    <t>religion_lfsh_aj18_0_1_Sikh</t>
  </si>
  <si>
    <t>religion_lfsh_aj18_0_0_Any Other Religion</t>
  </si>
  <si>
    <t>Any Other Religion</t>
  </si>
  <si>
    <t>religion_lfsh_aj18_0_1_Any Other Religion</t>
  </si>
  <si>
    <t>religion_lfsh_aj19_0_0_No Religion</t>
  </si>
  <si>
    <t>religion_lfsh_aj19_0_1_No Religion</t>
  </si>
  <si>
    <t>religion_lfsh_aj19_0_0_Christian (all denominations)</t>
  </si>
  <si>
    <t>religion_lfsh_aj19_0_1_Christian (all denominations)</t>
  </si>
  <si>
    <t>religion_lfsh_aj19_0_0_Budhist</t>
  </si>
  <si>
    <t>religion_lfsh_aj19_0_1_Budhist</t>
  </si>
  <si>
    <t>religion_lfsh_aj19_0_0_Hindu</t>
  </si>
  <si>
    <t>religion_lfsh_aj19_0_1_Hindu</t>
  </si>
  <si>
    <t>religion_lfsh_aj19_0_0_Jewish</t>
  </si>
  <si>
    <t>religion_lfsh_aj19_0_1_Jewish</t>
  </si>
  <si>
    <t>religion_lfsh_aj19_0_0_Muslim</t>
  </si>
  <si>
    <t>religion_lfsh_aj19_0_1_Muslim</t>
  </si>
  <si>
    <t>religion_lfsh_aj19_0_0_Sikh</t>
  </si>
  <si>
    <t>religion_lfsh_aj19_0_1_Sikh</t>
  </si>
  <si>
    <t>religion_lfsh_aj19_0_0_Any Other Religion</t>
  </si>
  <si>
    <t>religion_lfsh_aj19_0_1_Any Other Religion</t>
  </si>
  <si>
    <t>religion_lfsh_aj20_0_0_No Religion</t>
  </si>
  <si>
    <t>religion_lfsh_aj20_0_1_No Religion</t>
  </si>
  <si>
    <t>religion_lfsh_aj20_0_0_Christian (all denominations)</t>
  </si>
  <si>
    <t>religion_lfsh_aj20_0_1_Christian (all denominations)</t>
  </si>
  <si>
    <t>religion_lfsh_aj20_0_0_Budhist</t>
  </si>
  <si>
    <t>religion_lfsh_aj20_0_1_Budhist</t>
  </si>
  <si>
    <t>religion_lfsh_aj20_0_0_Hindu</t>
  </si>
  <si>
    <t>religion_lfsh_aj20_0_1_Hindu</t>
  </si>
  <si>
    <t>religion_lfsh_aj20_0_0_Jewish</t>
  </si>
  <si>
    <t>religion_lfsh_aj20_0_1_Jewish</t>
  </si>
  <si>
    <t>religion_lfsh_aj20_0_0_Muslim</t>
  </si>
  <si>
    <t>religion_lfsh_aj20_0_1_Muslim</t>
  </si>
  <si>
    <t>religion_lfsh_aj20_0_0_Sikh</t>
  </si>
  <si>
    <t>religion_lfsh_aj20_0_1_Sikh</t>
  </si>
  <si>
    <t>religion_lfsh_aj20_0_0_Any Other Religion</t>
  </si>
  <si>
    <t>religion_lfsh_aj20_0_1_Any Other Religion</t>
  </si>
  <si>
    <t>religion_lfsh_aj21_0_0_No Religion</t>
  </si>
  <si>
    <t>religion_lfsh_aj21_0_1_No Religion</t>
  </si>
  <si>
    <t>religion_lfsh_aj21_0_0_Christian (all denominations)</t>
  </si>
  <si>
    <t>religion_lfsh_aj21_0_1_Christian (all denominations)</t>
  </si>
  <si>
    <t>religion_lfsh_aj21_0_0_Budhist</t>
  </si>
  <si>
    <t>religion_lfsh_aj21_0_1_Budhist</t>
  </si>
  <si>
    <t>religion_lfsh_aj21_0_0_Hindu</t>
  </si>
  <si>
    <t>religion_lfsh_aj21_0_1_Hindu</t>
  </si>
  <si>
    <t>religion_lfsh_aj21_0_0_Jewish</t>
  </si>
  <si>
    <t>religion_lfsh_aj21_0_1_Jewish</t>
  </si>
  <si>
    <t>religion_lfsh_aj21_0_0_Muslim</t>
  </si>
  <si>
    <t>religion_lfsh_aj21_0_1_Muslim</t>
  </si>
  <si>
    <t>religion_lfsh_aj21_0_0_Sikh</t>
  </si>
  <si>
    <t>religion_lfsh_aj21_0_1_Sikh</t>
  </si>
  <si>
    <t>religion_lfsh_aj21_0_0_Any Other Religion</t>
  </si>
  <si>
    <t>religion_lfsh_aj21_0_1_Any Other Religion</t>
  </si>
  <si>
    <t>religion_lfsh_aj22_0_0_No Religion</t>
  </si>
  <si>
    <t>religion_lfsh_aj22_0_1_No Religion</t>
  </si>
  <si>
    <t>religion_lfsh_aj22_0_0_Christian (all denominations)</t>
  </si>
  <si>
    <t>religion_lfsh_aj22_0_1_Christian (all denominations)</t>
  </si>
  <si>
    <t>religion_lfsh_aj22_0_0_Budhist</t>
  </si>
  <si>
    <t>religion_lfsh_aj22_0_1_Budhist</t>
  </si>
  <si>
    <t>religion_lfsh_aj22_0_0_Hindu</t>
  </si>
  <si>
    <t>religion_lfsh_aj22_0_1_Hindu</t>
  </si>
  <si>
    <t>religion_lfsh_aj22_0_0_Jewish</t>
  </si>
  <si>
    <t>religion_lfsh_aj22_0_1_Jewish</t>
  </si>
  <si>
    <t>religion_lfsh_aj22_0_0_Muslim</t>
  </si>
  <si>
    <t>religion_lfsh_aj22_0_1_Muslim</t>
  </si>
  <si>
    <t>religion_lfsh_aj22_0_0_Sikh</t>
  </si>
  <si>
    <t>religion_lfsh_aj22_0_1_Sikh</t>
  </si>
  <si>
    <t>religion_lfsh_aj22_0_0_Any Other Religion</t>
  </si>
  <si>
    <t>religion_lfsh_aj22_0_1_Any Other Religion</t>
  </si>
  <si>
    <t>disability_lfsh_aj18_0_0_Disabled</t>
  </si>
  <si>
    <t>Disabled</t>
  </si>
  <si>
    <t>disability_lfsh_aj18_0_1_Disabled</t>
  </si>
  <si>
    <t>disability_lfsh_aj18_0_0_Not disabled</t>
  </si>
  <si>
    <t>Not disabled</t>
  </si>
  <si>
    <t>disability_lfsh_aj18_0_1_Not disabled</t>
  </si>
  <si>
    <t>disability_lfsh_aj19_0_0_Disabled</t>
  </si>
  <si>
    <t>disability_lfsh_aj19_0_1_Disabled</t>
  </si>
  <si>
    <t>disability_lfsh_aj19_0_0_Not disabled</t>
  </si>
  <si>
    <t>disability_lfsh_aj19_0_1_Not disabled</t>
  </si>
  <si>
    <t>disability_lfsh_aj20_0_0_Disabled</t>
  </si>
  <si>
    <t>disability_lfsh_aj20_0_1_Disabled</t>
  </si>
  <si>
    <t>disability_lfsh_aj20_0_0_Not disabled</t>
  </si>
  <si>
    <t>disability_lfsh_aj20_0_1_Not disabled</t>
  </si>
  <si>
    <t>disability_lfsh_aj21_0_0_Disabled</t>
  </si>
  <si>
    <t>disability_lfsh_aj21_0_1_Disabled</t>
  </si>
  <si>
    <t>disability_lfsh_aj21_0_0_Not disabled</t>
  </si>
  <si>
    <t>disability_lfsh_aj21_0_1_Not disabled</t>
  </si>
  <si>
    <t>disability_lfsh_aj22_0_0_Disabled</t>
  </si>
  <si>
    <t>disability_lfsh_aj22_0_1_Disabled</t>
  </si>
  <si>
    <t>disability_lfsh_aj22_0_0_Not disabled</t>
  </si>
  <si>
    <t>disability_lfsh_aj22_0_1_Not disabled</t>
  </si>
  <si>
    <t>num_children_lfsh_aj18_0_0_0 children</t>
  </si>
  <si>
    <t>0 children</t>
  </si>
  <si>
    <t>num_children_lfsh_aj18_0_1_0 children</t>
  </si>
  <si>
    <t>num_children_lfsh_aj18_0_0_1 child</t>
  </si>
  <si>
    <t>1 child</t>
  </si>
  <si>
    <t>num_children_lfsh_aj18_0_1_1 child</t>
  </si>
  <si>
    <t>num_children_lfsh_aj18_0_0_2 children</t>
  </si>
  <si>
    <t>2 children</t>
  </si>
  <si>
    <t>num_children_lfsh_aj18_0_1_2 children</t>
  </si>
  <si>
    <t>num_children_lfsh_aj18_0_0_3+ children</t>
  </si>
  <si>
    <t>3+ children</t>
  </si>
  <si>
    <t>num_children_lfsh_aj18_0_1_3+ children</t>
  </si>
  <si>
    <t>num_children_lfsh_aj19_0_0_0 children</t>
  </si>
  <si>
    <t>num_children_lfsh_aj19_0_1_0 children</t>
  </si>
  <si>
    <t>num_children_lfsh_aj19_0_0_1 child</t>
  </si>
  <si>
    <t>num_children_lfsh_aj19_0_1_1 child</t>
  </si>
  <si>
    <t>num_children_lfsh_aj19_0_0_2 children</t>
  </si>
  <si>
    <t>num_children_lfsh_aj19_0_1_2 children</t>
  </si>
  <si>
    <t>num_children_lfsh_aj19_0_0_3+ children</t>
  </si>
  <si>
    <t>num_children_lfsh_aj19_0_1_3+ children</t>
  </si>
  <si>
    <t>num_children_lfsh_aj20_0_0_0 children</t>
  </si>
  <si>
    <t>num_children_lfsh_aj20_0_1_0 children</t>
  </si>
  <si>
    <t>num_children_lfsh_aj20_0_0_1 child</t>
  </si>
  <si>
    <t>num_children_lfsh_aj20_0_1_1 child</t>
  </si>
  <si>
    <t>num_children_lfsh_aj20_0_0_2 children</t>
  </si>
  <si>
    <t>num_children_lfsh_aj20_0_1_2 children</t>
  </si>
  <si>
    <t>num_children_lfsh_aj20_0_0_3+ children</t>
  </si>
  <si>
    <t>num_children_lfsh_aj20_0_1_3+ children</t>
  </si>
  <si>
    <t>num_children_lfsh_aj21_0_0_0 children</t>
  </si>
  <si>
    <t>num_children_lfsh_aj21_0_1_0 children</t>
  </si>
  <si>
    <t>num_children_lfsh_aj21_0_0_1 child</t>
  </si>
  <si>
    <t>num_children_lfsh_aj21_0_1_1 child</t>
  </si>
  <si>
    <t>num_children_lfsh_aj21_0_0_2 children</t>
  </si>
  <si>
    <t>num_children_lfsh_aj21_0_1_2 children</t>
  </si>
  <si>
    <t>num_children_lfsh_aj21_0_0_3+ children</t>
  </si>
  <si>
    <t>num_children_lfsh_aj21_0_1_3+ children</t>
  </si>
  <si>
    <t>num_children_lfsh_aj22_0_0_0 children</t>
  </si>
  <si>
    <t>num_children_lfsh_aj22_0_1_0 children</t>
  </si>
  <si>
    <t>num_children_lfsh_aj22_0_0_1 child</t>
  </si>
  <si>
    <t>num_children_lfsh_aj22_0_1_1 child</t>
  </si>
  <si>
    <t>num_children_lfsh_aj22_0_0_2 children</t>
  </si>
  <si>
    <t>num_children_lfsh_aj22_0_1_2 children</t>
  </si>
  <si>
    <t>num_children_lfsh_aj22_0_0_3+ children</t>
  </si>
  <si>
    <t>num_children_lfsh_aj22_0_1_3+ children</t>
  </si>
  <si>
    <t>all_lfsh_aj18_0_NA_</t>
  </si>
  <si>
    <t>all_lfsh_aj19_0_NA_</t>
  </si>
  <si>
    <t>all_lfsh_aj20_0_NA_</t>
  </si>
  <si>
    <t>all_lfsh_aj21_0_NA_</t>
  </si>
  <si>
    <t>all_lfsh_aj22_0_NA_</t>
  </si>
  <si>
    <t>ethnicity_lfsh_aj18_0_NA_BAME</t>
  </si>
  <si>
    <t>ethnicity_lfsh_aj18_0_NA_White</t>
  </si>
  <si>
    <t>ethnicity_lfsh_aj19_0_NA_BAME</t>
  </si>
  <si>
    <t>ethnicity_lfsh_aj19_0_NA_White</t>
  </si>
  <si>
    <t>ethnicity_lfsh_aj20_0_NA_BAME</t>
  </si>
  <si>
    <t>ethnicity_lfsh_aj20_0_NA_White</t>
  </si>
  <si>
    <t>ethnicity_lfsh_aj21_0_NA_BAME</t>
  </si>
  <si>
    <t>ethnicity_lfsh_aj21_0_NA_White</t>
  </si>
  <si>
    <t>ethnicity_lfsh_aj22_0_NA_BAME</t>
  </si>
  <si>
    <t>ethnicity_lfsh_aj22_0_NA_White</t>
  </si>
  <si>
    <t>famtype_lfsh_aj18_0_NA_1 person</t>
  </si>
  <si>
    <t>famtype_lfsh_aj18_0_NA_Couple</t>
  </si>
  <si>
    <t>famtype_lfsh_aj19_0_NA_1 person</t>
  </si>
  <si>
    <t>famtype_lfsh_aj19_0_NA_Couple</t>
  </si>
  <si>
    <t>famtype_lfsh_aj20_0_NA_1 person</t>
  </si>
  <si>
    <t>famtype_lfsh_aj20_0_NA_Couple</t>
  </si>
  <si>
    <t>famtype_lfsh_aj21_0_NA_1 person</t>
  </si>
  <si>
    <t>famtype_lfsh_aj21_0_NA_Couple</t>
  </si>
  <si>
    <t>famtype_lfsh_aj22_0_NA_1 person</t>
  </si>
  <si>
    <t>famtype_lfsh_aj22_0_NA_Couple</t>
  </si>
  <si>
    <t>sex_lfsh_aj18_0_NA_Male</t>
  </si>
  <si>
    <t>sex_lfsh_aj18_0_NA_Female</t>
  </si>
  <si>
    <t>sex_lfsh_aj19_0_NA_Male</t>
  </si>
  <si>
    <t>sex_lfsh_aj19_0_NA_Female</t>
  </si>
  <si>
    <t>sex_lfsh_aj20_0_NA_Male</t>
  </si>
  <si>
    <t>sex_lfsh_aj20_0_NA_Female</t>
  </si>
  <si>
    <t>sex_lfsh_aj21_0_NA_Male</t>
  </si>
  <si>
    <t>sex_lfsh_aj21_0_NA_Female</t>
  </si>
  <si>
    <t>sex_lfsh_aj22_0_NA_Male</t>
  </si>
  <si>
    <t>sex_lfsh_aj22_0_NA_Female</t>
  </si>
  <si>
    <t>age_lfsh_aj18_0_NA_Aged 16-17</t>
  </si>
  <si>
    <t>age_lfsh_aj18_0_NA_Aged 18-24</t>
  </si>
  <si>
    <t>age_lfsh_aj18_0_NA_Aged 25-34</t>
  </si>
  <si>
    <t>age_lfsh_aj18_0_NA_Aged 35-49</t>
  </si>
  <si>
    <t>age_lfsh_aj18_0_NA_Aged 50-64</t>
  </si>
  <si>
    <t>age_lfsh_aj19_0_NA_Aged 16-17</t>
  </si>
  <si>
    <t>age_lfsh_aj19_0_NA_Aged 18-24</t>
  </si>
  <si>
    <t>age_lfsh_aj19_0_NA_Aged 25-34</t>
  </si>
  <si>
    <t>age_lfsh_aj19_0_NA_Aged 35-49</t>
  </si>
  <si>
    <t>age_lfsh_aj19_0_NA_Aged 50-64</t>
  </si>
  <si>
    <t>age_lfsh_aj20_0_NA_Aged 16-17</t>
  </si>
  <si>
    <t>age_lfsh_aj20_0_NA_Aged 18-24</t>
  </si>
  <si>
    <t>age_lfsh_aj20_0_NA_Aged 25-34</t>
  </si>
  <si>
    <t>age_lfsh_aj20_0_NA_Aged 35-49</t>
  </si>
  <si>
    <t>age_lfsh_aj20_0_NA_Aged 50-64</t>
  </si>
  <si>
    <t>age_lfsh_aj21_0_NA_Aged 16-17</t>
  </si>
  <si>
    <t>age_lfsh_aj21_0_NA_Aged 18-24</t>
  </si>
  <si>
    <t>age_lfsh_aj21_0_NA_Aged 25-34</t>
  </si>
  <si>
    <t>age_lfsh_aj21_0_NA_Aged 35-49</t>
  </si>
  <si>
    <t>age_lfsh_aj21_0_NA_Aged 50-64</t>
  </si>
  <si>
    <t>age_lfsh_aj22_0_NA_Aged 16-17</t>
  </si>
  <si>
    <t>age_lfsh_aj22_0_NA_Aged 18-24</t>
  </si>
  <si>
    <t>age_lfsh_aj22_0_NA_Aged 25-34</t>
  </si>
  <si>
    <t>age_lfsh_aj22_0_NA_Aged 35-49</t>
  </si>
  <si>
    <t>age_lfsh_aj22_0_NA_Aged 50-64</t>
  </si>
  <si>
    <t>benefits_lfsh_aj18_0_NA_Yes</t>
  </si>
  <si>
    <t>benefits_lfsh_aj18_0_NA_No</t>
  </si>
  <si>
    <t>benefits_lfsh_aj19_0_NA_Yes</t>
  </si>
  <si>
    <t>benefits_lfsh_aj19_0_NA_No</t>
  </si>
  <si>
    <t>benefits_lfsh_aj20_0_NA_Yes</t>
  </si>
  <si>
    <t>benefits_lfsh_aj20_0_NA_No</t>
  </si>
  <si>
    <t>benefits_lfsh_aj21_0_NA_Yes</t>
  </si>
  <si>
    <t>benefits_lfsh_aj21_0_NA_No</t>
  </si>
  <si>
    <t>benefits_lfsh_aj22_0_NA_Yes</t>
  </si>
  <si>
    <t>benefits_lfsh_aj22_0_NA_No</t>
  </si>
  <si>
    <t>child_age_lfsh_aj18_0_NA_2 yrs or less</t>
  </si>
  <si>
    <t>child_age_lfsh_aj18_0_NA_3-4 yrs</t>
  </si>
  <si>
    <t>child_age_lfsh_aj18_0_NA_4-18 yrs</t>
  </si>
  <si>
    <t>child_age_lfsh_aj18_0_NA_No children</t>
  </si>
  <si>
    <t>child_age_lfsh_aj19_0_NA_2 yrs or less</t>
  </si>
  <si>
    <t>child_age_lfsh_aj19_0_NA_3-4 yrs</t>
  </si>
  <si>
    <t>child_age_lfsh_aj19_0_NA_4-18 yrs</t>
  </si>
  <si>
    <t>child_age_lfsh_aj19_0_NA_No children</t>
  </si>
  <si>
    <t>child_age_lfsh_aj20_0_NA_2 yrs or less</t>
  </si>
  <si>
    <t>child_age_lfsh_aj20_0_NA_3-4 yrs</t>
  </si>
  <si>
    <t>child_age_lfsh_aj20_0_NA_4-18 yrs</t>
  </si>
  <si>
    <t>child_age_lfsh_aj20_0_NA_No children</t>
  </si>
  <si>
    <t>child_age_lfsh_aj21_0_NA_2 yrs or less</t>
  </si>
  <si>
    <t>child_age_lfsh_aj21_0_NA_3-4 yrs</t>
  </si>
  <si>
    <t>child_age_lfsh_aj21_0_NA_4-18 yrs</t>
  </si>
  <si>
    <t>child_age_lfsh_aj21_0_NA_No children</t>
  </si>
  <si>
    <t>child_age_lfsh_aj22_0_NA_2 yrs or less</t>
  </si>
  <si>
    <t>child_age_lfsh_aj22_0_NA_3-4 yrs</t>
  </si>
  <si>
    <t>child_age_lfsh_aj22_0_NA_4-18 yrs</t>
  </si>
  <si>
    <t>child_age_lfsh_aj22_0_NA_No children</t>
  </si>
  <si>
    <t>religion_lfsh_aj18_0_NA_No Religion</t>
  </si>
  <si>
    <t>religion_lfsh_aj18_0_NA_Christian (all denominations)</t>
  </si>
  <si>
    <t>religion_lfsh_aj18_0_NA_Budhist</t>
  </si>
  <si>
    <t>religion_lfsh_aj18_0_NA_Hindu</t>
  </si>
  <si>
    <t>religion_lfsh_aj18_0_NA_Jewish</t>
  </si>
  <si>
    <t>religion_lfsh_aj18_0_NA_Muslim</t>
  </si>
  <si>
    <t>religion_lfsh_aj18_0_NA_Sikh</t>
  </si>
  <si>
    <t>religion_lfsh_aj18_0_NA_Any Other Religion</t>
  </si>
  <si>
    <t>religion_lfsh_aj19_0_NA_No Religion</t>
  </si>
  <si>
    <t>religion_lfsh_aj19_0_NA_Christian (all denominations)</t>
  </si>
  <si>
    <t>religion_lfsh_aj19_0_NA_Budhist</t>
  </si>
  <si>
    <t>religion_lfsh_aj19_0_NA_Hindu</t>
  </si>
  <si>
    <t>religion_lfsh_aj19_0_NA_Jewish</t>
  </si>
  <si>
    <t>religion_lfsh_aj19_0_NA_Muslim</t>
  </si>
  <si>
    <t>religion_lfsh_aj19_0_NA_Sikh</t>
  </si>
  <si>
    <t>religion_lfsh_aj19_0_NA_Any Other Religion</t>
  </si>
  <si>
    <t>religion_lfsh_aj20_0_NA_No Religion</t>
  </si>
  <si>
    <t>religion_lfsh_aj20_0_NA_Christian (all denominations)</t>
  </si>
  <si>
    <t>religion_lfsh_aj20_0_NA_Budhist</t>
  </si>
  <si>
    <t>religion_lfsh_aj20_0_NA_Hindu</t>
  </si>
  <si>
    <t>religion_lfsh_aj20_0_NA_Jewish</t>
  </si>
  <si>
    <t>religion_lfsh_aj20_0_NA_Muslim</t>
  </si>
  <si>
    <t>religion_lfsh_aj20_0_NA_Sikh</t>
  </si>
  <si>
    <t>religion_lfsh_aj20_0_NA_Any Other Religion</t>
  </si>
  <si>
    <t>religion_lfsh_aj21_0_NA_No Religion</t>
  </si>
  <si>
    <t>religion_lfsh_aj21_0_NA_Christian (all denominations)</t>
  </si>
  <si>
    <t>religion_lfsh_aj21_0_NA_Budhist</t>
  </si>
  <si>
    <t>religion_lfsh_aj21_0_NA_Hindu</t>
  </si>
  <si>
    <t>religion_lfsh_aj21_0_NA_Jewish</t>
  </si>
  <si>
    <t>religion_lfsh_aj21_0_NA_Muslim</t>
  </si>
  <si>
    <t>religion_lfsh_aj21_0_NA_Sikh</t>
  </si>
  <si>
    <t>religion_lfsh_aj21_0_NA_Any Other Religion</t>
  </si>
  <si>
    <t>religion_lfsh_aj22_0_NA_No Religion</t>
  </si>
  <si>
    <t>religion_lfsh_aj22_0_NA_Christian (all denominations)</t>
  </si>
  <si>
    <t>religion_lfsh_aj22_0_NA_Budhist</t>
  </si>
  <si>
    <t>religion_lfsh_aj22_0_NA_Hindu</t>
  </si>
  <si>
    <t>religion_lfsh_aj22_0_NA_Jewish</t>
  </si>
  <si>
    <t>religion_lfsh_aj22_0_NA_Muslim</t>
  </si>
  <si>
    <t>religion_lfsh_aj22_0_NA_Sikh</t>
  </si>
  <si>
    <t>religion_lfsh_aj22_0_NA_Any Other Religion</t>
  </si>
  <si>
    <t>disability_lfsh_aj18_0_NA_Disabled</t>
  </si>
  <si>
    <t>disability_lfsh_aj18_0_NA_Not disabled</t>
  </si>
  <si>
    <t>disability_lfsh_aj19_0_NA_Disabled</t>
  </si>
  <si>
    <t>disability_lfsh_aj19_0_NA_Not disabled</t>
  </si>
  <si>
    <t>disability_lfsh_aj20_0_NA_Disabled</t>
  </si>
  <si>
    <t>disability_lfsh_aj20_0_NA_Not disabled</t>
  </si>
  <si>
    <t>disability_lfsh_aj21_0_NA_Disabled</t>
  </si>
  <si>
    <t>disability_lfsh_aj21_0_NA_Not disabled</t>
  </si>
  <si>
    <t>disability_lfsh_aj22_0_NA_Disabled</t>
  </si>
  <si>
    <t>disability_lfsh_aj22_0_NA_Not disabled</t>
  </si>
  <si>
    <t>num_children_lfsh_aj18_0_NA_0 children</t>
  </si>
  <si>
    <t>num_children_lfsh_aj18_0_NA_1 child</t>
  </si>
  <si>
    <t>num_children_lfsh_aj18_0_NA_2 children</t>
  </si>
  <si>
    <t>num_children_lfsh_aj18_0_NA_3+ children</t>
  </si>
  <si>
    <t>num_children_lfsh_aj19_0_NA_0 children</t>
  </si>
  <si>
    <t>num_children_lfsh_aj19_0_NA_1 child</t>
  </si>
  <si>
    <t>num_children_lfsh_aj19_0_NA_2 children</t>
  </si>
  <si>
    <t>num_children_lfsh_aj19_0_NA_3+ children</t>
  </si>
  <si>
    <t>num_children_lfsh_aj20_0_NA_0 children</t>
  </si>
  <si>
    <t>num_children_lfsh_aj20_0_NA_1 child</t>
  </si>
  <si>
    <t>num_children_lfsh_aj20_0_NA_2 children</t>
  </si>
  <si>
    <t>num_children_lfsh_aj20_0_NA_3+ children</t>
  </si>
  <si>
    <t>num_children_lfsh_aj21_0_NA_0 children</t>
  </si>
  <si>
    <t>num_children_lfsh_aj21_0_NA_1 child</t>
  </si>
  <si>
    <t>num_children_lfsh_aj21_0_NA_2 children</t>
  </si>
  <si>
    <t>num_children_lfsh_aj21_0_NA_3+ children</t>
  </si>
  <si>
    <t>num_children_lfsh_aj22_0_NA_0 children</t>
  </si>
  <si>
    <t>num_children_lfsh_aj22_0_NA_1 child</t>
  </si>
  <si>
    <t>num_children_lfsh_aj22_0_NA_2 children</t>
  </si>
  <si>
    <t>num_children_lfsh_aj22_0_NA_3+ children</t>
  </si>
  <si>
    <t>wfh_d</t>
  </si>
  <si>
    <t>se_wfh</t>
  </si>
  <si>
    <t>pt_d</t>
  </si>
  <si>
    <t>se_pt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</si>
</sst>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164" fontId="1" fillId="0" borderId="3" xfId="0" applyNumberFormat="1" applyFont="1" applyBorder="1"/>
    <xf numFmtId="0" fontId="2" fillId="3" borderId="4" xfId="0" applyFont="1" applyFill="1" applyBorder="1" applyAlignment="1">
      <alignment horizontal="center" vertical="center" wrapText="1"/>
    </xf>
    <xf numFmtId="3" fontId="1" fillId="0" borderId="5" xfId="0" applyNumberFormat="1" applyFont="1" applyBorder="1"/>
    <xf numFmtId="9" fontId="1" fillId="0" borderId="4" xfId="0" applyNumberFormat="1" applyFont="1" applyBorder="1"/>
    <xf numFmtId="3" fontId="1" fillId="0" borderId="6" xfId="0" applyNumberFormat="1" applyFont="1" applyBorder="1"/>
    <xf numFmtId="164" fontId="1" fillId="0" borderId="7" xfId="0" applyNumberFormat="1" applyFont="1" applyBorder="1"/>
    <xf numFmtId="164" fontId="1" fillId="0" borderId="6" xfId="0" applyNumberFormat="1" applyFont="1" applyBorder="1"/>
    <xf numFmtId="9" fontId="1" fillId="0" borderId="8" xfId="0" applyNumberFormat="1" applyFont="1" applyBorder="1"/>
    <xf numFmtId="0" fontId="2" fillId="3" borderId="9" xfId="0" applyFont="1" applyFill="1" applyBorder="1" applyAlignment="1">
      <alignment vertical="center" wrapText="1"/>
    </xf>
    <xf numFmtId="0" fontId="1" fillId="3" borderId="10" xfId="0" applyFont="1" applyFill="1" applyBorder="1"/>
    <xf numFmtId="0" fontId="1" fillId="3" borderId="9" xfId="0" applyFont="1" applyFill="1" applyBorder="1"/>
    <xf numFmtId="0" fontId="2" fillId="3" borderId="14" xfId="0" applyFont="1" applyFill="1" applyBorder="1" applyAlignment="1">
      <alignment vertical="center" wrapText="1"/>
    </xf>
    <xf numFmtId="164" fontId="1" fillId="0" borderId="5" xfId="0" applyNumberFormat="1" applyFont="1" applyBorder="1"/>
    <xf numFmtId="0" fontId="2" fillId="3" borderId="5" xfId="0" applyFont="1" applyFill="1" applyBorder="1" applyAlignment="1">
      <alignment horizontal="center" vertical="center" wrapText="1"/>
    </xf>
    <xf numFmtId="0" fontId="2" fillId="0" borderId="0" xfId="0" applyFont="1"/>
    <xf numFmtId="0" fontId="1" fillId="4" borderId="0" xfId="0" applyFont="1" applyFill="1"/>
    <xf numFmtId="0" fontId="1" fillId="0" borderId="0" xfId="0" applyFont="1"/>
    <xf numFmtId="0" fontId="1" fillId="0" borderId="15" xfId="0" applyFont="1" applyBorder="1"/>
    <xf numFmtId="0" fontId="4" fillId="0" borderId="5" xfId="0" applyFont="1" applyBorder="1"/>
    <xf numFmtId="0" fontId="2" fillId="3" borderId="15" xfId="0" applyFont="1" applyFill="1" applyBorder="1"/>
    <xf numFmtId="0" fontId="1" fillId="0" borderId="5" xfId="0" applyFont="1" applyBorder="1"/>
    <xf numFmtId="0" fontId="2" fillId="3" borderId="5" xfId="0" applyFont="1" applyFill="1" applyBorder="1"/>
    <xf numFmtId="0" fontId="2" fillId="3" borderId="1" xfId="0" applyFont="1" applyFill="1" applyBorder="1"/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showGridLines="0" tabSelected="1" topLeftCell="I1" workbookViewId="0">
      <selection activeCell="M14" sqref="M14:W17"/>
    </sheetView>
  </sheetViews>
  <sheetFormatPr defaultColWidth="11.42578125" defaultRowHeight="15" x14ac:dyDescent="0.25"/>
  <cols>
    <col min="1" max="2" width="11.42578125" customWidth="1"/>
    <col min="3" max="3" width="7.140625" customWidth="1"/>
    <col min="4" max="4" width="7.7109375" customWidth="1"/>
    <col min="5" max="5" width="8" customWidth="1"/>
    <col min="6" max="11" width="11.42578125" customWidth="1"/>
    <col min="12" max="12" width="3.7109375" customWidth="1"/>
    <col min="13" max="13" width="17.5703125" customWidth="1"/>
    <col min="14" max="23" width="12.7109375" customWidth="1"/>
  </cols>
  <sheetData>
    <row r="1" spans="1:23" x14ac:dyDescent="0.25">
      <c r="A1" s="19" t="s">
        <v>27</v>
      </c>
    </row>
    <row r="3" spans="1:23" x14ac:dyDescent="0.25">
      <c r="N3" s="19" t="s">
        <v>1</v>
      </c>
      <c r="O3" s="19" t="s">
        <v>26</v>
      </c>
      <c r="P3" s="19" t="s">
        <v>70</v>
      </c>
      <c r="Q3" s="19" t="s">
        <v>24</v>
      </c>
      <c r="R3" s="19"/>
      <c r="S3" s="19" t="s">
        <v>1</v>
      </c>
      <c r="T3" s="19" t="s">
        <v>26</v>
      </c>
      <c r="U3" s="19" t="s">
        <v>70</v>
      </c>
      <c r="V3" s="19" t="s">
        <v>24</v>
      </c>
      <c r="W3" s="19"/>
    </row>
    <row r="4" spans="1:23" x14ac:dyDescent="0.25">
      <c r="M4" s="19" t="s">
        <v>16</v>
      </c>
      <c r="N4" s="19">
        <f t="shared" ref="N4:O4" ca="1" si="0">MATCH(N$3,INDEX(INDIRECT($A$1),1,0),0)</f>
        <v>6</v>
      </c>
      <c r="O4" s="19">
        <f t="shared" ca="1" si="0"/>
        <v>7</v>
      </c>
      <c r="P4" s="19">
        <f ca="1">MATCH(P$3,INDEX(INDIRECT($A$1),1,0),0)</f>
        <v>21</v>
      </c>
      <c r="Q4" s="19">
        <f ca="1">MATCH(Q$3,INDEX(INDIRECT($A$1),1,0),0)</f>
        <v>20</v>
      </c>
      <c r="R4" s="19" t="e">
        <f ca="1">MATCH(R$3,INDEX(INDIRECT($A$1),1,0),0)</f>
        <v>#N/A</v>
      </c>
      <c r="S4" s="19">
        <f t="shared" ref="S4:T4" ca="1" si="1">MATCH(S$3,INDEX(INDIRECT($A$1),1,0),0)</f>
        <v>6</v>
      </c>
      <c r="T4" s="19">
        <f t="shared" ca="1" si="1"/>
        <v>7</v>
      </c>
      <c r="U4" s="19">
        <f ca="1">MATCH(U$3,INDEX(INDIRECT($A$1),1,0),0)</f>
        <v>21</v>
      </c>
      <c r="V4" s="19">
        <f ca="1">MATCH(V$3,INDEX(INDIRECT($A$1),1,0),0)</f>
        <v>20</v>
      </c>
      <c r="W4" s="19" t="e">
        <f ca="1">MATCH(W$3,INDEX(INDIRECT($A$1),1,0),0)</f>
        <v>#N/A</v>
      </c>
    </row>
    <row r="7" spans="1:23" x14ac:dyDescent="0.25">
      <c r="M7" s="18" t="s">
        <v>25</v>
      </c>
    </row>
    <row r="8" spans="1:23" x14ac:dyDescent="0.25">
      <c r="A8" s="19" t="s">
        <v>10</v>
      </c>
    </row>
    <row r="9" spans="1:23" x14ac:dyDescent="0.25">
      <c r="A9" t="s">
        <v>40</v>
      </c>
      <c r="M9" s="1" t="s">
        <v>9</v>
      </c>
      <c r="N9" s="21"/>
      <c r="O9" s="2" t="s">
        <v>93</v>
      </c>
    </row>
    <row r="10" spans="1:23" x14ac:dyDescent="0.25">
      <c r="A10" s="19" t="s">
        <v>23</v>
      </c>
      <c r="C10" s="19" t="e">
        <f>INDEX(geo,MATCH(#REF!,INDEX(geo,0,1),0),2)</f>
        <v>#REF!</v>
      </c>
    </row>
    <row r="11" spans="1:23" ht="15.75" customHeight="1" x14ac:dyDescent="0.25">
      <c r="M11" s="20"/>
      <c r="N11" s="20"/>
    </row>
    <row r="12" spans="1:23" ht="15.75" customHeight="1" x14ac:dyDescent="0.25">
      <c r="M12" s="13"/>
      <c r="N12" s="27" t="s">
        <v>18</v>
      </c>
      <c r="O12" s="28"/>
      <c r="P12" s="28"/>
      <c r="Q12" s="28"/>
      <c r="R12" s="29"/>
      <c r="S12" s="27" t="s">
        <v>92</v>
      </c>
      <c r="T12" s="28"/>
      <c r="U12" s="28"/>
      <c r="V12" s="28"/>
      <c r="W12" s="29"/>
    </row>
    <row r="13" spans="1:23" ht="27" customHeight="1" x14ac:dyDescent="0.25">
      <c r="A13" s="19" t="s">
        <v>17</v>
      </c>
      <c r="B13" s="19" t="s">
        <v>12</v>
      </c>
      <c r="C13" s="19" t="s">
        <v>0</v>
      </c>
      <c r="D13" s="19" t="s">
        <v>13</v>
      </c>
      <c r="E13" s="19" t="s">
        <v>19</v>
      </c>
      <c r="F13" s="19" t="s">
        <v>20</v>
      </c>
      <c r="G13" s="19" t="s">
        <v>11</v>
      </c>
      <c r="H13" s="19" t="s">
        <v>90</v>
      </c>
      <c r="I13" s="19" t="s">
        <v>91</v>
      </c>
      <c r="J13" s="19" t="s">
        <v>11</v>
      </c>
      <c r="K13" s="19" t="s">
        <v>89</v>
      </c>
      <c r="M13" s="14"/>
      <c r="N13" s="3" t="s">
        <v>14</v>
      </c>
      <c r="O13" s="17" t="s">
        <v>15</v>
      </c>
      <c r="P13" s="17" t="s">
        <v>73</v>
      </c>
      <c r="Q13" s="17" t="s">
        <v>41</v>
      </c>
      <c r="R13" s="5" t="s">
        <v>74</v>
      </c>
      <c r="S13" s="3" t="s">
        <v>14</v>
      </c>
      <c r="T13" s="17" t="s">
        <v>15</v>
      </c>
      <c r="U13" s="17" t="s">
        <v>73</v>
      </c>
      <c r="V13" s="17" t="s">
        <v>41</v>
      </c>
      <c r="W13" s="5" t="s">
        <v>74</v>
      </c>
    </row>
    <row r="14" spans="1:23" x14ac:dyDescent="0.25">
      <c r="A14" s="19" t="str">
        <f t="shared" ref="A14:A43" si="2">$O$9</f>
        <v>num_children</v>
      </c>
      <c r="B14" s="19" t="s">
        <v>3</v>
      </c>
      <c r="C14" s="19">
        <v>0</v>
      </c>
      <c r="D14" s="19">
        <v>1</v>
      </c>
      <c r="E14" s="19">
        <v>1</v>
      </c>
      <c r="F14" s="19" t="str">
        <f t="array" aca="1" ref="F14" ca="1">INDEX(INDIRECT($A14),$E14)</f>
        <v>0 children</v>
      </c>
      <c r="G14" s="19" t="str">
        <f ca="1">$A14&amp;"_"&amp;$B14&amp;"_"&amp;$C14&amp;"_"&amp;$D14&amp;"_"&amp;$F14</f>
        <v>num_children_lfsh_aj22_0_1_0 children</v>
      </c>
      <c r="H14" s="19">
        <f ca="1">MATCH($G14,INDEX(INDIRECT($A$1),0,1),0)</f>
        <v>315</v>
      </c>
      <c r="I14" s="19" t="s">
        <v>44</v>
      </c>
      <c r="J14" s="19" t="str">
        <f ca="1">$A14&amp;"_"&amp;$B14&amp;"_"&amp;$C14&amp;"_"&amp;$I14&amp;"_"&amp;$F14</f>
        <v>num_children_lfsh_aj22_0_NA_0 children</v>
      </c>
      <c r="K14" s="19">
        <f ca="1">MATCH($J14,INDEX(INDIRECT($A$1),0,1),0)</f>
        <v>478</v>
      </c>
      <c r="M14" s="12" t="str">
        <f ca="1">IFERROR(F14,"")</f>
        <v>0 children</v>
      </c>
      <c r="N14" s="4">
        <f t="array" aca="1" ref="N14" ca="1">IFERROR(INDEX(INDIRECT($A$1),$H14,N$4),"")</f>
        <v>0.76871479020348599</v>
      </c>
      <c r="O14" s="16">
        <f t="array" aca="1" ref="O14" ca="1">IFERROR(INDEX(INDIRECT($A$1),$H14,O$4),"")</f>
        <v>1.0016529791104499E-2</v>
      </c>
      <c r="P14" s="6">
        <f t="array" aca="1" ref="P14" ca="1">IFERROR(INDEX(INDIRECT($A$1),$H14,P$4),"")</f>
        <v>2700</v>
      </c>
      <c r="Q14" s="6">
        <f t="array" aca="1" ref="Q14" ca="1">IFERROR(INDEX(INDIRECT($A$1),$H14,Q$4),"")</f>
        <v>3638192</v>
      </c>
      <c r="R14" s="7">
        <f t="shared" ref="R14:R43" ca="1" si="3">IFERROR(Q14/SUM($Q$14:$Q$43),"")</f>
        <v>0.5821229212964304</v>
      </c>
      <c r="S14" s="4">
        <f t="array" aca="1" ref="S14" ca="1">IFERROR(INDEX(INDIRECT($A$1),$K14,S$4),"")</f>
        <v>0.74867068774218903</v>
      </c>
      <c r="T14" s="16">
        <f t="array" aca="1" ref="T14" ca="1">IFERROR(INDEX(INDIRECT($A$1),$K14,T$4),"")</f>
        <v>3.9312107562098301E-3</v>
      </c>
      <c r="U14" s="6">
        <f t="array" aca="1" ref="U14" ca="1">IFERROR(INDEX(INDIRECT($A$1),$K14,U$4),"")</f>
        <v>28499</v>
      </c>
      <c r="V14" s="6">
        <f t="array" aca="1" ref="V14" ca="1">IFERROR(INDEX(INDIRECT($A$1),$K14,V$4),"")</f>
        <v>24010160</v>
      </c>
      <c r="W14" s="7">
        <f ca="1">IFERROR(V14/SUM($V$14:$V$43),"")</f>
        <v>0.5789724770712994</v>
      </c>
    </row>
    <row r="15" spans="1:23" ht="30" customHeight="1" x14ac:dyDescent="0.25">
      <c r="A15" s="19" t="str">
        <f t="shared" si="2"/>
        <v>num_children</v>
      </c>
      <c r="B15" s="19" t="s">
        <v>3</v>
      </c>
      <c r="C15" s="19">
        <v>0</v>
      </c>
      <c r="D15" s="19">
        <v>1</v>
      </c>
      <c r="E15" s="19">
        <f>E14+1</f>
        <v>2</v>
      </c>
      <c r="F15" s="19" t="str">
        <f t="array" aca="1" ref="F15" ca="1">INDEX(INDIRECT($A15),$E15)</f>
        <v>1 child</v>
      </c>
      <c r="G15" s="19" t="str">
        <f t="shared" ref="G15:G43" ca="1" si="4">$A15&amp;"_"&amp;$B15&amp;"_"&amp;$C15&amp;"_"&amp;$D15&amp;"_"&amp;$F15</f>
        <v>num_children_lfsh_aj22_0_1_1 child</v>
      </c>
      <c r="H15" s="19">
        <f ca="1">MATCH($G15,INDEX(INDIRECT($A$1),0,1),0)</f>
        <v>317</v>
      </c>
      <c r="I15" s="19" t="s">
        <v>44</v>
      </c>
      <c r="J15" s="19" t="str">
        <f t="shared" ref="J15:J43" ca="1" si="5">$A15&amp;"_"&amp;$B15&amp;"_"&amp;$C15&amp;"_"&amp;$I15&amp;"_"&amp;$F15</f>
        <v>num_children_lfsh_aj22_0_NA_1 child</v>
      </c>
      <c r="K15" s="19">
        <f t="shared" ref="K15:K43" ca="1" si="6">MATCH($J15,INDEX(INDIRECT($A$1),0,1),0)</f>
        <v>479</v>
      </c>
      <c r="M15" s="12" t="str">
        <f t="shared" ref="M15:M18" ca="1" si="7">IFERROR(F15,"")</f>
        <v>1 child</v>
      </c>
      <c r="N15" s="4">
        <f t="array" aca="1" ref="N15" ca="1">IFERROR(INDEX(INDIRECT($A$1),$H15,N$4),"")</f>
        <v>0.71929827697147397</v>
      </c>
      <c r="O15" s="16">
        <f t="array" aca="1" ref="O15" ca="1">IFERROR(INDEX(INDIRECT($A$1),$H15,O$4),"")</f>
        <v>1.7961054360129299E-2</v>
      </c>
      <c r="P15" s="6">
        <f t="array" aca="1" ref="P15" ca="1">IFERROR(INDEX(INDIRECT($A$1),$H15,P$4),"")</f>
        <v>849</v>
      </c>
      <c r="Q15" s="6">
        <f t="array" aca="1" ref="Q15" ca="1">IFERROR(INDEX(INDIRECT($A$1),$H15,Q$4),"")</f>
        <v>1118960</v>
      </c>
      <c r="R15" s="7">
        <f t="shared" ca="1" si="3"/>
        <v>0.17903735262291098</v>
      </c>
      <c r="S15" s="4">
        <f t="array" aca="1" ref="S15" ca="1">IFERROR(INDEX(INDIRECT($A$1),$K15,S$4),"")</f>
        <v>0.76872070388335301</v>
      </c>
      <c r="T15" s="16">
        <f t="array" aca="1" ref="T15" ca="1">IFERROR(INDEX(INDIRECT($A$1),$K15,T$4),"")</f>
        <v>5.8391020246933998E-3</v>
      </c>
      <c r="U15" s="6">
        <f t="array" aca="1" ref="U15" ca="1">IFERROR(INDEX(INDIRECT($A$1),$K15,U$4),"")</f>
        <v>8243</v>
      </c>
      <c r="V15" s="6">
        <f t="array" aca="1" ref="V15" ca="1">IFERROR(INDEX(INDIRECT($A$1),$K15,V$4),"")</f>
        <v>7662065</v>
      </c>
      <c r="W15" s="7">
        <f t="shared" ref="W15:W43" ca="1" si="8">IFERROR(V15/SUM($V$14:$V$43),"")</f>
        <v>0.18476031615496546</v>
      </c>
    </row>
    <row r="16" spans="1:23" x14ac:dyDescent="0.25">
      <c r="A16" s="19" t="str">
        <f t="shared" si="2"/>
        <v>num_children</v>
      </c>
      <c r="B16" s="19" t="s">
        <v>3</v>
      </c>
      <c r="C16" s="19">
        <v>0</v>
      </c>
      <c r="D16" s="19">
        <v>1</v>
      </c>
      <c r="E16" s="19">
        <f t="shared" ref="E16:E43" si="9">E15+1</f>
        <v>3</v>
      </c>
      <c r="F16" s="19" t="str">
        <f t="array" aca="1" ref="F16" ca="1">INDEX(INDIRECT($A16),$E16)</f>
        <v>2 children</v>
      </c>
      <c r="G16" s="19" t="str">
        <f t="shared" ca="1" si="4"/>
        <v>num_children_lfsh_aj22_0_1_2 children</v>
      </c>
      <c r="H16" s="19">
        <f ca="1">MATCH($G16,INDEX(INDIRECT($A$1),0,1),0)</f>
        <v>319</v>
      </c>
      <c r="I16" s="19" t="s">
        <v>44</v>
      </c>
      <c r="J16" s="19" t="str">
        <f t="shared" ca="1" si="5"/>
        <v>num_children_lfsh_aj22_0_NA_2 children</v>
      </c>
      <c r="K16" s="19">
        <f t="shared" ca="1" si="6"/>
        <v>480</v>
      </c>
      <c r="M16" s="12" t="str">
        <f t="shared" ca="1" si="7"/>
        <v>2 children</v>
      </c>
      <c r="N16" s="4">
        <f t="array" aca="1" ref="N16" ca="1">IFERROR(INDEX(INDIRECT($A$1),$H16,N$4),"")</f>
        <v>0.74697518325532097</v>
      </c>
      <c r="O16" s="16">
        <f t="array" aca="1" ref="O16" ca="1">IFERROR(INDEX(INDIRECT($A$1),$H16,O$4),"")</f>
        <v>1.6794469343059299E-2</v>
      </c>
      <c r="P16" s="6">
        <f t="array" aca="1" ref="P16" ca="1">IFERROR(INDEX(INDIRECT($A$1),$H16,P$4),"")</f>
        <v>845</v>
      </c>
      <c r="Q16" s="6">
        <f t="array" aca="1" ref="Q16" ca="1">IFERROR(INDEX(INDIRECT($A$1),$H16,Q$4),"")</f>
        <v>1041716</v>
      </c>
      <c r="R16" s="7">
        <f t="shared" ca="1" si="3"/>
        <v>0.16667805357200288</v>
      </c>
      <c r="S16" s="4">
        <f t="array" aca="1" ref="S16" ca="1">IFERROR(INDEX(INDIRECT($A$1),$K16,S$4),"")</f>
        <v>0.79310849275151696</v>
      </c>
      <c r="T16" s="16">
        <f t="array" aca="1" ref="T16" ca="1">IFERROR(INDEX(INDIRECT($A$1),$K16,T$4),"")</f>
        <v>5.5874258095487701E-3</v>
      </c>
      <c r="U16" s="6">
        <f t="array" aca="1" ref="U16" ca="1">IFERROR(INDEX(INDIRECT($A$1),$K16,U$4),"")</f>
        <v>7893</v>
      </c>
      <c r="V16" s="6">
        <f t="array" aca="1" ref="V16" ca="1">IFERROR(INDEX(INDIRECT($A$1),$K16,V$4),"")</f>
        <v>7074998</v>
      </c>
      <c r="W16" s="7">
        <f t="shared" ca="1" si="8"/>
        <v>0.17060399086613706</v>
      </c>
    </row>
    <row r="17" spans="1:23" x14ac:dyDescent="0.25">
      <c r="A17" s="19" t="str">
        <f t="shared" si="2"/>
        <v>num_children</v>
      </c>
      <c r="B17" s="19" t="s">
        <v>3</v>
      </c>
      <c r="C17" s="19">
        <v>0</v>
      </c>
      <c r="D17" s="19">
        <v>1</v>
      </c>
      <c r="E17" s="19">
        <f t="shared" si="9"/>
        <v>4</v>
      </c>
      <c r="F17" s="19" t="str">
        <f t="array" aca="1" ref="F17" ca="1">INDEX(INDIRECT($A17),$E17)</f>
        <v>3+ children</v>
      </c>
      <c r="G17" s="19" t="str">
        <f t="shared" ca="1" si="4"/>
        <v>num_children_lfsh_aj22_0_1_3+ children</v>
      </c>
      <c r="H17" s="19">
        <f ca="1">MATCH($G17,INDEX(INDIRECT($A$1),0,1),0)</f>
        <v>321</v>
      </c>
      <c r="I17" s="19" t="s">
        <v>44</v>
      </c>
      <c r="J17" s="19" t="str">
        <f t="shared" ca="1" si="5"/>
        <v>num_children_lfsh_aj22_0_NA_3+ children</v>
      </c>
      <c r="K17" s="19">
        <f t="shared" ca="1" si="6"/>
        <v>481</v>
      </c>
      <c r="M17" s="12" t="str">
        <f t="shared" ca="1" si="7"/>
        <v>3+ children</v>
      </c>
      <c r="N17" s="4">
        <f t="array" aca="1" ref="N17" ca="1">IFERROR(INDEX(INDIRECT($A$1),$H17,N$4),"")</f>
        <v>0.57563508728362001</v>
      </c>
      <c r="O17" s="16">
        <f t="array" aca="1" ref="O17" ca="1">IFERROR(INDEX(INDIRECT($A$1),$H17,O$4),"")</f>
        <v>3.2122234821010502E-2</v>
      </c>
      <c r="P17" s="6">
        <f t="array" aca="1" ref="P17" ca="1">IFERROR(INDEX(INDIRECT($A$1),$H17,P$4),"")</f>
        <v>283</v>
      </c>
      <c r="Q17" s="6">
        <f t="array" aca="1" ref="Q17" ca="1">IFERROR(INDEX(INDIRECT($A$1),$H17,Q$4),"")</f>
        <v>451001</v>
      </c>
      <c r="R17" s="7">
        <f t="shared" ca="1" si="3"/>
        <v>7.216167250865578E-2</v>
      </c>
      <c r="S17" s="4">
        <f t="array" aca="1" ref="S17" ca="1">IFERROR(INDEX(INDIRECT($A$1),$K17,S$4),"")</f>
        <v>0.63587020986951104</v>
      </c>
      <c r="T17" s="16">
        <f t="array" aca="1" ref="T17" ca="1">IFERROR(INDEX(INDIRECT($A$1),$K17,T$4),"")</f>
        <v>1.20630508407989E-2</v>
      </c>
      <c r="U17" s="6">
        <f t="array" aca="1" ref="U17" ca="1">IFERROR(INDEX(INDIRECT($A$1),$K17,U$4),"")</f>
        <v>2696</v>
      </c>
      <c r="V17" s="6">
        <f t="array" aca="1" ref="V17" ca="1">IFERROR(INDEX(INDIRECT($A$1),$K17,V$4),"")</f>
        <v>2723073</v>
      </c>
      <c r="W17" s="7">
        <f t="shared" ca="1" si="8"/>
        <v>6.5663215907598049E-2</v>
      </c>
    </row>
    <row r="18" spans="1:23" ht="15.75" customHeight="1" x14ac:dyDescent="0.25">
      <c r="A18" s="19" t="str">
        <f t="shared" si="2"/>
        <v>num_children</v>
      </c>
      <c r="B18" s="19" t="s">
        <v>3</v>
      </c>
      <c r="C18" s="19">
        <v>0</v>
      </c>
      <c r="D18" s="19">
        <v>1</v>
      </c>
      <c r="E18" s="19">
        <f t="shared" si="9"/>
        <v>5</v>
      </c>
      <c r="F18" s="19" t="e">
        <f t="array" aca="1" ref="F18" ca="1">INDEX(INDIRECT($A18),$E18)</f>
        <v>#REF!</v>
      </c>
      <c r="G18" s="19" t="e">
        <f t="shared" ca="1" si="4"/>
        <v>#REF!</v>
      </c>
      <c r="H18" s="19" t="e">
        <f ca="1">MATCH($G18,INDEX(INDIRECT($A$1),0,1),0)</f>
        <v>#REF!</v>
      </c>
      <c r="I18" s="19" t="s">
        <v>44</v>
      </c>
      <c r="J18" s="19" t="e">
        <f t="shared" ca="1" si="5"/>
        <v>#REF!</v>
      </c>
      <c r="K18" s="19" t="e">
        <f t="shared" ca="1" si="6"/>
        <v>#REF!</v>
      </c>
      <c r="M18" s="12" t="str">
        <f t="shared" ca="1" si="7"/>
        <v/>
      </c>
      <c r="N18" s="4" t="str">
        <f t="array" aca="1" ref="N18" ca="1">IFERROR(INDEX(INDIRECT($A$1),$H18,N$4),"")</f>
        <v/>
      </c>
      <c r="O18" s="16" t="str">
        <f t="array" aca="1" ref="O18" ca="1">IFERROR(INDEX(INDIRECT($A$1),$H18,O$4),"")</f>
        <v/>
      </c>
      <c r="P18" s="6" t="str">
        <f t="array" aca="1" ref="P18" ca="1">IFERROR(INDEX(INDIRECT($A$1),$H18,P$4),"")</f>
        <v/>
      </c>
      <c r="Q18" s="6" t="str">
        <f t="array" aca="1" ref="Q18" ca="1">IFERROR(INDEX(INDIRECT($A$1),$H18,Q$4),"")</f>
        <v/>
      </c>
      <c r="R18" s="7" t="str">
        <f t="shared" ca="1" si="3"/>
        <v/>
      </c>
      <c r="S18" s="4" t="str">
        <f t="array" aca="1" ref="S18" ca="1">IFERROR(INDEX(INDIRECT($A$1),$K18,S$4),"")</f>
        <v/>
      </c>
      <c r="T18" s="16" t="str">
        <f t="array" aca="1" ref="T18" ca="1">IFERROR(INDEX(INDIRECT($A$1),$K18,T$4),"")</f>
        <v/>
      </c>
      <c r="U18" s="6" t="str">
        <f t="array" aca="1" ref="U18" ca="1">IFERROR(INDEX(INDIRECT($A$1),$K18,U$4),"")</f>
        <v/>
      </c>
      <c r="V18" s="6" t="str">
        <f t="array" aca="1" ref="V18" ca="1">IFERROR(INDEX(INDIRECT($A$1),$K18,V$4),"")</f>
        <v/>
      </c>
      <c r="W18" s="7" t="str">
        <f t="shared" ca="1" si="8"/>
        <v/>
      </c>
    </row>
    <row r="19" spans="1:23" x14ac:dyDescent="0.25">
      <c r="A19" s="19" t="str">
        <f t="shared" si="2"/>
        <v>num_children</v>
      </c>
      <c r="B19" s="19" t="s">
        <v>3</v>
      </c>
      <c r="C19" s="19">
        <v>0</v>
      </c>
      <c r="D19" s="19">
        <v>1</v>
      </c>
      <c r="E19" s="19">
        <f t="shared" si="9"/>
        <v>6</v>
      </c>
      <c r="F19" s="19" t="e">
        <f t="array" aca="1" ref="F19" ca="1">INDEX(INDIRECT($A19),$E19)</f>
        <v>#REF!</v>
      </c>
      <c r="G19" s="19" t="e">
        <f t="shared" ca="1" si="4"/>
        <v>#REF!</v>
      </c>
      <c r="H19" s="19" t="e">
        <f t="shared" ref="H19:H43" ca="1" si="10">MATCH($G19,INDEX(INDIRECT($A$1),0,1),0)</f>
        <v>#REF!</v>
      </c>
      <c r="I19" s="19" t="s">
        <v>44</v>
      </c>
      <c r="J19" s="19" t="e">
        <f t="shared" ca="1" si="5"/>
        <v>#REF!</v>
      </c>
      <c r="K19" s="19" t="e">
        <f t="shared" ca="1" si="6"/>
        <v>#REF!</v>
      </c>
      <c r="M19" s="12" t="str">
        <f ca="1">IFERROR(F19,"")</f>
        <v/>
      </c>
      <c r="N19" s="4" t="str">
        <f t="array" aca="1" ref="N19" ca="1">IFERROR(INDEX(INDIRECT($A$1),$H19,N$4),"")</f>
        <v/>
      </c>
      <c r="O19" s="16" t="str">
        <f t="array" aca="1" ref="O19" ca="1">IFERROR(INDEX(INDIRECT($A$1),$H19,O$4),"")</f>
        <v/>
      </c>
      <c r="P19" s="6" t="str">
        <f t="array" aca="1" ref="P19" ca="1">IFERROR(INDEX(INDIRECT($A$1),$H19,P$4),"")</f>
        <v/>
      </c>
      <c r="Q19" s="6" t="str">
        <f t="array" aca="1" ref="Q19" ca="1">IFERROR(INDEX(INDIRECT($A$1),$H19,Q$4),"")</f>
        <v/>
      </c>
      <c r="R19" s="7" t="str">
        <f t="shared" ca="1" si="3"/>
        <v/>
      </c>
      <c r="S19" s="4" t="str">
        <f t="array" aca="1" ref="S19" ca="1">IFERROR(INDEX(INDIRECT($A$1),$K19,S$4),"")</f>
        <v/>
      </c>
      <c r="T19" s="16" t="str">
        <f t="array" aca="1" ref="T19" ca="1">IFERROR(INDEX(INDIRECT($A$1),$K19,T$4),"")</f>
        <v/>
      </c>
      <c r="U19" s="6" t="str">
        <f t="array" aca="1" ref="U19" ca="1">IFERROR(INDEX(INDIRECT($A$1),$K19,U$4),"")</f>
        <v/>
      </c>
      <c r="V19" s="6" t="str">
        <f t="array" aca="1" ref="V19" ca="1">IFERROR(INDEX(INDIRECT($A$1),$K19,V$4),"")</f>
        <v/>
      </c>
      <c r="W19" s="7" t="str">
        <f t="shared" ca="1" si="8"/>
        <v/>
      </c>
    </row>
    <row r="20" spans="1:23" x14ac:dyDescent="0.25">
      <c r="A20" s="19" t="str">
        <f t="shared" si="2"/>
        <v>num_children</v>
      </c>
      <c r="B20" s="19" t="s">
        <v>3</v>
      </c>
      <c r="C20" s="19">
        <v>0</v>
      </c>
      <c r="D20" s="19">
        <v>1</v>
      </c>
      <c r="E20" s="19">
        <f t="shared" si="9"/>
        <v>7</v>
      </c>
      <c r="F20" s="19" t="e">
        <f t="array" aca="1" ref="F20" ca="1">INDEX(INDIRECT($A20),$E20)</f>
        <v>#REF!</v>
      </c>
      <c r="G20" s="19" t="e">
        <f t="shared" ca="1" si="4"/>
        <v>#REF!</v>
      </c>
      <c r="H20" s="19" t="e">
        <f t="shared" ca="1" si="10"/>
        <v>#REF!</v>
      </c>
      <c r="I20" s="19" t="s">
        <v>44</v>
      </c>
      <c r="J20" s="19" t="e">
        <f t="shared" ca="1" si="5"/>
        <v>#REF!</v>
      </c>
      <c r="K20" s="19" t="e">
        <f t="shared" ca="1" si="6"/>
        <v>#REF!</v>
      </c>
      <c r="M20" s="12" t="str">
        <f t="shared" ref="M20:M43" ca="1" si="11">IFERROR(F20,"")</f>
        <v/>
      </c>
      <c r="N20" s="4" t="str">
        <f t="array" aca="1" ref="N20" ca="1">IFERROR(INDEX(INDIRECT($A$1),$H20,N$4),"")</f>
        <v/>
      </c>
      <c r="O20" s="16" t="str">
        <f t="array" aca="1" ref="O20" ca="1">IFERROR(INDEX(INDIRECT($A$1),$H20,O$4),"")</f>
        <v/>
      </c>
      <c r="P20" s="6" t="str">
        <f t="array" aca="1" ref="P20" ca="1">IFERROR(INDEX(INDIRECT($A$1),$H20,P$4),"")</f>
        <v/>
      </c>
      <c r="Q20" s="6" t="str">
        <f t="array" aca="1" ref="Q20" ca="1">IFERROR(INDEX(INDIRECT($A$1),$H20,Q$4),"")</f>
        <v/>
      </c>
      <c r="R20" s="7" t="str">
        <f t="shared" ca="1" si="3"/>
        <v/>
      </c>
      <c r="S20" s="4" t="str">
        <f t="array" aca="1" ref="S20" ca="1">IFERROR(INDEX(INDIRECT($A$1),$K20,S$4),"")</f>
        <v/>
      </c>
      <c r="T20" s="16" t="str">
        <f t="array" aca="1" ref="T20" ca="1">IFERROR(INDEX(INDIRECT($A$1),$K20,T$4),"")</f>
        <v/>
      </c>
      <c r="U20" s="6" t="str">
        <f t="array" aca="1" ref="U20" ca="1">IFERROR(INDEX(INDIRECT($A$1),$K20,U$4),"")</f>
        <v/>
      </c>
      <c r="V20" s="6" t="str">
        <f t="array" aca="1" ref="V20" ca="1">IFERROR(INDEX(INDIRECT($A$1),$K20,V$4),"")</f>
        <v/>
      </c>
      <c r="W20" s="7" t="str">
        <f t="shared" ca="1" si="8"/>
        <v/>
      </c>
    </row>
    <row r="21" spans="1:23" ht="30" customHeight="1" x14ac:dyDescent="0.25">
      <c r="A21" s="19" t="str">
        <f t="shared" si="2"/>
        <v>num_children</v>
      </c>
      <c r="B21" s="19" t="s">
        <v>3</v>
      </c>
      <c r="C21" s="19">
        <v>0</v>
      </c>
      <c r="D21" s="19">
        <v>1</v>
      </c>
      <c r="E21" s="19">
        <f t="shared" si="9"/>
        <v>8</v>
      </c>
      <c r="F21" s="19" t="e">
        <f t="array" aca="1" ref="F21" ca="1">INDEX(INDIRECT($A21),$E21)</f>
        <v>#REF!</v>
      </c>
      <c r="G21" s="19" t="e">
        <f t="shared" ca="1" si="4"/>
        <v>#REF!</v>
      </c>
      <c r="H21" s="19" t="e">
        <f t="shared" ca="1" si="10"/>
        <v>#REF!</v>
      </c>
      <c r="I21" s="19" t="s">
        <v>44</v>
      </c>
      <c r="J21" s="19" t="e">
        <f t="shared" ca="1" si="5"/>
        <v>#REF!</v>
      </c>
      <c r="K21" s="19" t="e">
        <f t="shared" ca="1" si="6"/>
        <v>#REF!</v>
      </c>
      <c r="M21" s="12" t="str">
        <f t="shared" ca="1" si="11"/>
        <v/>
      </c>
      <c r="N21" s="4" t="str">
        <f t="array" aca="1" ref="N21" ca="1">IFERROR(INDEX(INDIRECT($A$1),$H21,N$4),"")</f>
        <v/>
      </c>
      <c r="O21" s="16" t="str">
        <f t="array" aca="1" ref="O21" ca="1">IFERROR(INDEX(INDIRECT($A$1),$H21,O$4),"")</f>
        <v/>
      </c>
      <c r="P21" s="6" t="str">
        <f t="array" aca="1" ref="P21" ca="1">IFERROR(INDEX(INDIRECT($A$1),$H21,P$4),"")</f>
        <v/>
      </c>
      <c r="Q21" s="6" t="str">
        <f t="array" aca="1" ref="Q21" ca="1">IFERROR(INDEX(INDIRECT($A$1),$H21,Q$4),"")</f>
        <v/>
      </c>
      <c r="R21" s="7" t="str">
        <f t="shared" ca="1" si="3"/>
        <v/>
      </c>
      <c r="S21" s="4" t="str">
        <f t="array" aca="1" ref="S21" ca="1">IFERROR(INDEX(INDIRECT($A$1),$K21,S$4),"")</f>
        <v/>
      </c>
      <c r="T21" s="16" t="str">
        <f t="array" aca="1" ref="T21" ca="1">IFERROR(INDEX(INDIRECT($A$1),$K21,T$4),"")</f>
        <v/>
      </c>
      <c r="U21" s="6" t="str">
        <f t="array" aca="1" ref="U21" ca="1">IFERROR(INDEX(INDIRECT($A$1),$K21,U$4),"")</f>
        <v/>
      </c>
      <c r="V21" s="6" t="str">
        <f t="array" aca="1" ref="V21" ca="1">IFERROR(INDEX(INDIRECT($A$1),$K21,V$4),"")</f>
        <v/>
      </c>
      <c r="W21" s="7" t="str">
        <f t="shared" ca="1" si="8"/>
        <v/>
      </c>
    </row>
    <row r="22" spans="1:23" x14ac:dyDescent="0.25">
      <c r="A22" s="19" t="str">
        <f t="shared" si="2"/>
        <v>num_children</v>
      </c>
      <c r="B22" s="19" t="s">
        <v>3</v>
      </c>
      <c r="C22" s="19">
        <v>0</v>
      </c>
      <c r="D22" s="19">
        <v>1</v>
      </c>
      <c r="E22" s="19">
        <f t="shared" si="9"/>
        <v>9</v>
      </c>
      <c r="F22" s="19" t="e">
        <f t="array" aca="1" ref="F22" ca="1">INDEX(INDIRECT($A22),$E22)</f>
        <v>#REF!</v>
      </c>
      <c r="G22" s="19" t="e">
        <f t="shared" ca="1" si="4"/>
        <v>#REF!</v>
      </c>
      <c r="H22" s="19" t="e">
        <f t="shared" ca="1" si="10"/>
        <v>#REF!</v>
      </c>
      <c r="I22" s="19" t="s">
        <v>44</v>
      </c>
      <c r="J22" s="19" t="e">
        <f t="shared" ca="1" si="5"/>
        <v>#REF!</v>
      </c>
      <c r="K22" s="19" t="e">
        <f t="shared" ca="1" si="6"/>
        <v>#REF!</v>
      </c>
      <c r="M22" s="12" t="str">
        <f t="shared" ca="1" si="11"/>
        <v/>
      </c>
      <c r="N22" s="4" t="str">
        <f t="array" aca="1" ref="N22" ca="1">IFERROR(INDEX(INDIRECT($A$1),$H22,N$4),"")</f>
        <v/>
      </c>
      <c r="O22" s="16" t="str">
        <f t="array" aca="1" ref="O22" ca="1">IFERROR(INDEX(INDIRECT($A$1),$H22,O$4),"")</f>
        <v/>
      </c>
      <c r="P22" s="6" t="str">
        <f t="array" aca="1" ref="P22" ca="1">IFERROR(INDEX(INDIRECT($A$1),$H22,P$4),"")</f>
        <v/>
      </c>
      <c r="Q22" s="6" t="str">
        <f t="array" aca="1" ref="Q22" ca="1">IFERROR(INDEX(INDIRECT($A$1),$H22,Q$4),"")</f>
        <v/>
      </c>
      <c r="R22" s="7" t="str">
        <f t="shared" ca="1" si="3"/>
        <v/>
      </c>
      <c r="S22" s="4" t="str">
        <f t="array" aca="1" ref="S22" ca="1">IFERROR(INDEX(INDIRECT($A$1),$K22,S$4),"")</f>
        <v/>
      </c>
      <c r="T22" s="16" t="str">
        <f t="array" aca="1" ref="T22" ca="1">IFERROR(INDEX(INDIRECT($A$1),$K22,T$4),"")</f>
        <v/>
      </c>
      <c r="U22" s="6" t="str">
        <f t="array" aca="1" ref="U22" ca="1">IFERROR(INDEX(INDIRECT($A$1),$K22,U$4),"")</f>
        <v/>
      </c>
      <c r="V22" s="6" t="str">
        <f t="array" aca="1" ref="V22" ca="1">IFERROR(INDEX(INDIRECT($A$1),$K22,V$4),"")</f>
        <v/>
      </c>
      <c r="W22" s="7" t="str">
        <f t="shared" ca="1" si="8"/>
        <v/>
      </c>
    </row>
    <row r="23" spans="1:23" ht="15.75" customHeight="1" x14ac:dyDescent="0.25">
      <c r="A23" s="19" t="str">
        <f t="shared" si="2"/>
        <v>num_children</v>
      </c>
      <c r="B23" s="19" t="s">
        <v>3</v>
      </c>
      <c r="C23" s="19">
        <v>0</v>
      </c>
      <c r="D23" s="19">
        <v>1</v>
      </c>
      <c r="E23" s="19">
        <f t="shared" si="9"/>
        <v>10</v>
      </c>
      <c r="F23" s="19" t="e">
        <f t="array" aca="1" ref="F23" ca="1">INDEX(INDIRECT($A23),$E23)</f>
        <v>#REF!</v>
      </c>
      <c r="G23" s="19" t="e">
        <f t="shared" ca="1" si="4"/>
        <v>#REF!</v>
      </c>
      <c r="H23" s="19" t="e">
        <f t="shared" ca="1" si="10"/>
        <v>#REF!</v>
      </c>
      <c r="I23" s="19" t="s">
        <v>44</v>
      </c>
      <c r="J23" s="19" t="e">
        <f t="shared" ca="1" si="5"/>
        <v>#REF!</v>
      </c>
      <c r="K23" s="19" t="e">
        <f t="shared" ca="1" si="6"/>
        <v>#REF!</v>
      </c>
      <c r="M23" s="12" t="str">
        <f t="shared" ca="1" si="11"/>
        <v/>
      </c>
      <c r="N23" s="4" t="str">
        <f t="array" aca="1" ref="N23" ca="1">IFERROR(INDEX(INDIRECT($A$1),$H23,N$4),"")</f>
        <v/>
      </c>
      <c r="O23" s="16" t="str">
        <f t="array" aca="1" ref="O23" ca="1">IFERROR(INDEX(INDIRECT($A$1),$H23,O$4),"")</f>
        <v/>
      </c>
      <c r="P23" s="6" t="str">
        <f t="array" aca="1" ref="P23" ca="1">IFERROR(INDEX(INDIRECT($A$1),$H23,P$4),"")</f>
        <v/>
      </c>
      <c r="Q23" s="6" t="str">
        <f t="array" aca="1" ref="Q23" ca="1">IFERROR(INDEX(INDIRECT($A$1),$H23,Q$4),"")</f>
        <v/>
      </c>
      <c r="R23" s="7" t="str">
        <f t="shared" ca="1" si="3"/>
        <v/>
      </c>
      <c r="S23" s="4" t="str">
        <f t="array" aca="1" ref="S23" ca="1">IFERROR(INDEX(INDIRECT($A$1),$K23,S$4),"")</f>
        <v/>
      </c>
      <c r="T23" s="16" t="str">
        <f t="array" aca="1" ref="T23" ca="1">IFERROR(INDEX(INDIRECT($A$1),$K23,T$4),"")</f>
        <v/>
      </c>
      <c r="U23" s="6" t="str">
        <f t="array" aca="1" ref="U23" ca="1">IFERROR(INDEX(INDIRECT($A$1),$K23,U$4),"")</f>
        <v/>
      </c>
      <c r="V23" s="6" t="str">
        <f t="array" aca="1" ref="V23" ca="1">IFERROR(INDEX(INDIRECT($A$1),$K23,V$4),"")</f>
        <v/>
      </c>
      <c r="W23" s="7" t="str">
        <f t="shared" ca="1" si="8"/>
        <v/>
      </c>
    </row>
    <row r="24" spans="1:23" x14ac:dyDescent="0.25">
      <c r="A24" s="19" t="str">
        <f t="shared" si="2"/>
        <v>num_children</v>
      </c>
      <c r="B24" s="19" t="s">
        <v>3</v>
      </c>
      <c r="C24" s="19">
        <v>0</v>
      </c>
      <c r="D24" s="19">
        <v>1</v>
      </c>
      <c r="E24" s="19">
        <f t="shared" si="9"/>
        <v>11</v>
      </c>
      <c r="F24" s="19" t="e">
        <f t="array" aca="1" ref="F24" ca="1">INDEX(INDIRECT($A24),$E24)</f>
        <v>#REF!</v>
      </c>
      <c r="G24" s="19" t="e">
        <f t="shared" ca="1" si="4"/>
        <v>#REF!</v>
      </c>
      <c r="H24" s="19" t="e">
        <f t="shared" ca="1" si="10"/>
        <v>#REF!</v>
      </c>
      <c r="I24" s="19" t="s">
        <v>44</v>
      </c>
      <c r="J24" s="19" t="e">
        <f t="shared" ca="1" si="5"/>
        <v>#REF!</v>
      </c>
      <c r="K24" s="19" t="e">
        <f t="shared" ca="1" si="6"/>
        <v>#REF!</v>
      </c>
      <c r="M24" s="12" t="str">
        <f t="shared" ca="1" si="11"/>
        <v/>
      </c>
      <c r="N24" s="4" t="str">
        <f t="array" aca="1" ref="N24" ca="1">IFERROR(INDEX(INDIRECT($A$1),$H24,N$4),"")</f>
        <v/>
      </c>
      <c r="O24" s="16" t="str">
        <f t="array" aca="1" ref="O24" ca="1">IFERROR(INDEX(INDIRECT($A$1),$H24,O$4),"")</f>
        <v/>
      </c>
      <c r="P24" s="6" t="str">
        <f t="array" aca="1" ref="P24" ca="1">IFERROR(INDEX(INDIRECT($A$1),$H24,P$4),"")</f>
        <v/>
      </c>
      <c r="Q24" s="6" t="str">
        <f t="array" aca="1" ref="Q24" ca="1">IFERROR(INDEX(INDIRECT($A$1),$H24,Q$4),"")</f>
        <v/>
      </c>
      <c r="R24" s="7" t="str">
        <f t="shared" ca="1" si="3"/>
        <v/>
      </c>
      <c r="S24" s="4" t="str">
        <f t="array" aca="1" ref="S24" ca="1">IFERROR(INDEX(INDIRECT($A$1),$K24,S$4),"")</f>
        <v/>
      </c>
      <c r="T24" s="16" t="str">
        <f t="array" aca="1" ref="T24" ca="1">IFERROR(INDEX(INDIRECT($A$1),$K24,T$4),"")</f>
        <v/>
      </c>
      <c r="U24" s="6" t="str">
        <f t="array" aca="1" ref="U24" ca="1">IFERROR(INDEX(INDIRECT($A$1),$K24,U$4),"")</f>
        <v/>
      </c>
      <c r="V24" s="6" t="str">
        <f t="array" aca="1" ref="V24" ca="1">IFERROR(INDEX(INDIRECT($A$1),$K24,V$4),"")</f>
        <v/>
      </c>
      <c r="W24" s="7" t="str">
        <f t="shared" ca="1" si="8"/>
        <v/>
      </c>
    </row>
    <row r="25" spans="1:23" x14ac:dyDescent="0.25">
      <c r="A25" s="19" t="str">
        <f t="shared" si="2"/>
        <v>num_children</v>
      </c>
      <c r="B25" s="19" t="s">
        <v>3</v>
      </c>
      <c r="C25" s="19">
        <v>0</v>
      </c>
      <c r="D25" s="19">
        <v>1</v>
      </c>
      <c r="E25" s="19">
        <f t="shared" si="9"/>
        <v>12</v>
      </c>
      <c r="F25" s="19" t="e">
        <f t="array" aca="1" ref="F25" ca="1">INDEX(INDIRECT($A25),$E25)</f>
        <v>#REF!</v>
      </c>
      <c r="G25" s="19" t="e">
        <f t="shared" ca="1" si="4"/>
        <v>#REF!</v>
      </c>
      <c r="H25" s="19" t="e">
        <f t="shared" ca="1" si="10"/>
        <v>#REF!</v>
      </c>
      <c r="I25" s="19" t="s">
        <v>44</v>
      </c>
      <c r="J25" s="19" t="e">
        <f t="shared" ca="1" si="5"/>
        <v>#REF!</v>
      </c>
      <c r="K25" s="19" t="e">
        <f t="shared" ca="1" si="6"/>
        <v>#REF!</v>
      </c>
      <c r="M25" s="12" t="str">
        <f t="shared" ca="1" si="11"/>
        <v/>
      </c>
      <c r="N25" s="4" t="str">
        <f t="array" aca="1" ref="N25" ca="1">IFERROR(INDEX(INDIRECT($A$1),$H25,N$4),"")</f>
        <v/>
      </c>
      <c r="O25" s="16" t="str">
        <f t="array" aca="1" ref="O25" ca="1">IFERROR(INDEX(INDIRECT($A$1),$H25,O$4),"")</f>
        <v/>
      </c>
      <c r="P25" s="6" t="str">
        <f t="array" aca="1" ref="P25" ca="1">IFERROR(INDEX(INDIRECT($A$1),$H25,P$4),"")</f>
        <v/>
      </c>
      <c r="Q25" s="6" t="str">
        <f t="array" aca="1" ref="Q25" ca="1">IFERROR(INDEX(INDIRECT($A$1),$H25,Q$4),"")</f>
        <v/>
      </c>
      <c r="R25" s="7" t="str">
        <f t="shared" ca="1" si="3"/>
        <v/>
      </c>
      <c r="S25" s="4" t="str">
        <f t="array" aca="1" ref="S25" ca="1">IFERROR(INDEX(INDIRECT($A$1),$K25,S$4),"")</f>
        <v/>
      </c>
      <c r="T25" s="16" t="str">
        <f t="array" aca="1" ref="T25" ca="1">IFERROR(INDEX(INDIRECT($A$1),$K25,T$4),"")</f>
        <v/>
      </c>
      <c r="U25" s="6" t="str">
        <f t="array" aca="1" ref="U25" ca="1">IFERROR(INDEX(INDIRECT($A$1),$K25,U$4),"")</f>
        <v/>
      </c>
      <c r="V25" s="6" t="str">
        <f t="array" aca="1" ref="V25" ca="1">IFERROR(INDEX(INDIRECT($A$1),$K25,V$4),"")</f>
        <v/>
      </c>
      <c r="W25" s="7" t="str">
        <f t="shared" ca="1" si="8"/>
        <v/>
      </c>
    </row>
    <row r="26" spans="1:23" x14ac:dyDescent="0.25">
      <c r="A26" s="19" t="str">
        <f t="shared" si="2"/>
        <v>num_children</v>
      </c>
      <c r="B26" s="19" t="s">
        <v>3</v>
      </c>
      <c r="C26" s="19">
        <v>0</v>
      </c>
      <c r="D26" s="19">
        <v>1</v>
      </c>
      <c r="E26" s="19">
        <f t="shared" si="9"/>
        <v>13</v>
      </c>
      <c r="F26" s="19" t="e">
        <f t="array" aca="1" ref="F26" ca="1">INDEX(INDIRECT($A26),$E26)</f>
        <v>#REF!</v>
      </c>
      <c r="G26" s="19" t="e">
        <f t="shared" ca="1" si="4"/>
        <v>#REF!</v>
      </c>
      <c r="H26" s="19" t="e">
        <f t="shared" ca="1" si="10"/>
        <v>#REF!</v>
      </c>
      <c r="I26" s="19" t="s">
        <v>44</v>
      </c>
      <c r="J26" s="19" t="e">
        <f t="shared" ca="1" si="5"/>
        <v>#REF!</v>
      </c>
      <c r="K26" s="19" t="e">
        <f t="shared" ca="1" si="6"/>
        <v>#REF!</v>
      </c>
      <c r="M26" s="12" t="str">
        <f t="shared" ca="1" si="11"/>
        <v/>
      </c>
      <c r="N26" s="4" t="str">
        <f t="array" aca="1" ref="N26" ca="1">IFERROR(INDEX(INDIRECT($A$1),$H26,N$4),"")</f>
        <v/>
      </c>
      <c r="O26" s="16" t="str">
        <f t="array" aca="1" ref="O26" ca="1">IFERROR(INDEX(INDIRECT($A$1),$H26,O$4),"")</f>
        <v/>
      </c>
      <c r="P26" s="6" t="str">
        <f t="array" aca="1" ref="P26" ca="1">IFERROR(INDEX(INDIRECT($A$1),$H26,P$4),"")</f>
        <v/>
      </c>
      <c r="Q26" s="6" t="str">
        <f t="array" aca="1" ref="Q26" ca="1">IFERROR(INDEX(INDIRECT($A$1),$H26,Q$4),"")</f>
        <v/>
      </c>
      <c r="R26" s="7" t="str">
        <f t="shared" ca="1" si="3"/>
        <v/>
      </c>
      <c r="S26" s="4" t="str">
        <f t="array" aca="1" ref="S26" ca="1">IFERROR(INDEX(INDIRECT($A$1),$K26,S$4),"")</f>
        <v/>
      </c>
      <c r="T26" s="16" t="str">
        <f t="array" aca="1" ref="T26" ca="1">IFERROR(INDEX(INDIRECT($A$1),$K26,T$4),"")</f>
        <v/>
      </c>
      <c r="U26" s="6" t="str">
        <f t="array" aca="1" ref="U26" ca="1">IFERROR(INDEX(INDIRECT($A$1),$K26,U$4),"")</f>
        <v/>
      </c>
      <c r="V26" s="6" t="str">
        <f t="array" aca="1" ref="V26" ca="1">IFERROR(INDEX(INDIRECT($A$1),$K26,V$4),"")</f>
        <v/>
      </c>
      <c r="W26" s="7" t="str">
        <f t="shared" ca="1" si="8"/>
        <v/>
      </c>
    </row>
    <row r="27" spans="1:23" x14ac:dyDescent="0.25">
      <c r="A27" s="19" t="str">
        <f t="shared" si="2"/>
        <v>num_children</v>
      </c>
      <c r="B27" s="19" t="s">
        <v>3</v>
      </c>
      <c r="C27" s="19">
        <v>0</v>
      </c>
      <c r="D27" s="19">
        <v>1</v>
      </c>
      <c r="E27" s="19">
        <f t="shared" si="9"/>
        <v>14</v>
      </c>
      <c r="F27" s="19" t="e">
        <f t="array" aca="1" ref="F27" ca="1">INDEX(INDIRECT($A27),$E27)</f>
        <v>#REF!</v>
      </c>
      <c r="G27" s="19" t="e">
        <f t="shared" ca="1" si="4"/>
        <v>#REF!</v>
      </c>
      <c r="H27" s="19" t="e">
        <f t="shared" ca="1" si="10"/>
        <v>#REF!</v>
      </c>
      <c r="I27" s="19" t="s">
        <v>44</v>
      </c>
      <c r="J27" s="19" t="e">
        <f t="shared" ca="1" si="5"/>
        <v>#REF!</v>
      </c>
      <c r="K27" s="19" t="e">
        <f t="shared" ca="1" si="6"/>
        <v>#REF!</v>
      </c>
      <c r="M27" s="12" t="str">
        <f t="shared" ca="1" si="11"/>
        <v/>
      </c>
      <c r="N27" s="4" t="str">
        <f t="array" aca="1" ref="N27" ca="1">IFERROR(INDEX(INDIRECT($A$1),$H27,N$4),"")</f>
        <v/>
      </c>
      <c r="O27" s="16" t="str">
        <f t="array" aca="1" ref="O27" ca="1">IFERROR(INDEX(INDIRECT($A$1),$H27,O$4),"")</f>
        <v/>
      </c>
      <c r="P27" s="6" t="str">
        <f t="array" aca="1" ref="P27" ca="1">IFERROR(INDEX(INDIRECT($A$1),$H27,P$4),"")</f>
        <v/>
      </c>
      <c r="Q27" s="6" t="str">
        <f t="array" aca="1" ref="Q27" ca="1">IFERROR(INDEX(INDIRECT($A$1),$H27,Q$4),"")</f>
        <v/>
      </c>
      <c r="R27" s="7" t="str">
        <f t="shared" ca="1" si="3"/>
        <v/>
      </c>
      <c r="S27" s="4" t="str">
        <f t="array" aca="1" ref="S27" ca="1">IFERROR(INDEX(INDIRECT($A$1),$K27,S$4),"")</f>
        <v/>
      </c>
      <c r="T27" s="16" t="str">
        <f t="array" aca="1" ref="T27" ca="1">IFERROR(INDEX(INDIRECT($A$1),$K27,T$4),"")</f>
        <v/>
      </c>
      <c r="U27" s="6" t="str">
        <f t="array" aca="1" ref="U27" ca="1">IFERROR(INDEX(INDIRECT($A$1),$K27,U$4),"")</f>
        <v/>
      </c>
      <c r="V27" s="6" t="str">
        <f t="array" aca="1" ref="V27" ca="1">IFERROR(INDEX(INDIRECT($A$1),$K27,V$4),"")</f>
        <v/>
      </c>
      <c r="W27" s="7" t="str">
        <f t="shared" ca="1" si="8"/>
        <v/>
      </c>
    </row>
    <row r="28" spans="1:23" ht="15.75" customHeight="1" x14ac:dyDescent="0.25">
      <c r="A28" s="19" t="str">
        <f t="shared" si="2"/>
        <v>num_children</v>
      </c>
      <c r="B28" s="19" t="s">
        <v>3</v>
      </c>
      <c r="C28" s="19">
        <v>0</v>
      </c>
      <c r="D28" s="19">
        <v>1</v>
      </c>
      <c r="E28" s="19">
        <f t="shared" si="9"/>
        <v>15</v>
      </c>
      <c r="F28" s="19" t="e">
        <f t="array" aca="1" ref="F28" ca="1">INDEX(INDIRECT($A28),$E28)</f>
        <v>#REF!</v>
      </c>
      <c r="G28" s="19" t="e">
        <f t="shared" ca="1" si="4"/>
        <v>#REF!</v>
      </c>
      <c r="H28" s="19" t="e">
        <f t="shared" ca="1" si="10"/>
        <v>#REF!</v>
      </c>
      <c r="I28" s="19" t="s">
        <v>44</v>
      </c>
      <c r="J28" s="19" t="e">
        <f t="shared" ca="1" si="5"/>
        <v>#REF!</v>
      </c>
      <c r="K28" s="19" t="e">
        <f t="shared" ca="1" si="6"/>
        <v>#REF!</v>
      </c>
      <c r="M28" s="12" t="str">
        <f t="shared" ca="1" si="11"/>
        <v/>
      </c>
      <c r="N28" s="4" t="str">
        <f t="array" aca="1" ref="N28" ca="1">IFERROR(INDEX(INDIRECT($A$1),$H28,N$4),"")</f>
        <v/>
      </c>
      <c r="O28" s="16" t="str">
        <f t="array" aca="1" ref="O28" ca="1">IFERROR(INDEX(INDIRECT($A$1),$H28,O$4),"")</f>
        <v/>
      </c>
      <c r="P28" s="6" t="str">
        <f t="array" aca="1" ref="P28" ca="1">IFERROR(INDEX(INDIRECT($A$1),$H28,P$4),"")</f>
        <v/>
      </c>
      <c r="Q28" s="6" t="str">
        <f t="array" aca="1" ref="Q28" ca="1">IFERROR(INDEX(INDIRECT($A$1),$H28,Q$4),"")</f>
        <v/>
      </c>
      <c r="R28" s="7" t="str">
        <f t="shared" ca="1" si="3"/>
        <v/>
      </c>
      <c r="S28" s="4" t="str">
        <f t="array" aca="1" ref="S28" ca="1">IFERROR(INDEX(INDIRECT($A$1),$K28,S$4),"")</f>
        <v/>
      </c>
      <c r="T28" s="16" t="str">
        <f t="array" aca="1" ref="T28" ca="1">IFERROR(INDEX(INDIRECT($A$1),$K28,T$4),"")</f>
        <v/>
      </c>
      <c r="U28" s="6" t="str">
        <f t="array" aca="1" ref="U28" ca="1">IFERROR(INDEX(INDIRECT($A$1),$K28,U$4),"")</f>
        <v/>
      </c>
      <c r="V28" s="6" t="str">
        <f t="array" aca="1" ref="V28" ca="1">IFERROR(INDEX(INDIRECT($A$1),$K28,V$4),"")</f>
        <v/>
      </c>
      <c r="W28" s="7" t="str">
        <f t="shared" ca="1" si="8"/>
        <v/>
      </c>
    </row>
    <row r="29" spans="1:23" x14ac:dyDescent="0.25">
      <c r="A29" s="19" t="str">
        <f t="shared" si="2"/>
        <v>num_children</v>
      </c>
      <c r="B29" s="19" t="s">
        <v>3</v>
      </c>
      <c r="C29" s="19">
        <v>0</v>
      </c>
      <c r="D29" s="19">
        <v>1</v>
      </c>
      <c r="E29" s="19">
        <f t="shared" si="9"/>
        <v>16</v>
      </c>
      <c r="F29" s="19" t="e">
        <f t="array" aca="1" ref="F29" ca="1">INDEX(INDIRECT($A29),$E29)</f>
        <v>#REF!</v>
      </c>
      <c r="G29" s="19" t="e">
        <f t="shared" ca="1" si="4"/>
        <v>#REF!</v>
      </c>
      <c r="H29" s="19" t="e">
        <f t="shared" ca="1" si="10"/>
        <v>#REF!</v>
      </c>
      <c r="I29" s="19" t="s">
        <v>44</v>
      </c>
      <c r="J29" s="19" t="e">
        <f t="shared" ca="1" si="5"/>
        <v>#REF!</v>
      </c>
      <c r="K29" s="19" t="e">
        <f t="shared" ca="1" si="6"/>
        <v>#REF!</v>
      </c>
      <c r="M29" s="12" t="str">
        <f t="shared" ca="1" si="11"/>
        <v/>
      </c>
      <c r="N29" s="4" t="str">
        <f t="array" aca="1" ref="N29" ca="1">IFERROR(INDEX(INDIRECT($A$1),$H29,N$4),"")</f>
        <v/>
      </c>
      <c r="O29" s="16" t="str">
        <f t="array" aca="1" ref="O29" ca="1">IFERROR(INDEX(INDIRECT($A$1),$H29,O$4),"")</f>
        <v/>
      </c>
      <c r="P29" s="6" t="str">
        <f t="array" aca="1" ref="P29" ca="1">IFERROR(INDEX(INDIRECT($A$1),$H29,P$4),"")</f>
        <v/>
      </c>
      <c r="Q29" s="6" t="str">
        <f t="array" aca="1" ref="Q29" ca="1">IFERROR(INDEX(INDIRECT($A$1),$H29,Q$4),"")</f>
        <v/>
      </c>
      <c r="R29" s="7" t="str">
        <f t="shared" ca="1" si="3"/>
        <v/>
      </c>
      <c r="S29" s="4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  <c r="U29" s="6" t="str">
        <f t="array" aca="1" ref="U29" ca="1">IFERROR(INDEX(INDIRECT($A$1),$K29,U$4),"")</f>
        <v/>
      </c>
      <c r="V29" s="6" t="str">
        <f t="array" aca="1" ref="V29" ca="1">IFERROR(INDEX(INDIRECT($A$1),$K29,V$4),"")</f>
        <v/>
      </c>
      <c r="W29" s="7" t="str">
        <f t="shared" ca="1" si="8"/>
        <v/>
      </c>
    </row>
    <row r="30" spans="1:23" x14ac:dyDescent="0.25">
      <c r="A30" s="19" t="str">
        <f t="shared" si="2"/>
        <v>num_children</v>
      </c>
      <c r="B30" s="19" t="s">
        <v>3</v>
      </c>
      <c r="C30" s="19">
        <v>0</v>
      </c>
      <c r="D30" s="19">
        <v>1</v>
      </c>
      <c r="E30" s="19">
        <f t="shared" si="9"/>
        <v>17</v>
      </c>
      <c r="F30" s="19" t="e">
        <f t="array" aca="1" ref="F30" ca="1">INDEX(INDIRECT($A30),$E30)</f>
        <v>#REF!</v>
      </c>
      <c r="G30" s="19" t="e">
        <f t="shared" ca="1" si="4"/>
        <v>#REF!</v>
      </c>
      <c r="H30" s="19" t="e">
        <f t="shared" ca="1" si="10"/>
        <v>#REF!</v>
      </c>
      <c r="I30" s="19" t="s">
        <v>44</v>
      </c>
      <c r="J30" s="19" t="e">
        <f t="shared" ca="1" si="5"/>
        <v>#REF!</v>
      </c>
      <c r="K30" s="19" t="e">
        <f t="shared" ca="1" si="6"/>
        <v>#REF!</v>
      </c>
      <c r="M30" s="12" t="str">
        <f t="shared" ca="1" si="11"/>
        <v/>
      </c>
      <c r="N30" s="4" t="str">
        <f t="array" aca="1" ref="N30" ca="1">IFERROR(INDEX(INDIRECT($A$1),$H30,N$4),"")</f>
        <v/>
      </c>
      <c r="O30" s="16" t="str">
        <f t="array" aca="1" ref="O30" ca="1">IFERROR(INDEX(INDIRECT($A$1),$H30,O$4),"")</f>
        <v/>
      </c>
      <c r="P30" s="6" t="str">
        <f t="array" aca="1" ref="P30" ca="1">IFERROR(INDEX(INDIRECT($A$1),$H30,P$4),"")</f>
        <v/>
      </c>
      <c r="Q30" s="6" t="str">
        <f t="array" aca="1" ref="Q30" ca="1">IFERROR(INDEX(INDIRECT($A$1),$H30,Q$4),"")</f>
        <v/>
      </c>
      <c r="R30" s="7" t="str">
        <f t="shared" ca="1" si="3"/>
        <v/>
      </c>
      <c r="S30" s="4" t="str">
        <f t="array" aca="1" ref="S30" ca="1">IFERROR(INDEX(INDIRECT($A$1),$K30,S$4),"")</f>
        <v/>
      </c>
      <c r="T30" s="16" t="str">
        <f t="array" aca="1" ref="T30" ca="1">IFERROR(INDEX(INDIRECT($A$1),$K30,T$4),"")</f>
        <v/>
      </c>
      <c r="U30" s="6" t="str">
        <f t="array" aca="1" ref="U30" ca="1">IFERROR(INDEX(INDIRECT($A$1),$K30,U$4),"")</f>
        <v/>
      </c>
      <c r="V30" s="6" t="str">
        <f t="array" aca="1" ref="V30" ca="1">IFERROR(INDEX(INDIRECT($A$1),$K30,V$4),"")</f>
        <v/>
      </c>
      <c r="W30" s="7" t="str">
        <f t="shared" ca="1" si="8"/>
        <v/>
      </c>
    </row>
    <row r="31" spans="1:23" x14ac:dyDescent="0.25">
      <c r="A31" s="19" t="str">
        <f t="shared" si="2"/>
        <v>num_children</v>
      </c>
      <c r="B31" s="19" t="s">
        <v>3</v>
      </c>
      <c r="C31" s="19">
        <v>0</v>
      </c>
      <c r="D31" s="19">
        <v>1</v>
      </c>
      <c r="E31" s="19">
        <f t="shared" si="9"/>
        <v>18</v>
      </c>
      <c r="F31" s="19" t="e">
        <f t="array" aca="1" ref="F31" ca="1">INDEX(INDIRECT($A31),$E31)</f>
        <v>#REF!</v>
      </c>
      <c r="G31" s="19" t="e">
        <f t="shared" ca="1" si="4"/>
        <v>#REF!</v>
      </c>
      <c r="H31" s="19" t="e">
        <f t="shared" ca="1" si="10"/>
        <v>#REF!</v>
      </c>
      <c r="I31" s="19" t="s">
        <v>44</v>
      </c>
      <c r="J31" s="19" t="e">
        <f t="shared" ca="1" si="5"/>
        <v>#REF!</v>
      </c>
      <c r="K31" s="19" t="e">
        <f t="shared" ca="1" si="6"/>
        <v>#REF!</v>
      </c>
      <c r="M31" s="12" t="str">
        <f t="shared" ca="1" si="11"/>
        <v/>
      </c>
      <c r="N31" s="4" t="str">
        <f t="array" aca="1" ref="N31" ca="1">IFERROR(INDEX(INDIRECT($A$1),$H31,N$4),"")</f>
        <v/>
      </c>
      <c r="O31" s="16" t="str">
        <f t="array" aca="1" ref="O31" ca="1">IFERROR(INDEX(INDIRECT($A$1),$H31,O$4),"")</f>
        <v/>
      </c>
      <c r="P31" s="6" t="str">
        <f t="array" aca="1" ref="P31" ca="1">IFERROR(INDEX(INDIRECT($A$1),$H31,P$4),"")</f>
        <v/>
      </c>
      <c r="Q31" s="6" t="str">
        <f t="array" aca="1" ref="Q31" ca="1">IFERROR(INDEX(INDIRECT($A$1),$H31,Q$4),"")</f>
        <v/>
      </c>
      <c r="R31" s="7" t="str">
        <f t="shared" ca="1" si="3"/>
        <v/>
      </c>
      <c r="S31" s="4" t="str">
        <f t="array" aca="1" ref="S31" ca="1">IFERROR(INDEX(INDIRECT($A$1),$K31,S$4),"")</f>
        <v/>
      </c>
      <c r="T31" s="16" t="str">
        <f t="array" aca="1" ref="T31" ca="1">IFERROR(INDEX(INDIRECT($A$1),$K31,T$4),"")</f>
        <v/>
      </c>
      <c r="U31" s="6" t="str">
        <f t="array" aca="1" ref="U31" ca="1">IFERROR(INDEX(INDIRECT($A$1),$K31,U$4),"")</f>
        <v/>
      </c>
      <c r="V31" s="6" t="str">
        <f t="array" aca="1" ref="V31" ca="1">IFERROR(INDEX(INDIRECT($A$1),$K31,V$4),"")</f>
        <v/>
      </c>
      <c r="W31" s="7" t="str">
        <f t="shared" ca="1" si="8"/>
        <v/>
      </c>
    </row>
    <row r="32" spans="1:23" x14ac:dyDescent="0.25">
      <c r="A32" s="19" t="str">
        <f t="shared" si="2"/>
        <v>num_children</v>
      </c>
      <c r="B32" s="19" t="s">
        <v>3</v>
      </c>
      <c r="C32" s="19">
        <v>0</v>
      </c>
      <c r="D32" s="19">
        <v>1</v>
      </c>
      <c r="E32" s="19">
        <f t="shared" si="9"/>
        <v>19</v>
      </c>
      <c r="F32" s="19" t="e">
        <f t="array" aca="1" ref="F32" ca="1">INDEX(INDIRECT($A32),$E32)</f>
        <v>#REF!</v>
      </c>
      <c r="G32" s="19" t="e">
        <f t="shared" ca="1" si="4"/>
        <v>#REF!</v>
      </c>
      <c r="H32" s="19" t="e">
        <f t="shared" ca="1" si="10"/>
        <v>#REF!</v>
      </c>
      <c r="I32" s="19" t="s">
        <v>44</v>
      </c>
      <c r="J32" s="19" t="e">
        <f t="shared" ca="1" si="5"/>
        <v>#REF!</v>
      </c>
      <c r="K32" s="19" t="e">
        <f t="shared" ca="1" si="6"/>
        <v>#REF!</v>
      </c>
      <c r="M32" s="12" t="str">
        <f t="shared" ca="1" si="11"/>
        <v/>
      </c>
      <c r="N32" s="4" t="str">
        <f t="array" aca="1" ref="N32" ca="1">IFERROR(INDEX(INDIRECT($A$1),$H32,N$4),"")</f>
        <v/>
      </c>
      <c r="O32" s="16" t="str">
        <f t="array" aca="1" ref="O32" ca="1">IFERROR(INDEX(INDIRECT($A$1),$H32,O$4),"")</f>
        <v/>
      </c>
      <c r="P32" s="6" t="str">
        <f t="array" aca="1" ref="P32" ca="1">IFERROR(INDEX(INDIRECT($A$1),$H32,P$4),"")</f>
        <v/>
      </c>
      <c r="Q32" s="6" t="str">
        <f t="array" aca="1" ref="Q32" ca="1">IFERROR(INDEX(INDIRECT($A$1),$H32,Q$4),"")</f>
        <v/>
      </c>
      <c r="R32" s="7" t="str">
        <f t="shared" ca="1" si="3"/>
        <v/>
      </c>
      <c r="S32" s="4" t="str">
        <f t="array" aca="1" ref="S32" ca="1">IFERROR(INDEX(INDIRECT($A$1),$K32,S$4),"")</f>
        <v/>
      </c>
      <c r="T32" s="16" t="str">
        <f t="array" aca="1" ref="T32" ca="1">IFERROR(INDEX(INDIRECT($A$1),$K32,T$4),"")</f>
        <v/>
      </c>
      <c r="U32" s="6" t="str">
        <f t="array" aca="1" ref="U32" ca="1">IFERROR(INDEX(INDIRECT($A$1),$K32,U$4),"")</f>
        <v/>
      </c>
      <c r="V32" s="6" t="str">
        <f t="array" aca="1" ref="V32" ca="1">IFERROR(INDEX(INDIRECT($A$1),$K32,V$4),"")</f>
        <v/>
      </c>
      <c r="W32" s="7" t="str">
        <f t="shared" ca="1" si="8"/>
        <v/>
      </c>
    </row>
    <row r="33" spans="1:23" ht="15.75" customHeight="1" x14ac:dyDescent="0.25">
      <c r="A33" s="19" t="str">
        <f t="shared" si="2"/>
        <v>num_children</v>
      </c>
      <c r="B33" s="19" t="s">
        <v>3</v>
      </c>
      <c r="C33" s="19">
        <v>0</v>
      </c>
      <c r="D33" s="19">
        <v>1</v>
      </c>
      <c r="E33" s="19">
        <f t="shared" si="9"/>
        <v>20</v>
      </c>
      <c r="F33" s="19" t="e">
        <f t="array" aca="1" ref="F33" ca="1">INDEX(INDIRECT($A33),$E33)</f>
        <v>#REF!</v>
      </c>
      <c r="G33" s="19" t="e">
        <f t="shared" ca="1" si="4"/>
        <v>#REF!</v>
      </c>
      <c r="H33" s="19" t="e">
        <f t="shared" ca="1" si="10"/>
        <v>#REF!</v>
      </c>
      <c r="I33" s="19" t="s">
        <v>44</v>
      </c>
      <c r="J33" s="19" t="e">
        <f t="shared" ca="1" si="5"/>
        <v>#REF!</v>
      </c>
      <c r="K33" s="19" t="e">
        <f t="shared" ca="1" si="6"/>
        <v>#REF!</v>
      </c>
      <c r="M33" s="12" t="str">
        <f t="shared" ca="1" si="11"/>
        <v/>
      </c>
      <c r="N33" s="4" t="str">
        <f t="array" aca="1" ref="N33" ca="1">IFERROR(INDEX(INDIRECT($A$1),$H33,N$4),"")</f>
        <v/>
      </c>
      <c r="O33" s="16" t="str">
        <f t="array" aca="1" ref="O33" ca="1">IFERROR(INDEX(INDIRECT($A$1),$H33,O$4),"")</f>
        <v/>
      </c>
      <c r="P33" s="6" t="str">
        <f t="array" aca="1" ref="P33" ca="1">IFERROR(INDEX(INDIRECT($A$1),$H33,P$4),"")</f>
        <v/>
      </c>
      <c r="Q33" s="6" t="str">
        <f t="array" aca="1" ref="Q33" ca="1">IFERROR(INDEX(INDIRECT($A$1),$H33,Q$4),"")</f>
        <v/>
      </c>
      <c r="R33" s="7" t="str">
        <f t="shared" ca="1" si="3"/>
        <v/>
      </c>
      <c r="S33" s="4" t="str">
        <f t="array" aca="1" ref="S33" ca="1">IFERROR(INDEX(INDIRECT($A$1),$K33,S$4),"")</f>
        <v/>
      </c>
      <c r="T33" s="16" t="str">
        <f t="array" aca="1" ref="T33" ca="1">IFERROR(INDEX(INDIRECT($A$1),$K33,T$4),"")</f>
        <v/>
      </c>
      <c r="U33" s="6" t="str">
        <f t="array" aca="1" ref="U33" ca="1">IFERROR(INDEX(INDIRECT($A$1),$K33,U$4),"")</f>
        <v/>
      </c>
      <c r="V33" s="6" t="str">
        <f t="array" aca="1" ref="V33" ca="1">IFERROR(INDEX(INDIRECT($A$1),$K33,V$4),"")</f>
        <v/>
      </c>
      <c r="W33" s="7" t="str">
        <f t="shared" ca="1" si="8"/>
        <v/>
      </c>
    </row>
    <row r="34" spans="1:23" x14ac:dyDescent="0.25">
      <c r="A34" s="19" t="str">
        <f t="shared" si="2"/>
        <v>num_children</v>
      </c>
      <c r="B34" s="19" t="s">
        <v>3</v>
      </c>
      <c r="C34" s="19">
        <v>0</v>
      </c>
      <c r="D34" s="19">
        <v>1</v>
      </c>
      <c r="E34" s="19">
        <f t="shared" si="9"/>
        <v>21</v>
      </c>
      <c r="F34" s="19" t="e">
        <f t="array" aca="1" ref="F34" ca="1">INDEX(INDIRECT($A34),$E34)</f>
        <v>#REF!</v>
      </c>
      <c r="G34" s="19" t="e">
        <f t="shared" ca="1" si="4"/>
        <v>#REF!</v>
      </c>
      <c r="H34" s="19" t="e">
        <f t="shared" ca="1" si="10"/>
        <v>#REF!</v>
      </c>
      <c r="I34" s="19" t="s">
        <v>44</v>
      </c>
      <c r="J34" s="19" t="e">
        <f t="shared" ca="1" si="5"/>
        <v>#REF!</v>
      </c>
      <c r="K34" s="19" t="e">
        <f t="shared" ca="1" si="6"/>
        <v>#REF!</v>
      </c>
      <c r="M34" s="12" t="str">
        <f t="shared" ca="1" si="11"/>
        <v/>
      </c>
      <c r="N34" s="4" t="str">
        <f t="array" aca="1" ref="N34" ca="1">IFERROR(INDEX(INDIRECT($A$1),$H34,N$4),"")</f>
        <v/>
      </c>
      <c r="O34" s="16" t="str">
        <f t="array" aca="1" ref="O34" ca="1">IFERROR(INDEX(INDIRECT($A$1),$H34,O$4),"")</f>
        <v/>
      </c>
      <c r="P34" s="6" t="str">
        <f t="array" aca="1" ref="P34" ca="1">IFERROR(INDEX(INDIRECT($A$1),$H34,P$4),"")</f>
        <v/>
      </c>
      <c r="Q34" s="6" t="str">
        <f t="array" aca="1" ref="Q34" ca="1">IFERROR(INDEX(INDIRECT($A$1),$H34,Q$4),"")</f>
        <v/>
      </c>
      <c r="R34" s="7" t="str">
        <f t="shared" ca="1" si="3"/>
        <v/>
      </c>
      <c r="S34" s="4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  <c r="U34" s="6" t="str">
        <f t="array" aca="1" ref="U34" ca="1">IFERROR(INDEX(INDIRECT($A$1),$K34,U$4),"")</f>
        <v/>
      </c>
      <c r="V34" s="6" t="str">
        <f t="array" aca="1" ref="V34" ca="1">IFERROR(INDEX(INDIRECT($A$1),$K34,V$4),"")</f>
        <v/>
      </c>
      <c r="W34" s="7" t="str">
        <f t="shared" ca="1" si="8"/>
        <v/>
      </c>
    </row>
    <row r="35" spans="1:23" x14ac:dyDescent="0.25">
      <c r="A35" s="19" t="str">
        <f t="shared" si="2"/>
        <v>num_children</v>
      </c>
      <c r="B35" s="19" t="s">
        <v>3</v>
      </c>
      <c r="C35" s="19">
        <v>0</v>
      </c>
      <c r="D35" s="19">
        <v>1</v>
      </c>
      <c r="E35" s="19">
        <f t="shared" si="9"/>
        <v>22</v>
      </c>
      <c r="F35" s="19" t="e">
        <f t="array" aca="1" ref="F35" ca="1">INDEX(INDIRECT($A35),$E35)</f>
        <v>#REF!</v>
      </c>
      <c r="G35" s="19" t="e">
        <f t="shared" ca="1" si="4"/>
        <v>#REF!</v>
      </c>
      <c r="H35" s="19" t="e">
        <f t="shared" ca="1" si="10"/>
        <v>#REF!</v>
      </c>
      <c r="I35" s="19" t="s">
        <v>44</v>
      </c>
      <c r="J35" s="19" t="e">
        <f t="shared" ca="1" si="5"/>
        <v>#REF!</v>
      </c>
      <c r="K35" s="19" t="e">
        <f t="shared" ca="1" si="6"/>
        <v>#REF!</v>
      </c>
      <c r="M35" s="12" t="str">
        <f t="shared" ca="1" si="11"/>
        <v/>
      </c>
      <c r="N35" s="4" t="str">
        <f t="array" aca="1" ref="N35" ca="1">IFERROR(INDEX(INDIRECT($A$1),$H35,N$4),"")</f>
        <v/>
      </c>
      <c r="O35" s="16" t="str">
        <f t="array" aca="1" ref="O35" ca="1">IFERROR(INDEX(INDIRECT($A$1),$H35,O$4),"")</f>
        <v/>
      </c>
      <c r="P35" s="6" t="str">
        <f t="array" aca="1" ref="P35" ca="1">IFERROR(INDEX(INDIRECT($A$1),$H35,P$4),"")</f>
        <v/>
      </c>
      <c r="Q35" s="6" t="str">
        <f t="array" aca="1" ref="Q35" ca="1">IFERROR(INDEX(INDIRECT($A$1),$H35,Q$4),"")</f>
        <v/>
      </c>
      <c r="R35" s="7" t="str">
        <f t="shared" ca="1" si="3"/>
        <v/>
      </c>
      <c r="S35" s="4" t="str">
        <f t="array" aca="1" ref="S35" ca="1">IFERROR(INDEX(INDIRECT($A$1),$K35,S$4),"")</f>
        <v/>
      </c>
      <c r="T35" s="16" t="str">
        <f t="array" aca="1" ref="T35" ca="1">IFERROR(INDEX(INDIRECT($A$1),$K35,T$4),"")</f>
        <v/>
      </c>
      <c r="U35" s="6" t="str">
        <f t="array" aca="1" ref="U35" ca="1">IFERROR(INDEX(INDIRECT($A$1),$K35,U$4),"")</f>
        <v/>
      </c>
      <c r="V35" s="6" t="str">
        <f t="array" aca="1" ref="V35" ca="1">IFERROR(INDEX(INDIRECT($A$1),$K35,V$4),"")</f>
        <v/>
      </c>
      <c r="W35" s="7" t="str">
        <f t="shared" ca="1" si="8"/>
        <v/>
      </c>
    </row>
    <row r="36" spans="1:23" x14ac:dyDescent="0.25">
      <c r="A36" s="19" t="str">
        <f t="shared" si="2"/>
        <v>num_children</v>
      </c>
      <c r="B36" s="19" t="s">
        <v>3</v>
      </c>
      <c r="C36" s="19">
        <v>0</v>
      </c>
      <c r="D36" s="19">
        <v>1</v>
      </c>
      <c r="E36" s="19">
        <f t="shared" si="9"/>
        <v>23</v>
      </c>
      <c r="F36" s="19" t="e">
        <f t="array" aca="1" ref="F36" ca="1">INDEX(INDIRECT($A36),$E36)</f>
        <v>#REF!</v>
      </c>
      <c r="G36" s="19" t="e">
        <f t="shared" ca="1" si="4"/>
        <v>#REF!</v>
      </c>
      <c r="H36" s="19" t="e">
        <f t="shared" ca="1" si="10"/>
        <v>#REF!</v>
      </c>
      <c r="I36" s="19" t="s">
        <v>44</v>
      </c>
      <c r="J36" s="19" t="e">
        <f t="shared" ca="1" si="5"/>
        <v>#REF!</v>
      </c>
      <c r="K36" s="19" t="e">
        <f t="shared" ca="1" si="6"/>
        <v>#REF!</v>
      </c>
      <c r="M36" s="12" t="str">
        <f t="shared" ca="1" si="11"/>
        <v/>
      </c>
      <c r="N36" s="4" t="str">
        <f t="array" aca="1" ref="N36" ca="1">IFERROR(INDEX(INDIRECT($A$1),$H36,N$4),"")</f>
        <v/>
      </c>
      <c r="O36" s="16" t="str">
        <f t="array" aca="1" ref="O36" ca="1">IFERROR(INDEX(INDIRECT($A$1),$H36,O$4),"")</f>
        <v/>
      </c>
      <c r="P36" s="6" t="str">
        <f t="array" aca="1" ref="P36" ca="1">IFERROR(INDEX(INDIRECT($A$1),$H36,P$4),"")</f>
        <v/>
      </c>
      <c r="Q36" s="6" t="str">
        <f t="array" aca="1" ref="Q36" ca="1">IFERROR(INDEX(INDIRECT($A$1),$H36,Q$4),"")</f>
        <v/>
      </c>
      <c r="R36" s="7" t="str">
        <f t="shared" ca="1" si="3"/>
        <v/>
      </c>
      <c r="S36" s="4" t="str">
        <f t="array" aca="1" ref="S36" ca="1">IFERROR(INDEX(INDIRECT($A$1),$K36,S$4),"")</f>
        <v/>
      </c>
      <c r="T36" s="16" t="str">
        <f t="array" aca="1" ref="T36" ca="1">IFERROR(INDEX(INDIRECT($A$1),$K36,T$4),"")</f>
        <v/>
      </c>
      <c r="U36" s="6" t="str">
        <f t="array" aca="1" ref="U36" ca="1">IFERROR(INDEX(INDIRECT($A$1),$K36,U$4),"")</f>
        <v/>
      </c>
      <c r="V36" s="6" t="str">
        <f t="array" aca="1" ref="V36" ca="1">IFERROR(INDEX(INDIRECT($A$1),$K36,V$4),"")</f>
        <v/>
      </c>
      <c r="W36" s="7" t="str">
        <f t="shared" ca="1" si="8"/>
        <v/>
      </c>
    </row>
    <row r="37" spans="1:23" x14ac:dyDescent="0.25">
      <c r="A37" s="19" t="str">
        <f t="shared" si="2"/>
        <v>num_children</v>
      </c>
      <c r="B37" s="19" t="s">
        <v>3</v>
      </c>
      <c r="C37" s="19">
        <v>0</v>
      </c>
      <c r="D37" s="19">
        <v>1</v>
      </c>
      <c r="E37" s="19">
        <f t="shared" si="9"/>
        <v>24</v>
      </c>
      <c r="F37" s="19" t="e">
        <f t="array" aca="1" ref="F37" ca="1">INDEX(INDIRECT($A37),$E37)</f>
        <v>#REF!</v>
      </c>
      <c r="G37" s="19" t="e">
        <f t="shared" ca="1" si="4"/>
        <v>#REF!</v>
      </c>
      <c r="H37" s="19" t="e">
        <f t="shared" ca="1" si="10"/>
        <v>#REF!</v>
      </c>
      <c r="I37" s="19" t="s">
        <v>44</v>
      </c>
      <c r="J37" s="19" t="e">
        <f t="shared" ca="1" si="5"/>
        <v>#REF!</v>
      </c>
      <c r="K37" s="19" t="e">
        <f t="shared" ca="1" si="6"/>
        <v>#REF!</v>
      </c>
      <c r="M37" s="12" t="str">
        <f t="shared" ca="1" si="11"/>
        <v/>
      </c>
      <c r="N37" s="4" t="str">
        <f t="array" aca="1" ref="N37" ca="1">IFERROR(INDEX(INDIRECT($A$1),$H37,N$4),"")</f>
        <v/>
      </c>
      <c r="O37" s="16" t="str">
        <f t="array" aca="1" ref="O37" ca="1">IFERROR(INDEX(INDIRECT($A$1),$H37,O$4),"")</f>
        <v/>
      </c>
      <c r="P37" s="6" t="str">
        <f t="array" aca="1" ref="P37" ca="1">IFERROR(INDEX(INDIRECT($A$1),$H37,P$4),"")</f>
        <v/>
      </c>
      <c r="Q37" s="6" t="str">
        <f t="array" aca="1" ref="Q37" ca="1">IFERROR(INDEX(INDIRECT($A$1),$H37,Q$4),"")</f>
        <v/>
      </c>
      <c r="R37" s="7" t="str">
        <f t="shared" ca="1" si="3"/>
        <v/>
      </c>
      <c r="S37" s="4" t="str">
        <f t="array" aca="1" ref="S37" ca="1">IFERROR(INDEX(INDIRECT($A$1),$K37,S$4),"")</f>
        <v/>
      </c>
      <c r="T37" s="16" t="str">
        <f t="array" aca="1" ref="T37" ca="1">IFERROR(INDEX(INDIRECT($A$1),$K37,T$4),"")</f>
        <v/>
      </c>
      <c r="U37" s="6" t="str">
        <f t="array" aca="1" ref="U37" ca="1">IFERROR(INDEX(INDIRECT($A$1),$K37,U$4),"")</f>
        <v/>
      </c>
      <c r="V37" s="6" t="str">
        <f t="array" aca="1" ref="V37" ca="1">IFERROR(INDEX(INDIRECT($A$1),$K37,V$4),"")</f>
        <v/>
      </c>
      <c r="W37" s="7" t="str">
        <f t="shared" ca="1" si="8"/>
        <v/>
      </c>
    </row>
    <row r="38" spans="1:23" ht="15.75" customHeight="1" x14ac:dyDescent="0.25">
      <c r="A38" s="19" t="str">
        <f t="shared" si="2"/>
        <v>num_children</v>
      </c>
      <c r="B38" s="19" t="s">
        <v>3</v>
      </c>
      <c r="C38" s="19">
        <v>0</v>
      </c>
      <c r="D38" s="19">
        <v>1</v>
      </c>
      <c r="E38" s="19">
        <f t="shared" si="9"/>
        <v>25</v>
      </c>
      <c r="F38" s="19" t="e">
        <f t="array" aca="1" ref="F38" ca="1">INDEX(INDIRECT($A38),$E38)</f>
        <v>#REF!</v>
      </c>
      <c r="G38" s="19" t="e">
        <f t="shared" ca="1" si="4"/>
        <v>#REF!</v>
      </c>
      <c r="H38" s="19" t="e">
        <f t="shared" ca="1" si="10"/>
        <v>#REF!</v>
      </c>
      <c r="I38" s="19" t="s">
        <v>44</v>
      </c>
      <c r="J38" s="19" t="e">
        <f t="shared" ca="1" si="5"/>
        <v>#REF!</v>
      </c>
      <c r="K38" s="19" t="e">
        <f t="shared" ca="1" si="6"/>
        <v>#REF!</v>
      </c>
      <c r="M38" s="12" t="str">
        <f t="shared" ca="1" si="11"/>
        <v/>
      </c>
      <c r="N38" s="4" t="str">
        <f t="array" aca="1" ref="N38" ca="1">IFERROR(INDEX(INDIRECT($A$1),$H38,N$4),"")</f>
        <v/>
      </c>
      <c r="O38" s="16" t="str">
        <f t="array" aca="1" ref="O38" ca="1">IFERROR(INDEX(INDIRECT($A$1),$H38,O$4),"")</f>
        <v/>
      </c>
      <c r="P38" s="6" t="str">
        <f t="array" aca="1" ref="P38" ca="1">IFERROR(INDEX(INDIRECT($A$1),$H38,P$4),"")</f>
        <v/>
      </c>
      <c r="Q38" s="6" t="str">
        <f t="array" aca="1" ref="Q38" ca="1">IFERROR(INDEX(INDIRECT($A$1),$H38,Q$4),"")</f>
        <v/>
      </c>
      <c r="R38" s="7" t="str">
        <f t="shared" ca="1" si="3"/>
        <v/>
      </c>
      <c r="S38" s="4" t="str">
        <f t="array" aca="1" ref="S38" ca="1">IFERROR(INDEX(INDIRECT($A$1),$K38,S$4),"")</f>
        <v/>
      </c>
      <c r="T38" s="16" t="str">
        <f t="array" aca="1" ref="T38" ca="1">IFERROR(INDEX(INDIRECT($A$1),$K38,T$4),"")</f>
        <v/>
      </c>
      <c r="U38" s="6" t="str">
        <f t="array" aca="1" ref="U38" ca="1">IFERROR(INDEX(INDIRECT($A$1),$K38,U$4),"")</f>
        <v/>
      </c>
      <c r="V38" s="6" t="str">
        <f t="array" aca="1" ref="V38" ca="1">IFERROR(INDEX(INDIRECT($A$1),$K38,V$4),"")</f>
        <v/>
      </c>
      <c r="W38" s="7" t="str">
        <f t="shared" ca="1" si="8"/>
        <v/>
      </c>
    </row>
    <row r="39" spans="1:23" x14ac:dyDescent="0.25">
      <c r="A39" s="19" t="str">
        <f t="shared" si="2"/>
        <v>num_children</v>
      </c>
      <c r="B39" s="19" t="s">
        <v>3</v>
      </c>
      <c r="C39" s="19">
        <v>0</v>
      </c>
      <c r="D39" s="19">
        <v>1</v>
      </c>
      <c r="E39" s="19">
        <f t="shared" si="9"/>
        <v>26</v>
      </c>
      <c r="F39" s="19" t="e">
        <f t="array" aca="1" ref="F39" ca="1">INDEX(INDIRECT($A39),$E39)</f>
        <v>#REF!</v>
      </c>
      <c r="G39" s="19" t="e">
        <f t="shared" ca="1" si="4"/>
        <v>#REF!</v>
      </c>
      <c r="H39" s="19" t="e">
        <f t="shared" ca="1" si="10"/>
        <v>#REF!</v>
      </c>
      <c r="I39" s="19" t="s">
        <v>44</v>
      </c>
      <c r="J39" s="19" t="e">
        <f t="shared" ca="1" si="5"/>
        <v>#REF!</v>
      </c>
      <c r="K39" s="19" t="e">
        <f t="shared" ca="1" si="6"/>
        <v>#REF!</v>
      </c>
      <c r="M39" s="12" t="str">
        <f t="shared" ca="1" si="11"/>
        <v/>
      </c>
      <c r="N39" s="4" t="str">
        <f t="array" aca="1" ref="N39" ca="1">IFERROR(INDEX(INDIRECT($A$1),$H39,N$4),"")</f>
        <v/>
      </c>
      <c r="O39" s="16" t="str">
        <f t="array" aca="1" ref="O39" ca="1">IFERROR(INDEX(INDIRECT($A$1),$H39,O$4),"")</f>
        <v/>
      </c>
      <c r="P39" s="6" t="str">
        <f t="array" aca="1" ref="P39" ca="1">IFERROR(INDEX(INDIRECT($A$1),$H39,P$4),"")</f>
        <v/>
      </c>
      <c r="Q39" s="6" t="str">
        <f t="array" aca="1" ref="Q39" ca="1">IFERROR(INDEX(INDIRECT($A$1),$H39,Q$4),"")</f>
        <v/>
      </c>
      <c r="R39" s="7" t="str">
        <f t="shared" ca="1" si="3"/>
        <v/>
      </c>
      <c r="S39" s="4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  <c r="U39" s="6" t="str">
        <f t="array" aca="1" ref="U39" ca="1">IFERROR(INDEX(INDIRECT($A$1),$K39,U$4),"")</f>
        <v/>
      </c>
      <c r="V39" s="6" t="str">
        <f t="array" aca="1" ref="V39" ca="1">IFERROR(INDEX(INDIRECT($A$1),$K39,V$4),"")</f>
        <v/>
      </c>
      <c r="W39" s="7" t="str">
        <f t="shared" ca="1" si="8"/>
        <v/>
      </c>
    </row>
    <row r="40" spans="1:23" x14ac:dyDescent="0.25">
      <c r="A40" s="19" t="str">
        <f t="shared" si="2"/>
        <v>num_children</v>
      </c>
      <c r="B40" s="19" t="s">
        <v>3</v>
      </c>
      <c r="C40" s="19">
        <v>0</v>
      </c>
      <c r="D40" s="19">
        <v>1</v>
      </c>
      <c r="E40" s="19">
        <f t="shared" si="9"/>
        <v>27</v>
      </c>
      <c r="F40" s="19" t="e">
        <f t="array" aca="1" ref="F40" ca="1">INDEX(INDIRECT($A40),$E40)</f>
        <v>#REF!</v>
      </c>
      <c r="G40" s="19" t="e">
        <f t="shared" ca="1" si="4"/>
        <v>#REF!</v>
      </c>
      <c r="H40" s="19" t="e">
        <f t="shared" ca="1" si="10"/>
        <v>#REF!</v>
      </c>
      <c r="I40" s="19" t="s">
        <v>44</v>
      </c>
      <c r="J40" s="19" t="e">
        <f t="shared" ca="1" si="5"/>
        <v>#REF!</v>
      </c>
      <c r="K40" s="19" t="e">
        <f t="shared" ca="1" si="6"/>
        <v>#REF!</v>
      </c>
      <c r="M40" s="12" t="str">
        <f t="shared" ca="1" si="11"/>
        <v/>
      </c>
      <c r="N40" s="4" t="str">
        <f t="array" aca="1" ref="N40" ca="1">IFERROR(INDEX(INDIRECT($A$1),$H40,N$4),"")</f>
        <v/>
      </c>
      <c r="O40" s="16" t="str">
        <f t="array" aca="1" ref="O40" ca="1">IFERROR(INDEX(INDIRECT($A$1),$H40,O$4),"")</f>
        <v/>
      </c>
      <c r="P40" s="6" t="str">
        <f t="array" aca="1" ref="P40" ca="1">IFERROR(INDEX(INDIRECT($A$1),$H40,P$4),"")</f>
        <v/>
      </c>
      <c r="Q40" s="6" t="str">
        <f t="array" aca="1" ref="Q40" ca="1">IFERROR(INDEX(INDIRECT($A$1),$H40,Q$4),"")</f>
        <v/>
      </c>
      <c r="R40" s="7" t="str">
        <f t="shared" ca="1" si="3"/>
        <v/>
      </c>
      <c r="S40" s="4" t="str">
        <f t="array" aca="1" ref="S40" ca="1">IFERROR(INDEX(INDIRECT($A$1),$K40,S$4),"")</f>
        <v/>
      </c>
      <c r="T40" s="16" t="str">
        <f t="array" aca="1" ref="T40" ca="1">IFERROR(INDEX(INDIRECT($A$1),$K40,T$4),"")</f>
        <v/>
      </c>
      <c r="U40" s="6" t="str">
        <f t="array" aca="1" ref="U40" ca="1">IFERROR(INDEX(INDIRECT($A$1),$K40,U$4),"")</f>
        <v/>
      </c>
      <c r="V40" s="6" t="str">
        <f t="array" aca="1" ref="V40" ca="1">IFERROR(INDEX(INDIRECT($A$1),$K40,V$4),"")</f>
        <v/>
      </c>
      <c r="W40" s="7" t="str">
        <f t="shared" ca="1" si="8"/>
        <v/>
      </c>
    </row>
    <row r="41" spans="1:23" x14ac:dyDescent="0.25">
      <c r="A41" s="19" t="str">
        <f t="shared" si="2"/>
        <v>num_children</v>
      </c>
      <c r="B41" s="19" t="s">
        <v>3</v>
      </c>
      <c r="C41" s="19">
        <v>0</v>
      </c>
      <c r="D41" s="19">
        <v>1</v>
      </c>
      <c r="E41" s="19">
        <f t="shared" si="9"/>
        <v>28</v>
      </c>
      <c r="F41" s="19" t="e">
        <f t="array" aca="1" ref="F41" ca="1">INDEX(INDIRECT($A41),$E41)</f>
        <v>#REF!</v>
      </c>
      <c r="G41" s="19" t="e">
        <f t="shared" ca="1" si="4"/>
        <v>#REF!</v>
      </c>
      <c r="H41" s="19" t="e">
        <f t="shared" ca="1" si="10"/>
        <v>#REF!</v>
      </c>
      <c r="I41" s="19" t="s">
        <v>44</v>
      </c>
      <c r="J41" s="19" t="e">
        <f t="shared" ca="1" si="5"/>
        <v>#REF!</v>
      </c>
      <c r="K41" s="19" t="e">
        <f t="shared" ca="1" si="6"/>
        <v>#REF!</v>
      </c>
      <c r="M41" s="12" t="str">
        <f t="shared" ca="1" si="11"/>
        <v/>
      </c>
      <c r="N41" s="4" t="str">
        <f t="array" aca="1" ref="N41" ca="1">IFERROR(INDEX(INDIRECT($A$1),$H41,N$4),"")</f>
        <v/>
      </c>
      <c r="O41" s="16" t="str">
        <f t="array" aca="1" ref="O41" ca="1">IFERROR(INDEX(INDIRECT($A$1),$H41,O$4),"")</f>
        <v/>
      </c>
      <c r="P41" s="6" t="str">
        <f t="array" aca="1" ref="P41" ca="1">IFERROR(INDEX(INDIRECT($A$1),$H41,P$4),"")</f>
        <v/>
      </c>
      <c r="Q41" s="6" t="str">
        <f t="array" aca="1" ref="Q41" ca="1">IFERROR(INDEX(INDIRECT($A$1),$H41,Q$4),"")</f>
        <v/>
      </c>
      <c r="R41" s="7" t="str">
        <f t="shared" ca="1" si="3"/>
        <v/>
      </c>
      <c r="S41" s="4" t="str">
        <f t="array" aca="1" ref="S41" ca="1">IFERROR(INDEX(INDIRECT($A$1),$K41,S$4),"")</f>
        <v/>
      </c>
      <c r="T41" s="16" t="str">
        <f t="array" aca="1" ref="T41" ca="1">IFERROR(INDEX(INDIRECT($A$1),$K41,T$4),"")</f>
        <v/>
      </c>
      <c r="U41" s="6" t="str">
        <f t="array" aca="1" ref="U41" ca="1">IFERROR(INDEX(INDIRECT($A$1),$K41,U$4),"")</f>
        <v/>
      </c>
      <c r="V41" s="6" t="str">
        <f t="array" aca="1" ref="V41" ca="1">IFERROR(INDEX(INDIRECT($A$1),$K41,V$4),"")</f>
        <v/>
      </c>
      <c r="W41" s="7" t="str">
        <f t="shared" ca="1" si="8"/>
        <v/>
      </c>
    </row>
    <row r="42" spans="1:23" x14ac:dyDescent="0.25">
      <c r="A42" s="19" t="str">
        <f t="shared" si="2"/>
        <v>num_children</v>
      </c>
      <c r="B42" s="19" t="s">
        <v>3</v>
      </c>
      <c r="C42" s="19">
        <v>0</v>
      </c>
      <c r="D42" s="19">
        <v>1</v>
      </c>
      <c r="E42" s="19">
        <f t="shared" si="9"/>
        <v>29</v>
      </c>
      <c r="F42" s="19" t="e">
        <f t="array" aca="1" ref="F42" ca="1">INDEX(INDIRECT($A42),$E42)</f>
        <v>#REF!</v>
      </c>
      <c r="G42" s="19" t="e">
        <f t="shared" ca="1" si="4"/>
        <v>#REF!</v>
      </c>
      <c r="H42" s="19" t="e">
        <f t="shared" ca="1" si="10"/>
        <v>#REF!</v>
      </c>
      <c r="I42" s="19" t="s">
        <v>44</v>
      </c>
      <c r="J42" s="19" t="e">
        <f t="shared" ca="1" si="5"/>
        <v>#REF!</v>
      </c>
      <c r="K42" s="19" t="e">
        <f t="shared" ca="1" si="6"/>
        <v>#REF!</v>
      </c>
      <c r="M42" s="12" t="str">
        <f t="shared" ca="1" si="11"/>
        <v/>
      </c>
      <c r="N42" s="4" t="str">
        <f t="array" aca="1" ref="N42" ca="1">IFERROR(INDEX(INDIRECT($A$1),$H42,N$4),"")</f>
        <v/>
      </c>
      <c r="O42" s="16" t="str">
        <f t="array" aca="1" ref="O42" ca="1">IFERROR(INDEX(INDIRECT($A$1),$H42,O$4),"")</f>
        <v/>
      </c>
      <c r="P42" s="6" t="str">
        <f t="array" aca="1" ref="P42" ca="1">IFERROR(INDEX(INDIRECT($A$1),$H42,P$4),"")</f>
        <v/>
      </c>
      <c r="Q42" s="6" t="str">
        <f t="array" aca="1" ref="Q42" ca="1">IFERROR(INDEX(INDIRECT($A$1),$H42,Q$4),"")</f>
        <v/>
      </c>
      <c r="R42" s="7" t="str">
        <f t="shared" ca="1" si="3"/>
        <v/>
      </c>
      <c r="S42" s="4" t="str">
        <f t="array" aca="1" ref="S42" ca="1">IFERROR(INDEX(INDIRECT($A$1),$K42,S$4),"")</f>
        <v/>
      </c>
      <c r="T42" s="16" t="str">
        <f t="array" aca="1" ref="T42" ca="1">IFERROR(INDEX(INDIRECT($A$1),$K42,T$4),"")</f>
        <v/>
      </c>
      <c r="U42" s="6" t="str">
        <f t="array" aca="1" ref="U42" ca="1">IFERROR(INDEX(INDIRECT($A$1),$K42,U$4),"")</f>
        <v/>
      </c>
      <c r="V42" s="6" t="str">
        <f t="array" aca="1" ref="V42" ca="1">IFERROR(INDEX(INDIRECT($A$1),$K42,V$4),"")</f>
        <v/>
      </c>
      <c r="W42" s="7" t="str">
        <f t="shared" ca="1" si="8"/>
        <v/>
      </c>
    </row>
    <row r="43" spans="1:23" ht="15.75" customHeight="1" x14ac:dyDescent="0.25">
      <c r="A43" s="19" t="str">
        <f t="shared" si="2"/>
        <v>num_children</v>
      </c>
      <c r="B43" s="19" t="s">
        <v>3</v>
      </c>
      <c r="C43" s="19">
        <v>0</v>
      </c>
      <c r="D43" s="19">
        <v>1</v>
      </c>
      <c r="E43" s="19">
        <f t="shared" si="9"/>
        <v>30</v>
      </c>
      <c r="F43" s="19" t="e">
        <f t="array" aca="1" ref="F43" ca="1">INDEX(INDIRECT($A43),$E43)</f>
        <v>#REF!</v>
      </c>
      <c r="G43" s="19" t="e">
        <f t="shared" ca="1" si="4"/>
        <v>#REF!</v>
      </c>
      <c r="H43" s="19" t="e">
        <f t="shared" ca="1" si="10"/>
        <v>#REF!</v>
      </c>
      <c r="I43" s="19" t="s">
        <v>44</v>
      </c>
      <c r="J43" s="19" t="e">
        <f t="shared" ca="1" si="5"/>
        <v>#REF!</v>
      </c>
      <c r="K43" s="19" t="e">
        <f t="shared" ca="1" si="6"/>
        <v>#REF!</v>
      </c>
      <c r="M43" s="15" t="str">
        <f t="shared" ca="1" si="11"/>
        <v/>
      </c>
      <c r="N43" s="9" t="str">
        <f t="array" aca="1" ref="N43" ca="1">IFERROR(INDEX(INDIRECT($A$1),$H43,N$4),"")</f>
        <v/>
      </c>
      <c r="O43" s="10" t="str">
        <f t="array" aca="1" ref="O43" ca="1">IFERROR(INDEX(INDIRECT($A$1),$H43,O$4),"")</f>
        <v/>
      </c>
      <c r="P43" s="8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11" t="str">
        <f t="shared" ca="1" si="3"/>
        <v/>
      </c>
      <c r="S43" s="9" t="str">
        <f t="array" aca="1" ref="S43" ca="1">IFERROR(INDEX(INDIRECT($A$1),$K43,S$4),"")</f>
        <v/>
      </c>
      <c r="T43" s="10" t="str">
        <f t="array" aca="1" ref="T43" ca="1">IFERROR(INDEX(INDIRECT($A$1),$K43,T$4),"")</f>
        <v/>
      </c>
      <c r="U43" s="8" t="str">
        <f t="array" aca="1" ref="U43" ca="1">IFERROR(INDEX(INDIRECT($A$1),$K43,U$4),"")</f>
        <v/>
      </c>
      <c r="V43" s="8" t="str">
        <f t="array" aca="1" ref="V43" ca="1">IFERROR(INDEX(INDIRECT($A$1),$K43,V$4),"")</f>
        <v/>
      </c>
      <c r="W43" s="11" t="str">
        <f t="shared" ca="1" si="8"/>
        <v/>
      </c>
    </row>
  </sheetData>
  <mergeCells count="2">
    <mergeCell ref="S12:W12"/>
    <mergeCell ref="N12:R12"/>
  </mergeCells>
  <conditionalFormatting sqref="S19:V43">
    <cfRule type="expression" dxfId="0" priority="1">
      <formula>ISERROR($F19)</formula>
    </cfRule>
  </conditionalFormatting>
  <dataValidations count="1">
    <dataValidation type="list" allowBlank="1" showInputMessage="1" showErrorMessage="1" sqref="O9" xr:uid="{5F189EC8-9E33-489D-8DF3-356D1B9652D2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B3:T13"/>
  <sheetViews>
    <sheetView workbookViewId="0">
      <selection activeCell="J8" sqref="J8"/>
    </sheetView>
  </sheetViews>
  <sheetFormatPr defaultColWidth="11.42578125" defaultRowHeight="15" x14ac:dyDescent="0.25"/>
  <cols>
    <col min="3" max="4" width="35" customWidth="1"/>
  </cols>
  <sheetData>
    <row r="3" spans="2:20" x14ac:dyDescent="0.25">
      <c r="B3" s="25" t="s">
        <v>2</v>
      </c>
      <c r="C3" s="25" t="s">
        <v>4</v>
      </c>
      <c r="D3" s="25" t="s">
        <v>28</v>
      </c>
      <c r="E3" s="26" t="s">
        <v>6</v>
      </c>
      <c r="F3" t="s">
        <v>68</v>
      </c>
      <c r="G3" t="s">
        <v>69</v>
      </c>
      <c r="H3" t="s">
        <v>78</v>
      </c>
      <c r="I3" t="s">
        <v>75</v>
      </c>
      <c r="J3" t="s">
        <v>93</v>
      </c>
      <c r="K3" s="25" t="s">
        <v>48</v>
      </c>
      <c r="L3" s="23" t="s">
        <v>45</v>
      </c>
      <c r="M3" s="25" t="s">
        <v>29</v>
      </c>
      <c r="Q3" s="25" t="s">
        <v>22</v>
      </c>
      <c r="R3" s="22"/>
    </row>
    <row r="4" spans="2:20" x14ac:dyDescent="0.25">
      <c r="B4" s="20" t="s">
        <v>76</v>
      </c>
      <c r="C4" s="24" t="s">
        <v>5</v>
      </c>
      <c r="D4" s="24" t="s">
        <v>42</v>
      </c>
      <c r="E4" s="1" t="s">
        <v>7</v>
      </c>
      <c r="F4" t="s">
        <v>63</v>
      </c>
      <c r="G4" t="s">
        <v>59</v>
      </c>
      <c r="H4" t="s">
        <v>79</v>
      </c>
      <c r="I4" t="s">
        <v>87</v>
      </c>
      <c r="J4" t="s">
        <v>94</v>
      </c>
      <c r="K4" s="22" t="s">
        <v>49</v>
      </c>
      <c r="L4" s="21" t="s">
        <v>46</v>
      </c>
      <c r="M4" s="24" t="s">
        <v>30</v>
      </c>
      <c r="Q4" s="24" t="s">
        <v>18</v>
      </c>
      <c r="R4" s="22">
        <v>1</v>
      </c>
      <c r="T4" t="s">
        <v>62</v>
      </c>
    </row>
    <row r="5" spans="2:20" x14ac:dyDescent="0.25">
      <c r="C5" s="24" t="s">
        <v>61</v>
      </c>
      <c r="D5" s="24" t="s">
        <v>71</v>
      </c>
      <c r="E5" s="1" t="s">
        <v>8</v>
      </c>
      <c r="F5" t="s">
        <v>64</v>
      </c>
      <c r="G5" t="s">
        <v>60</v>
      </c>
      <c r="H5" t="s">
        <v>80</v>
      </c>
      <c r="I5" t="s">
        <v>88</v>
      </c>
      <c r="J5" t="s">
        <v>95</v>
      </c>
      <c r="K5" s="22" t="s">
        <v>50</v>
      </c>
      <c r="L5" s="21" t="s">
        <v>47</v>
      </c>
      <c r="M5" s="24" t="s">
        <v>31</v>
      </c>
      <c r="Q5" s="24" t="s">
        <v>21</v>
      </c>
      <c r="R5" s="22">
        <v>0</v>
      </c>
      <c r="T5" t="s">
        <v>63</v>
      </c>
    </row>
    <row r="6" spans="2:20" x14ac:dyDescent="0.25">
      <c r="C6" s="24"/>
      <c r="F6" t="s">
        <v>65</v>
      </c>
      <c r="G6" t="s">
        <v>72</v>
      </c>
      <c r="H6" t="s">
        <v>81</v>
      </c>
      <c r="J6" t="s">
        <v>96</v>
      </c>
      <c r="K6" s="22" t="s">
        <v>51</v>
      </c>
      <c r="M6" s="24" t="s">
        <v>32</v>
      </c>
      <c r="Q6" s="24" t="s">
        <v>43</v>
      </c>
      <c r="R6" s="22" t="s">
        <v>44</v>
      </c>
      <c r="T6" t="s">
        <v>64</v>
      </c>
    </row>
    <row r="7" spans="2:20" x14ac:dyDescent="0.25">
      <c r="C7" s="24"/>
      <c r="F7" t="s">
        <v>66</v>
      </c>
      <c r="G7" t="s">
        <v>77</v>
      </c>
      <c r="H7" t="s">
        <v>82</v>
      </c>
      <c r="J7" t="s">
        <v>97</v>
      </c>
      <c r="K7" s="22" t="s">
        <v>52</v>
      </c>
      <c r="M7" s="24" t="s">
        <v>33</v>
      </c>
      <c r="T7" t="s">
        <v>65</v>
      </c>
    </row>
    <row r="8" spans="2:20" x14ac:dyDescent="0.25">
      <c r="C8" s="24"/>
      <c r="F8" t="s">
        <v>67</v>
      </c>
      <c r="H8" t="s">
        <v>83</v>
      </c>
      <c r="K8" s="22" t="s">
        <v>53</v>
      </c>
      <c r="M8" s="24" t="s">
        <v>34</v>
      </c>
      <c r="T8" t="s">
        <v>66</v>
      </c>
    </row>
    <row r="9" spans="2:20" x14ac:dyDescent="0.25">
      <c r="C9" s="24"/>
      <c r="H9" t="s">
        <v>84</v>
      </c>
      <c r="K9" s="22" t="s">
        <v>54</v>
      </c>
      <c r="M9" s="24" t="s">
        <v>35</v>
      </c>
      <c r="T9" t="s">
        <v>67</v>
      </c>
    </row>
    <row r="10" spans="2:20" x14ac:dyDescent="0.25">
      <c r="C10" s="24"/>
      <c r="H10" t="s">
        <v>85</v>
      </c>
      <c r="K10" s="22" t="s">
        <v>55</v>
      </c>
      <c r="M10" s="24" t="s">
        <v>36</v>
      </c>
    </row>
    <row r="11" spans="2:20" x14ac:dyDescent="0.25">
      <c r="C11" s="24"/>
      <c r="H11" t="s">
        <v>86</v>
      </c>
      <c r="K11" s="22" t="s">
        <v>56</v>
      </c>
      <c r="M11" s="24" t="s">
        <v>37</v>
      </c>
    </row>
    <row r="12" spans="2:20" x14ac:dyDescent="0.25">
      <c r="C12" s="24"/>
      <c r="K12" s="22" t="s">
        <v>57</v>
      </c>
      <c r="M12" s="24" t="s">
        <v>38</v>
      </c>
    </row>
    <row r="13" spans="2:20" x14ac:dyDescent="0.25">
      <c r="K13" s="22" t="s">
        <v>58</v>
      </c>
      <c r="M13" s="24" t="s">
        <v>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96"/>
  <sheetViews>
    <sheetView workbookViewId="0"/>
  </sheetViews>
  <sheetFormatPr defaultColWidth="11.42578125" defaultRowHeight="15" x14ac:dyDescent="0.25"/>
  <sheetData>
    <row r="1" spans="1:21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</row>
    <row r="2" spans="1:21" x14ac:dyDescent="0.25">
      <c r="A2" t="s">
        <v>119</v>
      </c>
      <c r="B2" t="s">
        <v>120</v>
      </c>
      <c r="C2" t="s">
        <v>121</v>
      </c>
      <c r="D2">
        <v>0</v>
      </c>
      <c r="E2">
        <v>0</v>
      </c>
      <c r="F2">
        <v>0.75489329834977403</v>
      </c>
      <c r="G2">
        <v>2.3075964414816701E-3</v>
      </c>
      <c r="H2" t="s">
        <v>122</v>
      </c>
      <c r="R2">
        <v>0.21466663868889299</v>
      </c>
      <c r="S2">
        <v>2.1985009058709099E-3</v>
      </c>
      <c r="T2">
        <v>35266090</v>
      </c>
      <c r="U2">
        <v>51825</v>
      </c>
    </row>
    <row r="3" spans="1:21" x14ac:dyDescent="0.25">
      <c r="A3" t="s">
        <v>123</v>
      </c>
      <c r="B3" t="s">
        <v>120</v>
      </c>
      <c r="C3" t="s">
        <v>121</v>
      </c>
      <c r="D3">
        <v>0</v>
      </c>
      <c r="E3">
        <v>1</v>
      </c>
      <c r="F3">
        <v>0.74011584771671302</v>
      </c>
      <c r="G3">
        <v>5.9562844975830703E-3</v>
      </c>
      <c r="H3" t="s">
        <v>122</v>
      </c>
      <c r="R3">
        <v>0.22278561480843301</v>
      </c>
      <c r="S3">
        <v>5.58789449440498E-3</v>
      </c>
      <c r="T3">
        <v>5977675</v>
      </c>
      <c r="U3">
        <v>6966</v>
      </c>
    </row>
    <row r="4" spans="1:21" x14ac:dyDescent="0.25">
      <c r="A4" t="s">
        <v>124</v>
      </c>
      <c r="B4" t="s">
        <v>120</v>
      </c>
      <c r="C4" t="s">
        <v>125</v>
      </c>
      <c r="D4">
        <v>0</v>
      </c>
      <c r="E4">
        <v>0</v>
      </c>
      <c r="F4">
        <v>0.76251658363253405</v>
      </c>
      <c r="G4">
        <v>2.2826022802651699E-3</v>
      </c>
      <c r="H4" t="s">
        <v>122</v>
      </c>
      <c r="R4">
        <v>0.20780442774786001</v>
      </c>
      <c r="S4">
        <v>2.1550732100536398E-3</v>
      </c>
      <c r="T4">
        <v>35354136</v>
      </c>
      <c r="U4">
        <v>50163</v>
      </c>
    </row>
    <row r="5" spans="1:21" x14ac:dyDescent="0.25">
      <c r="A5" t="s">
        <v>126</v>
      </c>
      <c r="B5" t="s">
        <v>120</v>
      </c>
      <c r="C5" t="s">
        <v>125</v>
      </c>
      <c r="D5">
        <v>0</v>
      </c>
      <c r="E5">
        <v>1</v>
      </c>
      <c r="F5">
        <v>0.734513785784081</v>
      </c>
      <c r="G5">
        <v>6.4642955300183201E-3</v>
      </c>
      <c r="H5" t="s">
        <v>122</v>
      </c>
      <c r="R5">
        <v>0.229948007536286</v>
      </c>
      <c r="S5">
        <v>6.1526172029219197E-3</v>
      </c>
      <c r="T5">
        <v>5969519</v>
      </c>
      <c r="U5">
        <v>6131</v>
      </c>
    </row>
    <row r="6" spans="1:21" x14ac:dyDescent="0.25">
      <c r="A6" t="s">
        <v>127</v>
      </c>
      <c r="B6" t="s">
        <v>120</v>
      </c>
      <c r="C6" t="s">
        <v>128</v>
      </c>
      <c r="D6">
        <v>0</v>
      </c>
      <c r="E6">
        <v>0</v>
      </c>
      <c r="F6">
        <v>0.75597728225458105</v>
      </c>
      <c r="G6">
        <v>2.5867067743312899E-3</v>
      </c>
      <c r="H6" t="s">
        <v>122</v>
      </c>
      <c r="R6">
        <v>0.21374226409982</v>
      </c>
      <c r="S6">
        <v>2.45683242292914E-3</v>
      </c>
      <c r="T6">
        <v>35245575</v>
      </c>
      <c r="U6">
        <v>40749</v>
      </c>
    </row>
    <row r="7" spans="1:21" x14ac:dyDescent="0.25">
      <c r="A7" t="s">
        <v>129</v>
      </c>
      <c r="B7" t="s">
        <v>120</v>
      </c>
      <c r="C7" t="s">
        <v>128</v>
      </c>
      <c r="D7">
        <v>0</v>
      </c>
      <c r="E7">
        <v>1</v>
      </c>
      <c r="F7">
        <v>0.75350380805108297</v>
      </c>
      <c r="G7">
        <v>7.6352430356736098E-3</v>
      </c>
      <c r="H7" t="s">
        <v>122</v>
      </c>
      <c r="R7">
        <v>0.20823800056279201</v>
      </c>
      <c r="S7">
        <v>7.16765230528724E-3</v>
      </c>
      <c r="T7">
        <v>6083952</v>
      </c>
      <c r="U7">
        <v>4613</v>
      </c>
    </row>
    <row r="8" spans="1:21" x14ac:dyDescent="0.25">
      <c r="A8" t="s">
        <v>130</v>
      </c>
      <c r="B8" t="s">
        <v>120</v>
      </c>
      <c r="C8" t="s">
        <v>131</v>
      </c>
      <c r="D8">
        <v>0</v>
      </c>
      <c r="E8">
        <v>0</v>
      </c>
      <c r="F8">
        <v>0.74963127778037097</v>
      </c>
      <c r="G8">
        <v>2.5686341179518E-3</v>
      </c>
      <c r="H8" t="s">
        <v>122</v>
      </c>
      <c r="R8">
        <v>0.21681725413226399</v>
      </c>
      <c r="S8">
        <v>2.4539057450033001E-3</v>
      </c>
      <c r="T8">
        <v>35161293</v>
      </c>
      <c r="U8">
        <v>49400</v>
      </c>
    </row>
    <row r="9" spans="1:21" x14ac:dyDescent="0.25">
      <c r="A9" t="s">
        <v>132</v>
      </c>
      <c r="B9" t="s">
        <v>120</v>
      </c>
      <c r="C9" t="s">
        <v>131</v>
      </c>
      <c r="D9">
        <v>0</v>
      </c>
      <c r="E9">
        <v>1</v>
      </c>
      <c r="F9">
        <v>0.743559913443814</v>
      </c>
      <c r="G9">
        <v>7.3126918387312403E-3</v>
      </c>
      <c r="H9" t="s">
        <v>122</v>
      </c>
      <c r="R9">
        <v>0.21136890054528601</v>
      </c>
      <c r="S9">
        <v>6.8427249953953396E-3</v>
      </c>
      <c r="T9">
        <v>6183729</v>
      </c>
      <c r="U9">
        <v>5481</v>
      </c>
    </row>
    <row r="10" spans="1:21" x14ac:dyDescent="0.25">
      <c r="A10" t="s">
        <v>133</v>
      </c>
      <c r="B10" t="s">
        <v>120</v>
      </c>
      <c r="C10" t="s">
        <v>134</v>
      </c>
      <c r="D10">
        <v>0</v>
      </c>
      <c r="E10">
        <v>0</v>
      </c>
      <c r="F10">
        <v>0.75436640788029097</v>
      </c>
      <c r="G10">
        <v>3.0346920515801198E-3</v>
      </c>
      <c r="H10" t="s">
        <v>122</v>
      </c>
      <c r="R10">
        <v>0.21830788706792201</v>
      </c>
      <c r="S10">
        <v>2.9401979496348398E-3</v>
      </c>
      <c r="T10">
        <v>35220427</v>
      </c>
      <c r="U10">
        <v>42654</v>
      </c>
    </row>
    <row r="11" spans="1:21" x14ac:dyDescent="0.25">
      <c r="A11" t="s">
        <v>135</v>
      </c>
      <c r="B11" t="s">
        <v>120</v>
      </c>
      <c r="C11" t="s">
        <v>134</v>
      </c>
      <c r="D11">
        <v>0</v>
      </c>
      <c r="E11">
        <v>1</v>
      </c>
      <c r="F11">
        <v>0.74231091883685896</v>
      </c>
      <c r="G11">
        <v>7.8949900548718702E-3</v>
      </c>
      <c r="H11" t="s">
        <v>122</v>
      </c>
      <c r="R11">
        <v>0.22414341804604199</v>
      </c>
      <c r="S11">
        <v>7.5661780855872203E-3</v>
      </c>
      <c r="T11">
        <v>6249869</v>
      </c>
      <c r="U11">
        <v>4677</v>
      </c>
    </row>
    <row r="12" spans="1:21" x14ac:dyDescent="0.25">
      <c r="A12" t="s">
        <v>136</v>
      </c>
      <c r="B12" t="s">
        <v>106</v>
      </c>
      <c r="C12" t="s">
        <v>121</v>
      </c>
      <c r="D12">
        <v>0</v>
      </c>
      <c r="E12">
        <v>0</v>
      </c>
      <c r="F12">
        <v>0.65162921832820797</v>
      </c>
      <c r="G12">
        <v>8.7338159575896003E-3</v>
      </c>
      <c r="H12" t="s">
        <v>137</v>
      </c>
      <c r="I12" t="s">
        <v>137</v>
      </c>
      <c r="R12">
        <v>0.30298580034676098</v>
      </c>
      <c r="S12">
        <v>8.6387585346846801E-3</v>
      </c>
      <c r="T12">
        <v>3235079</v>
      </c>
      <c r="U12">
        <v>4508</v>
      </c>
    </row>
    <row r="13" spans="1:21" x14ac:dyDescent="0.25">
      <c r="A13" t="s">
        <v>138</v>
      </c>
      <c r="B13" t="s">
        <v>106</v>
      </c>
      <c r="C13" t="s">
        <v>121</v>
      </c>
      <c r="D13">
        <v>0</v>
      </c>
      <c r="E13">
        <v>1</v>
      </c>
      <c r="F13">
        <v>0.672751623085307</v>
      </c>
      <c r="G13">
        <v>1.03525037697313E-2</v>
      </c>
      <c r="H13" t="s">
        <v>137</v>
      </c>
      <c r="I13" t="s">
        <v>137</v>
      </c>
      <c r="R13">
        <v>0.28507129863825198</v>
      </c>
      <c r="S13">
        <v>1.0052367504319201E-2</v>
      </c>
      <c r="T13">
        <v>2117572</v>
      </c>
      <c r="U13">
        <v>2476</v>
      </c>
    </row>
    <row r="14" spans="1:21" x14ac:dyDescent="0.25">
      <c r="A14" t="s">
        <v>139</v>
      </c>
      <c r="B14" t="s">
        <v>106</v>
      </c>
      <c r="C14" t="s">
        <v>121</v>
      </c>
      <c r="D14">
        <v>0</v>
      </c>
      <c r="E14">
        <v>0</v>
      </c>
      <c r="F14">
        <v>0.76962735241793401</v>
      </c>
      <c r="G14">
        <v>2.2976368857620501E-3</v>
      </c>
      <c r="H14" t="s">
        <v>140</v>
      </c>
      <c r="I14" t="s">
        <v>140</v>
      </c>
      <c r="R14">
        <v>0.20197710910386299</v>
      </c>
      <c r="S14">
        <v>2.1669899210758998E-3</v>
      </c>
      <c r="T14">
        <v>30722432</v>
      </c>
      <c r="U14">
        <v>45621</v>
      </c>
    </row>
    <row r="15" spans="1:21" x14ac:dyDescent="0.25">
      <c r="A15" t="s">
        <v>141</v>
      </c>
      <c r="B15" t="s">
        <v>106</v>
      </c>
      <c r="C15" t="s">
        <v>121</v>
      </c>
      <c r="D15">
        <v>0</v>
      </c>
      <c r="E15">
        <v>1</v>
      </c>
      <c r="F15">
        <v>0.79048342446896702</v>
      </c>
      <c r="G15">
        <v>7.3753706517351901E-3</v>
      </c>
      <c r="H15" t="s">
        <v>140</v>
      </c>
      <c r="I15" t="s">
        <v>140</v>
      </c>
      <c r="R15">
        <v>0.174115325236332</v>
      </c>
      <c r="S15">
        <v>6.7502133053927299E-3</v>
      </c>
      <c r="T15">
        <v>3155736</v>
      </c>
      <c r="U15">
        <v>3765</v>
      </c>
    </row>
    <row r="16" spans="1:21" x14ac:dyDescent="0.25">
      <c r="A16" t="s">
        <v>142</v>
      </c>
      <c r="B16" t="s">
        <v>106</v>
      </c>
      <c r="C16" t="s">
        <v>125</v>
      </c>
      <c r="D16">
        <v>0</v>
      </c>
      <c r="E16">
        <v>0</v>
      </c>
      <c r="F16">
        <v>0.64190811230816203</v>
      </c>
      <c r="G16">
        <v>8.2619604104198704E-3</v>
      </c>
      <c r="H16" t="s">
        <v>137</v>
      </c>
      <c r="I16" t="s">
        <v>137</v>
      </c>
      <c r="R16">
        <v>0.30550644977227898</v>
      </c>
      <c r="S16">
        <v>7.8883213792802602E-3</v>
      </c>
      <c r="T16">
        <v>3391205</v>
      </c>
      <c r="U16">
        <v>4435</v>
      </c>
    </row>
    <row r="17" spans="1:21" x14ac:dyDescent="0.25">
      <c r="A17" t="s">
        <v>143</v>
      </c>
      <c r="B17" t="s">
        <v>106</v>
      </c>
      <c r="C17" t="s">
        <v>125</v>
      </c>
      <c r="D17">
        <v>0</v>
      </c>
      <c r="E17">
        <v>1</v>
      </c>
      <c r="F17">
        <v>0.65736100565684497</v>
      </c>
      <c r="G17">
        <v>1.1326610481216999E-2</v>
      </c>
      <c r="H17" t="s">
        <v>137</v>
      </c>
      <c r="I17" t="s">
        <v>137</v>
      </c>
      <c r="R17">
        <v>0.29209918372075</v>
      </c>
      <c r="S17">
        <v>1.0998667418713399E-2</v>
      </c>
      <c r="T17">
        <v>1976897</v>
      </c>
      <c r="U17">
        <v>2058</v>
      </c>
    </row>
    <row r="18" spans="1:21" x14ac:dyDescent="0.25">
      <c r="A18" t="s">
        <v>144</v>
      </c>
      <c r="B18" t="s">
        <v>106</v>
      </c>
      <c r="C18" t="s">
        <v>125</v>
      </c>
      <c r="D18">
        <v>0</v>
      </c>
      <c r="E18">
        <v>0</v>
      </c>
      <c r="F18">
        <v>0.77854944295311501</v>
      </c>
      <c r="G18">
        <v>2.3001378333312298E-3</v>
      </c>
      <c r="H18" t="s">
        <v>140</v>
      </c>
      <c r="I18" t="s">
        <v>140</v>
      </c>
      <c r="R18">
        <v>0.19463172399699599</v>
      </c>
      <c r="S18">
        <v>2.1839329318340999E-3</v>
      </c>
      <c r="T18">
        <v>30691492</v>
      </c>
      <c r="U18">
        <v>44094</v>
      </c>
    </row>
    <row r="19" spans="1:21" x14ac:dyDescent="0.25">
      <c r="A19" t="s">
        <v>145</v>
      </c>
      <c r="B19" t="s">
        <v>106</v>
      </c>
      <c r="C19" t="s">
        <v>125</v>
      </c>
      <c r="D19">
        <v>0</v>
      </c>
      <c r="E19">
        <v>1</v>
      </c>
      <c r="F19">
        <v>0.79291503872861102</v>
      </c>
      <c r="G19">
        <v>8.1139825878879506E-3</v>
      </c>
      <c r="H19" t="s">
        <v>140</v>
      </c>
      <c r="I19" t="s">
        <v>140</v>
      </c>
      <c r="R19">
        <v>0.180560226136247</v>
      </c>
      <c r="S19">
        <v>7.64411412148469E-3</v>
      </c>
      <c r="T19">
        <v>3202671</v>
      </c>
      <c r="U19">
        <v>3340</v>
      </c>
    </row>
    <row r="20" spans="1:21" x14ac:dyDescent="0.25">
      <c r="A20" t="s">
        <v>146</v>
      </c>
      <c r="B20" t="s">
        <v>106</v>
      </c>
      <c r="C20" t="s">
        <v>128</v>
      </c>
      <c r="D20">
        <v>0</v>
      </c>
      <c r="E20">
        <v>0</v>
      </c>
      <c r="F20">
        <v>0.65937154179968405</v>
      </c>
      <c r="G20">
        <v>9.4084713597355606E-3</v>
      </c>
      <c r="H20" t="s">
        <v>137</v>
      </c>
      <c r="I20" t="s">
        <v>137</v>
      </c>
      <c r="R20">
        <v>0.29569343615474197</v>
      </c>
      <c r="S20">
        <v>8.9606547005823493E-3</v>
      </c>
      <c r="T20">
        <v>3451940</v>
      </c>
      <c r="U20">
        <v>3323</v>
      </c>
    </row>
    <row r="21" spans="1:21" x14ac:dyDescent="0.25">
      <c r="A21" t="s">
        <v>147</v>
      </c>
      <c r="B21" t="s">
        <v>106</v>
      </c>
      <c r="C21" t="s">
        <v>128</v>
      </c>
      <c r="D21">
        <v>0</v>
      </c>
      <c r="E21">
        <v>1</v>
      </c>
      <c r="F21">
        <v>0.69307262151810201</v>
      </c>
      <c r="G21">
        <v>1.42861113420011E-2</v>
      </c>
      <c r="H21" t="s">
        <v>137</v>
      </c>
      <c r="I21" t="s">
        <v>137</v>
      </c>
      <c r="R21">
        <v>0.2615896436972</v>
      </c>
      <c r="S21">
        <v>1.3851517191043199E-2</v>
      </c>
      <c r="T21">
        <v>2058109</v>
      </c>
      <c r="U21">
        <v>1464</v>
      </c>
    </row>
    <row r="22" spans="1:21" x14ac:dyDescent="0.25">
      <c r="A22" t="s">
        <v>148</v>
      </c>
      <c r="B22" t="s">
        <v>106</v>
      </c>
      <c r="C22" t="s">
        <v>128</v>
      </c>
      <c r="D22">
        <v>0</v>
      </c>
      <c r="E22">
        <v>0</v>
      </c>
      <c r="F22">
        <v>0.76975751376357504</v>
      </c>
      <c r="G22">
        <v>2.64696587599495E-3</v>
      </c>
      <c r="H22" t="s">
        <v>140</v>
      </c>
      <c r="I22" t="s">
        <v>140</v>
      </c>
      <c r="R22">
        <v>0.20249095203314299</v>
      </c>
      <c r="S22">
        <v>2.52381209646358E-3</v>
      </c>
      <c r="T22">
        <v>30358754</v>
      </c>
      <c r="U22">
        <v>36011</v>
      </c>
    </row>
    <row r="23" spans="1:21" x14ac:dyDescent="0.25">
      <c r="A23" t="s">
        <v>149</v>
      </c>
      <c r="B23" t="s">
        <v>106</v>
      </c>
      <c r="C23" t="s">
        <v>128</v>
      </c>
      <c r="D23">
        <v>0</v>
      </c>
      <c r="E23">
        <v>1</v>
      </c>
      <c r="F23">
        <v>0.79429338735031096</v>
      </c>
      <c r="G23">
        <v>8.8483661617790206E-3</v>
      </c>
      <c r="H23" t="s">
        <v>140</v>
      </c>
      <c r="I23" t="s">
        <v>140</v>
      </c>
      <c r="R23">
        <v>0.17493954406370801</v>
      </c>
      <c r="S23">
        <v>8.0965441718496897E-3</v>
      </c>
      <c r="T23">
        <v>3273045</v>
      </c>
      <c r="U23">
        <v>2670</v>
      </c>
    </row>
    <row r="24" spans="1:21" x14ac:dyDescent="0.25">
      <c r="A24" t="s">
        <v>150</v>
      </c>
      <c r="B24" t="s">
        <v>106</v>
      </c>
      <c r="C24" t="s">
        <v>131</v>
      </c>
      <c r="D24">
        <v>0</v>
      </c>
      <c r="E24">
        <v>0</v>
      </c>
      <c r="F24">
        <v>0.66892195446295399</v>
      </c>
      <c r="G24">
        <v>9.4415087776363107E-3</v>
      </c>
      <c r="H24" t="s">
        <v>137</v>
      </c>
      <c r="I24" t="s">
        <v>137</v>
      </c>
      <c r="R24">
        <v>0.27846991125335002</v>
      </c>
      <c r="S24">
        <v>9.0493240846997603E-3</v>
      </c>
      <c r="T24">
        <v>3672702</v>
      </c>
      <c r="U24">
        <v>3705</v>
      </c>
    </row>
    <row r="25" spans="1:21" x14ac:dyDescent="0.25">
      <c r="A25" t="s">
        <v>151</v>
      </c>
      <c r="B25" t="s">
        <v>106</v>
      </c>
      <c r="C25" t="s">
        <v>131</v>
      </c>
      <c r="D25">
        <v>0</v>
      </c>
      <c r="E25">
        <v>1</v>
      </c>
      <c r="F25">
        <v>0.67831151304769199</v>
      </c>
      <c r="G25">
        <v>1.3052484682624601E-2</v>
      </c>
      <c r="H25" t="s">
        <v>137</v>
      </c>
      <c r="I25" t="s">
        <v>137</v>
      </c>
      <c r="R25">
        <v>0.25719293397510301</v>
      </c>
      <c r="S25">
        <v>1.24216823110656E-2</v>
      </c>
      <c r="T25">
        <v>2113324</v>
      </c>
      <c r="U25">
        <v>1687</v>
      </c>
    </row>
    <row r="26" spans="1:21" x14ac:dyDescent="0.25">
      <c r="A26" t="s">
        <v>152</v>
      </c>
      <c r="B26" t="s">
        <v>106</v>
      </c>
      <c r="C26" t="s">
        <v>131</v>
      </c>
      <c r="D26">
        <v>0</v>
      </c>
      <c r="E26">
        <v>0</v>
      </c>
      <c r="F26">
        <v>0.762769848361178</v>
      </c>
      <c r="G26">
        <v>2.6303697437168099E-3</v>
      </c>
      <c r="H26" t="s">
        <v>140</v>
      </c>
      <c r="I26" t="s">
        <v>140</v>
      </c>
      <c r="R26">
        <v>0.206579880029304</v>
      </c>
      <c r="S26">
        <v>2.5209149772137999E-3</v>
      </c>
      <c r="T26">
        <v>30278394</v>
      </c>
      <c r="U26">
        <v>44285</v>
      </c>
    </row>
    <row r="27" spans="1:21" x14ac:dyDescent="0.25">
      <c r="A27" t="s">
        <v>153</v>
      </c>
      <c r="B27" t="s">
        <v>106</v>
      </c>
      <c r="C27" t="s">
        <v>131</v>
      </c>
      <c r="D27">
        <v>0</v>
      </c>
      <c r="E27">
        <v>1</v>
      </c>
      <c r="F27">
        <v>0.78895181712656504</v>
      </c>
      <c r="G27">
        <v>8.7835706059105293E-3</v>
      </c>
      <c r="H27" t="s">
        <v>140</v>
      </c>
      <c r="I27" t="s">
        <v>140</v>
      </c>
      <c r="R27">
        <v>0.17573738984135101</v>
      </c>
      <c r="S27">
        <v>8.2021954714008704E-3</v>
      </c>
      <c r="T27">
        <v>3448549</v>
      </c>
      <c r="U27">
        <v>3319</v>
      </c>
    </row>
    <row r="28" spans="1:21" x14ac:dyDescent="0.25">
      <c r="A28" t="s">
        <v>154</v>
      </c>
      <c r="B28" t="s">
        <v>106</v>
      </c>
      <c r="C28" t="s">
        <v>134</v>
      </c>
      <c r="D28">
        <v>0</v>
      </c>
      <c r="E28">
        <v>0</v>
      </c>
      <c r="F28">
        <v>0.68700659064882896</v>
      </c>
      <c r="G28">
        <v>9.94553154569623E-3</v>
      </c>
      <c r="H28" t="s">
        <v>137</v>
      </c>
      <c r="I28" t="s">
        <v>137</v>
      </c>
      <c r="R28">
        <v>0.26821365844939099</v>
      </c>
      <c r="S28">
        <v>9.2160738722542705E-3</v>
      </c>
      <c r="T28">
        <v>3949687</v>
      </c>
      <c r="U28">
        <v>3722</v>
      </c>
    </row>
    <row r="29" spans="1:21" x14ac:dyDescent="0.25">
      <c r="A29" t="s">
        <v>155</v>
      </c>
      <c r="B29" t="s">
        <v>106</v>
      </c>
      <c r="C29" t="s">
        <v>134</v>
      </c>
      <c r="D29">
        <v>0</v>
      </c>
      <c r="E29">
        <v>1</v>
      </c>
      <c r="F29">
        <v>0.67177537121133102</v>
      </c>
      <c r="G29">
        <v>1.45661927579187E-2</v>
      </c>
      <c r="H29" t="s">
        <v>137</v>
      </c>
      <c r="I29" t="s">
        <v>137</v>
      </c>
      <c r="R29">
        <v>0.28213336150421597</v>
      </c>
      <c r="S29">
        <v>1.39194433395814E-2</v>
      </c>
      <c r="T29">
        <v>2196121</v>
      </c>
      <c r="U29">
        <v>1530</v>
      </c>
    </row>
    <row r="30" spans="1:21" x14ac:dyDescent="0.25">
      <c r="A30" t="s">
        <v>156</v>
      </c>
      <c r="B30" t="s">
        <v>106</v>
      </c>
      <c r="C30" t="s">
        <v>134</v>
      </c>
      <c r="D30">
        <v>0</v>
      </c>
      <c r="E30">
        <v>0</v>
      </c>
      <c r="F30">
        <v>0.76829882894974999</v>
      </c>
      <c r="G30">
        <v>3.0602392002758998E-3</v>
      </c>
      <c r="H30" t="s">
        <v>140</v>
      </c>
      <c r="I30" t="s">
        <v>140</v>
      </c>
      <c r="R30">
        <v>0.20717807193181301</v>
      </c>
      <c r="S30">
        <v>2.9671755941165999E-3</v>
      </c>
      <c r="T30">
        <v>29570977</v>
      </c>
      <c r="U30">
        <v>37250</v>
      </c>
    </row>
    <row r="31" spans="1:21" x14ac:dyDescent="0.25">
      <c r="A31" t="s">
        <v>157</v>
      </c>
      <c r="B31" t="s">
        <v>106</v>
      </c>
      <c r="C31" t="s">
        <v>134</v>
      </c>
      <c r="D31">
        <v>0</v>
      </c>
      <c r="E31">
        <v>1</v>
      </c>
      <c r="F31">
        <v>0.79083761617160397</v>
      </c>
      <c r="G31">
        <v>9.1484323022307194E-3</v>
      </c>
      <c r="H31" t="s">
        <v>140</v>
      </c>
      <c r="I31" t="s">
        <v>140</v>
      </c>
      <c r="R31">
        <v>0.18560400625239001</v>
      </c>
      <c r="S31">
        <v>8.7190782077534897E-3</v>
      </c>
      <c r="T31">
        <v>3252516</v>
      </c>
      <c r="U31">
        <v>2644</v>
      </c>
    </row>
    <row r="32" spans="1:21" x14ac:dyDescent="0.25">
      <c r="A32" t="s">
        <v>158</v>
      </c>
      <c r="B32" t="s">
        <v>107</v>
      </c>
      <c r="C32" t="s">
        <v>121</v>
      </c>
      <c r="D32">
        <v>0</v>
      </c>
      <c r="E32">
        <v>0</v>
      </c>
      <c r="F32">
        <v>0.64783037436889901</v>
      </c>
      <c r="G32">
        <v>5.2285187357456603E-3</v>
      </c>
      <c r="H32" t="s">
        <v>159</v>
      </c>
      <c r="J32" t="s">
        <v>159</v>
      </c>
      <c r="R32">
        <v>0.30100655482435301</v>
      </c>
      <c r="S32">
        <v>5.1201666407545698E-3</v>
      </c>
      <c r="T32">
        <v>9232284</v>
      </c>
      <c r="U32">
        <v>13156</v>
      </c>
    </row>
    <row r="33" spans="1:21" x14ac:dyDescent="0.25">
      <c r="A33" t="s">
        <v>160</v>
      </c>
      <c r="B33" t="s">
        <v>107</v>
      </c>
      <c r="C33" t="s">
        <v>121</v>
      </c>
      <c r="D33">
        <v>0</v>
      </c>
      <c r="E33">
        <v>1</v>
      </c>
      <c r="F33">
        <v>0.68579551317720899</v>
      </c>
      <c r="G33">
        <v>1.13140645668257E-2</v>
      </c>
      <c r="H33" t="s">
        <v>159</v>
      </c>
      <c r="J33" t="s">
        <v>159</v>
      </c>
      <c r="R33">
        <v>0.26016254944199901</v>
      </c>
      <c r="S33">
        <v>1.0559773912591001E-2</v>
      </c>
      <c r="T33">
        <v>2025353</v>
      </c>
      <c r="U33">
        <v>2346</v>
      </c>
    </row>
    <row r="34" spans="1:21" x14ac:dyDescent="0.25">
      <c r="A34" t="s">
        <v>161</v>
      </c>
      <c r="B34" t="s">
        <v>107</v>
      </c>
      <c r="C34" t="s">
        <v>121</v>
      </c>
      <c r="D34">
        <v>0</v>
      </c>
      <c r="E34">
        <v>0</v>
      </c>
      <c r="F34">
        <v>0.79286067507762803</v>
      </c>
      <c r="G34">
        <v>2.3868453593178002E-3</v>
      </c>
      <c r="H34" t="s">
        <v>162</v>
      </c>
      <c r="J34" t="s">
        <v>162</v>
      </c>
      <c r="R34">
        <v>0.18404819487400301</v>
      </c>
      <c r="S34">
        <v>2.25644875201367E-3</v>
      </c>
      <c r="T34">
        <v>26033806</v>
      </c>
      <c r="U34">
        <v>38669</v>
      </c>
    </row>
    <row r="35" spans="1:21" x14ac:dyDescent="0.25">
      <c r="A35" t="s">
        <v>163</v>
      </c>
      <c r="B35" t="s">
        <v>107</v>
      </c>
      <c r="C35" t="s">
        <v>121</v>
      </c>
      <c r="D35">
        <v>0</v>
      </c>
      <c r="E35">
        <v>1</v>
      </c>
      <c r="F35">
        <v>0.76795210511694101</v>
      </c>
      <c r="G35">
        <v>6.7421630622176102E-3</v>
      </c>
      <c r="H35" t="s">
        <v>162</v>
      </c>
      <c r="J35" t="s">
        <v>162</v>
      </c>
      <c r="R35">
        <v>0.203631940919793</v>
      </c>
      <c r="S35">
        <v>6.4031276721486698E-3</v>
      </c>
      <c r="T35">
        <v>3952322</v>
      </c>
      <c r="U35">
        <v>4620</v>
      </c>
    </row>
    <row r="36" spans="1:21" x14ac:dyDescent="0.25">
      <c r="A36" t="s">
        <v>164</v>
      </c>
      <c r="B36" t="s">
        <v>107</v>
      </c>
      <c r="C36" t="s">
        <v>125</v>
      </c>
      <c r="D36">
        <v>0</v>
      </c>
      <c r="E36">
        <v>0</v>
      </c>
      <c r="F36">
        <v>0.66786079358130501</v>
      </c>
      <c r="G36">
        <v>5.1282873221402004E-3</v>
      </c>
      <c r="H36" t="s">
        <v>159</v>
      </c>
      <c r="J36" t="s">
        <v>159</v>
      </c>
      <c r="R36">
        <v>0.28277876208094799</v>
      </c>
      <c r="S36">
        <v>4.9056125723425104E-3</v>
      </c>
      <c r="T36">
        <v>9205610</v>
      </c>
      <c r="U36">
        <v>12964</v>
      </c>
    </row>
    <row r="37" spans="1:21" x14ac:dyDescent="0.25">
      <c r="A37" t="s">
        <v>165</v>
      </c>
      <c r="B37" t="s">
        <v>107</v>
      </c>
      <c r="C37" t="s">
        <v>125</v>
      </c>
      <c r="D37">
        <v>0</v>
      </c>
      <c r="E37">
        <v>1</v>
      </c>
      <c r="F37">
        <v>0.68699725083893404</v>
      </c>
      <c r="G37">
        <v>1.15357940620372E-2</v>
      </c>
      <c r="H37" t="s">
        <v>159</v>
      </c>
      <c r="J37" t="s">
        <v>159</v>
      </c>
      <c r="R37">
        <v>0.26231252384726</v>
      </c>
      <c r="S37">
        <v>1.09031385312133E-2</v>
      </c>
      <c r="T37">
        <v>2044260</v>
      </c>
      <c r="U37">
        <v>2116</v>
      </c>
    </row>
    <row r="38" spans="1:21" x14ac:dyDescent="0.25">
      <c r="A38" t="s">
        <v>166</v>
      </c>
      <c r="B38" t="s">
        <v>107</v>
      </c>
      <c r="C38" t="s">
        <v>125</v>
      </c>
      <c r="D38">
        <v>0</v>
      </c>
      <c r="E38">
        <v>0</v>
      </c>
      <c r="F38">
        <v>0.79584023206508803</v>
      </c>
      <c r="G38">
        <v>2.3949152057867701E-3</v>
      </c>
      <c r="H38" t="s">
        <v>162</v>
      </c>
      <c r="J38" t="s">
        <v>162</v>
      </c>
      <c r="R38">
        <v>0.181409651924548</v>
      </c>
      <c r="S38">
        <v>2.2633614092508899E-3</v>
      </c>
      <c r="T38">
        <v>26148526</v>
      </c>
      <c r="U38">
        <v>37199</v>
      </c>
    </row>
    <row r="39" spans="1:21" x14ac:dyDescent="0.25">
      <c r="A39" t="s">
        <v>167</v>
      </c>
      <c r="B39" t="s">
        <v>107</v>
      </c>
      <c r="C39" t="s">
        <v>125</v>
      </c>
      <c r="D39">
        <v>0</v>
      </c>
      <c r="E39">
        <v>1</v>
      </c>
      <c r="F39">
        <v>0.75926021696912205</v>
      </c>
      <c r="G39">
        <v>7.59704254228738E-3</v>
      </c>
      <c r="H39" t="s">
        <v>162</v>
      </c>
      <c r="J39" t="s">
        <v>162</v>
      </c>
      <c r="R39">
        <v>0.213092690189361</v>
      </c>
      <c r="S39">
        <v>7.3267025078919499E-3</v>
      </c>
      <c r="T39">
        <v>3925259</v>
      </c>
      <c r="U39">
        <v>4015</v>
      </c>
    </row>
    <row r="40" spans="1:21" x14ac:dyDescent="0.25">
      <c r="A40" t="s">
        <v>168</v>
      </c>
      <c r="B40" t="s">
        <v>107</v>
      </c>
      <c r="C40" t="s">
        <v>128</v>
      </c>
      <c r="D40">
        <v>0</v>
      </c>
      <c r="E40">
        <v>0</v>
      </c>
      <c r="F40">
        <v>0.66403687716128801</v>
      </c>
      <c r="G40">
        <v>5.6519152252049202E-3</v>
      </c>
      <c r="H40" t="s">
        <v>159</v>
      </c>
      <c r="J40" t="s">
        <v>159</v>
      </c>
      <c r="R40">
        <v>0.28928817565871201</v>
      </c>
      <c r="S40">
        <v>5.4569995970293701E-3</v>
      </c>
      <c r="T40">
        <v>9061435</v>
      </c>
      <c r="U40">
        <v>9911</v>
      </c>
    </row>
    <row r="41" spans="1:21" x14ac:dyDescent="0.25">
      <c r="A41" t="s">
        <v>169</v>
      </c>
      <c r="B41" t="s">
        <v>107</v>
      </c>
      <c r="C41" t="s">
        <v>128</v>
      </c>
      <c r="D41">
        <v>0</v>
      </c>
      <c r="E41">
        <v>1</v>
      </c>
      <c r="F41">
        <v>0.70334818046844205</v>
      </c>
      <c r="G41">
        <v>1.4724145735848701E-2</v>
      </c>
      <c r="H41" t="s">
        <v>159</v>
      </c>
      <c r="J41" t="s">
        <v>159</v>
      </c>
      <c r="R41">
        <v>0.24565847549212699</v>
      </c>
      <c r="S41">
        <v>1.35808124441411E-2</v>
      </c>
      <c r="T41">
        <v>1980180</v>
      </c>
      <c r="U41">
        <v>1494</v>
      </c>
    </row>
    <row r="42" spans="1:21" x14ac:dyDescent="0.25">
      <c r="A42" t="s">
        <v>170</v>
      </c>
      <c r="B42" t="s">
        <v>107</v>
      </c>
      <c r="C42" t="s">
        <v>128</v>
      </c>
      <c r="D42">
        <v>0</v>
      </c>
      <c r="E42">
        <v>0</v>
      </c>
      <c r="F42">
        <v>0.78779471084404495</v>
      </c>
      <c r="G42">
        <v>2.7844238031581301E-3</v>
      </c>
      <c r="H42" t="s">
        <v>162</v>
      </c>
      <c r="J42" t="s">
        <v>162</v>
      </c>
      <c r="R42">
        <v>0.18759840880777401</v>
      </c>
      <c r="S42">
        <v>2.6419458366001101E-3</v>
      </c>
      <c r="T42">
        <v>26184140</v>
      </c>
      <c r="U42">
        <v>30838</v>
      </c>
    </row>
    <row r="43" spans="1:21" x14ac:dyDescent="0.25">
      <c r="A43" t="s">
        <v>171</v>
      </c>
      <c r="B43" t="s">
        <v>107</v>
      </c>
      <c r="C43" t="s">
        <v>128</v>
      </c>
      <c r="D43">
        <v>0</v>
      </c>
      <c r="E43">
        <v>1</v>
      </c>
      <c r="F43">
        <v>0.777705242883864</v>
      </c>
      <c r="G43">
        <v>8.8876631730735803E-3</v>
      </c>
      <c r="H43" t="s">
        <v>162</v>
      </c>
      <c r="J43" t="s">
        <v>162</v>
      </c>
      <c r="R43">
        <v>0.190181618277039</v>
      </c>
      <c r="S43">
        <v>8.4532658237301498E-3</v>
      </c>
      <c r="T43">
        <v>4103772</v>
      </c>
      <c r="U43">
        <v>3119</v>
      </c>
    </row>
    <row r="44" spans="1:21" x14ac:dyDescent="0.25">
      <c r="A44" t="s">
        <v>172</v>
      </c>
      <c r="B44" t="s">
        <v>107</v>
      </c>
      <c r="C44" t="s">
        <v>131</v>
      </c>
      <c r="D44">
        <v>0</v>
      </c>
      <c r="E44">
        <v>0</v>
      </c>
      <c r="F44">
        <v>0.65338994112214699</v>
      </c>
      <c r="G44">
        <v>5.5526905639788704E-3</v>
      </c>
      <c r="H44" t="s">
        <v>159</v>
      </c>
      <c r="J44" t="s">
        <v>159</v>
      </c>
      <c r="R44">
        <v>0.29076975925123899</v>
      </c>
      <c r="S44">
        <v>5.3655002472529599E-3</v>
      </c>
      <c r="T44">
        <v>9155395</v>
      </c>
      <c r="U44">
        <v>11809</v>
      </c>
    </row>
    <row r="45" spans="1:21" x14ac:dyDescent="0.25">
      <c r="A45" t="s">
        <v>173</v>
      </c>
      <c r="B45" t="s">
        <v>107</v>
      </c>
      <c r="C45" t="s">
        <v>131</v>
      </c>
      <c r="D45">
        <v>0</v>
      </c>
      <c r="E45">
        <v>1</v>
      </c>
      <c r="F45">
        <v>0.691681765925104</v>
      </c>
      <c r="G45">
        <v>1.4197327565779801E-2</v>
      </c>
      <c r="H45" t="s">
        <v>159</v>
      </c>
      <c r="J45" t="s">
        <v>159</v>
      </c>
      <c r="R45">
        <v>0.24930746919182101</v>
      </c>
      <c r="S45">
        <v>1.33243015372721E-2</v>
      </c>
      <c r="T45">
        <v>1932766</v>
      </c>
      <c r="U45">
        <v>1622</v>
      </c>
    </row>
    <row r="46" spans="1:21" x14ac:dyDescent="0.25">
      <c r="A46" t="s">
        <v>174</v>
      </c>
      <c r="B46" t="s">
        <v>107</v>
      </c>
      <c r="C46" t="s">
        <v>131</v>
      </c>
      <c r="D46">
        <v>0</v>
      </c>
      <c r="E46">
        <v>0</v>
      </c>
      <c r="F46">
        <v>0.78351310921853201</v>
      </c>
      <c r="G46">
        <v>2.7715257361958499E-3</v>
      </c>
      <c r="H46" t="s">
        <v>162</v>
      </c>
      <c r="J46" t="s">
        <v>162</v>
      </c>
      <c r="R46">
        <v>0.19078222178676499</v>
      </c>
      <c r="S46">
        <v>2.6572458313929201E-3</v>
      </c>
      <c r="T46">
        <v>26005898</v>
      </c>
      <c r="U46">
        <v>37591</v>
      </c>
    </row>
    <row r="47" spans="1:21" x14ac:dyDescent="0.25">
      <c r="A47" t="s">
        <v>175</v>
      </c>
      <c r="B47" t="s">
        <v>107</v>
      </c>
      <c r="C47" t="s">
        <v>131</v>
      </c>
      <c r="D47">
        <v>0</v>
      </c>
      <c r="E47">
        <v>1</v>
      </c>
      <c r="F47">
        <v>0.76714711466554797</v>
      </c>
      <c r="G47">
        <v>8.3178201606952194E-3</v>
      </c>
      <c r="H47" t="s">
        <v>162</v>
      </c>
      <c r="J47" t="s">
        <v>162</v>
      </c>
      <c r="R47">
        <v>0.19411954420680699</v>
      </c>
      <c r="S47">
        <v>7.7962416064727997E-3</v>
      </c>
      <c r="T47">
        <v>4250963</v>
      </c>
      <c r="U47">
        <v>3859</v>
      </c>
    </row>
    <row r="48" spans="1:21" x14ac:dyDescent="0.25">
      <c r="A48" t="s">
        <v>176</v>
      </c>
      <c r="B48" t="s">
        <v>107</v>
      </c>
      <c r="C48" t="s">
        <v>134</v>
      </c>
      <c r="D48">
        <v>0</v>
      </c>
      <c r="E48">
        <v>0</v>
      </c>
      <c r="F48">
        <v>0.64772257753149198</v>
      </c>
      <c r="G48">
        <v>7.3721099465679204E-3</v>
      </c>
      <c r="H48" t="s">
        <v>159</v>
      </c>
      <c r="J48" t="s">
        <v>159</v>
      </c>
      <c r="R48">
        <v>0.30452485486715802</v>
      </c>
      <c r="S48">
        <v>7.4421484211704501E-3</v>
      </c>
      <c r="T48">
        <v>9216384</v>
      </c>
      <c r="U48">
        <v>10731</v>
      </c>
    </row>
    <row r="49" spans="1:21" x14ac:dyDescent="0.25">
      <c r="A49" t="s">
        <v>177</v>
      </c>
      <c r="B49" t="s">
        <v>107</v>
      </c>
      <c r="C49" t="s">
        <v>134</v>
      </c>
      <c r="D49">
        <v>0</v>
      </c>
      <c r="E49">
        <v>1</v>
      </c>
      <c r="F49">
        <v>0.67673775205495901</v>
      </c>
      <c r="G49">
        <v>1.60240642305347E-2</v>
      </c>
      <c r="H49" t="s">
        <v>159</v>
      </c>
      <c r="J49" t="s">
        <v>159</v>
      </c>
      <c r="R49">
        <v>0.26861875369933602</v>
      </c>
      <c r="S49">
        <v>1.5702629601723E-2</v>
      </c>
      <c r="T49">
        <v>1949674</v>
      </c>
      <c r="U49">
        <v>1369</v>
      </c>
    </row>
    <row r="50" spans="1:21" x14ac:dyDescent="0.25">
      <c r="A50" t="s">
        <v>178</v>
      </c>
      <c r="B50" t="s">
        <v>107</v>
      </c>
      <c r="C50" t="s">
        <v>134</v>
      </c>
      <c r="D50">
        <v>0</v>
      </c>
      <c r="E50">
        <v>0</v>
      </c>
      <c r="F50">
        <v>0.79216324169284003</v>
      </c>
      <c r="G50">
        <v>2.9260563906228802E-3</v>
      </c>
      <c r="H50" t="s">
        <v>162</v>
      </c>
      <c r="J50" t="s">
        <v>162</v>
      </c>
      <c r="R50">
        <v>0.18775076629430301</v>
      </c>
      <c r="S50">
        <v>2.7729655085418801E-3</v>
      </c>
      <c r="T50">
        <v>26004043</v>
      </c>
      <c r="U50">
        <v>31923</v>
      </c>
    </row>
    <row r="51" spans="1:21" x14ac:dyDescent="0.25">
      <c r="A51" t="s">
        <v>179</v>
      </c>
      <c r="B51" t="s">
        <v>107</v>
      </c>
      <c r="C51" t="s">
        <v>134</v>
      </c>
      <c r="D51">
        <v>0</v>
      </c>
      <c r="E51">
        <v>1</v>
      </c>
      <c r="F51">
        <v>0.77204126789599103</v>
      </c>
      <c r="G51">
        <v>8.5256390387541108E-3</v>
      </c>
      <c r="H51" t="s">
        <v>162</v>
      </c>
      <c r="J51" t="s">
        <v>162</v>
      </c>
      <c r="R51">
        <v>0.20397865678184399</v>
      </c>
      <c r="S51">
        <v>8.1534781340865808E-3</v>
      </c>
      <c r="T51">
        <v>4300195</v>
      </c>
      <c r="U51">
        <v>3308</v>
      </c>
    </row>
    <row r="52" spans="1:21" x14ac:dyDescent="0.25">
      <c r="A52" t="s">
        <v>180</v>
      </c>
      <c r="B52" t="s">
        <v>181</v>
      </c>
      <c r="C52" t="s">
        <v>121</v>
      </c>
      <c r="D52">
        <v>0</v>
      </c>
      <c r="E52">
        <v>0</v>
      </c>
      <c r="F52">
        <v>0.79318183906011497</v>
      </c>
      <c r="G52">
        <v>2.9827942952808102E-3</v>
      </c>
      <c r="H52" t="s">
        <v>182</v>
      </c>
      <c r="K52" t="s">
        <v>182</v>
      </c>
      <c r="R52">
        <v>0.17360811434061499</v>
      </c>
      <c r="S52">
        <v>2.7929259029639301E-3</v>
      </c>
      <c r="T52">
        <v>17525811</v>
      </c>
      <c r="U52">
        <v>24860</v>
      </c>
    </row>
    <row r="53" spans="1:21" x14ac:dyDescent="0.25">
      <c r="A53" t="s">
        <v>183</v>
      </c>
      <c r="B53" t="s">
        <v>181</v>
      </c>
      <c r="C53" t="s">
        <v>121</v>
      </c>
      <c r="D53">
        <v>0</v>
      </c>
      <c r="E53">
        <v>1</v>
      </c>
      <c r="F53">
        <v>0.79778640494151198</v>
      </c>
      <c r="G53">
        <v>7.7823450666477797E-3</v>
      </c>
      <c r="H53" t="s">
        <v>182</v>
      </c>
      <c r="K53" t="s">
        <v>182</v>
      </c>
      <c r="R53">
        <v>0.16382755939594401</v>
      </c>
      <c r="S53">
        <v>7.0877057764071501E-3</v>
      </c>
      <c r="T53">
        <v>2982569</v>
      </c>
      <c r="U53">
        <v>3357</v>
      </c>
    </row>
    <row r="54" spans="1:21" x14ac:dyDescent="0.25">
      <c r="A54" t="s">
        <v>184</v>
      </c>
      <c r="B54" t="s">
        <v>181</v>
      </c>
      <c r="C54" t="s">
        <v>121</v>
      </c>
      <c r="D54">
        <v>0</v>
      </c>
      <c r="E54">
        <v>0</v>
      </c>
      <c r="F54">
        <v>0.71706764025526304</v>
      </c>
      <c r="G54">
        <v>3.0111544933766402E-3</v>
      </c>
      <c r="H54" t="s">
        <v>185</v>
      </c>
      <c r="K54" t="s">
        <v>185</v>
      </c>
      <c r="R54">
        <v>0.25522879318865299</v>
      </c>
      <c r="S54">
        <v>2.9180318566739199E-3</v>
      </c>
      <c r="T54">
        <v>17740279</v>
      </c>
      <c r="U54">
        <v>26965</v>
      </c>
    </row>
    <row r="55" spans="1:21" x14ac:dyDescent="0.25">
      <c r="A55" t="s">
        <v>186</v>
      </c>
      <c r="B55" t="s">
        <v>181</v>
      </c>
      <c r="C55" t="s">
        <v>121</v>
      </c>
      <c r="D55">
        <v>0</v>
      </c>
      <c r="E55">
        <v>1</v>
      </c>
      <c r="F55">
        <v>0.68268668955289102</v>
      </c>
      <c r="G55">
        <v>8.5680303267733106E-3</v>
      </c>
      <c r="H55" t="s">
        <v>185</v>
      </c>
      <c r="K55" t="s">
        <v>185</v>
      </c>
      <c r="R55">
        <v>0.28149688191336097</v>
      </c>
      <c r="S55">
        <v>8.2525317153484996E-3</v>
      </c>
      <c r="T55">
        <v>2995106</v>
      </c>
      <c r="U55">
        <v>3609</v>
      </c>
    </row>
    <row r="56" spans="1:21" x14ac:dyDescent="0.25">
      <c r="A56" t="s">
        <v>187</v>
      </c>
      <c r="B56" t="s">
        <v>181</v>
      </c>
      <c r="C56" t="s">
        <v>125</v>
      </c>
      <c r="D56">
        <v>0</v>
      </c>
      <c r="E56">
        <v>0</v>
      </c>
      <c r="F56">
        <v>0.79597562919531395</v>
      </c>
      <c r="G56">
        <v>2.9608402260020801E-3</v>
      </c>
      <c r="H56" t="s">
        <v>182</v>
      </c>
      <c r="K56" t="s">
        <v>182</v>
      </c>
      <c r="R56">
        <v>0.17023537731588101</v>
      </c>
      <c r="S56">
        <v>2.7543965012370398E-3</v>
      </c>
      <c r="T56">
        <v>17634707</v>
      </c>
      <c r="U56">
        <v>24031</v>
      </c>
    </row>
    <row r="57" spans="1:21" x14ac:dyDescent="0.25">
      <c r="A57" t="s">
        <v>188</v>
      </c>
      <c r="B57" t="s">
        <v>181</v>
      </c>
      <c r="C57" t="s">
        <v>125</v>
      </c>
      <c r="D57">
        <v>0</v>
      </c>
      <c r="E57">
        <v>1</v>
      </c>
      <c r="F57">
        <v>0.78288357384667195</v>
      </c>
      <c r="G57">
        <v>8.59374487455292E-3</v>
      </c>
      <c r="H57" t="s">
        <v>182</v>
      </c>
      <c r="K57" t="s">
        <v>182</v>
      </c>
      <c r="R57">
        <v>0.17521770721868399</v>
      </c>
      <c r="S57">
        <v>7.9728989340231305E-3</v>
      </c>
      <c r="T57">
        <v>2923192</v>
      </c>
      <c r="U57">
        <v>2902</v>
      </c>
    </row>
    <row r="58" spans="1:21" x14ac:dyDescent="0.25">
      <c r="A58" t="s">
        <v>189</v>
      </c>
      <c r="B58" t="s">
        <v>181</v>
      </c>
      <c r="C58" t="s">
        <v>125</v>
      </c>
      <c r="D58">
        <v>0</v>
      </c>
      <c r="E58">
        <v>0</v>
      </c>
      <c r="F58">
        <v>0.72921751598203299</v>
      </c>
      <c r="G58">
        <v>2.9995430997017901E-3</v>
      </c>
      <c r="H58" t="s">
        <v>185</v>
      </c>
      <c r="K58" t="s">
        <v>185</v>
      </c>
      <c r="R58">
        <v>0.245193849079448</v>
      </c>
      <c r="S58">
        <v>2.89090226188797E-3</v>
      </c>
      <c r="T58">
        <v>17719429</v>
      </c>
      <c r="U58">
        <v>26132</v>
      </c>
    </row>
    <row r="59" spans="1:21" x14ac:dyDescent="0.25">
      <c r="A59" t="s">
        <v>190</v>
      </c>
      <c r="B59" t="s">
        <v>181</v>
      </c>
      <c r="C59" t="s">
        <v>125</v>
      </c>
      <c r="D59">
        <v>0</v>
      </c>
      <c r="E59">
        <v>1</v>
      </c>
      <c r="F59">
        <v>0.68809914365726299</v>
      </c>
      <c r="G59">
        <v>8.7609378199835705E-3</v>
      </c>
      <c r="H59" t="s">
        <v>185</v>
      </c>
      <c r="K59" t="s">
        <v>185</v>
      </c>
      <c r="R59">
        <v>0.28246606487090797</v>
      </c>
      <c r="S59">
        <v>8.5319195237946507E-3</v>
      </c>
      <c r="T59">
        <v>3046327</v>
      </c>
      <c r="U59">
        <v>3229</v>
      </c>
    </row>
    <row r="60" spans="1:21" x14ac:dyDescent="0.25">
      <c r="A60" t="s">
        <v>191</v>
      </c>
      <c r="B60" t="s">
        <v>181</v>
      </c>
      <c r="C60" t="s">
        <v>128</v>
      </c>
      <c r="D60">
        <v>0</v>
      </c>
      <c r="E60">
        <v>0</v>
      </c>
      <c r="F60">
        <v>0.78840726935375804</v>
      </c>
      <c r="G60">
        <v>3.3174134071737998E-3</v>
      </c>
      <c r="H60" t="s">
        <v>182</v>
      </c>
      <c r="K60" t="s">
        <v>182</v>
      </c>
      <c r="R60">
        <v>0.17741901959630699</v>
      </c>
      <c r="S60">
        <v>3.0880395804606399E-3</v>
      </c>
      <c r="T60">
        <v>17608828</v>
      </c>
      <c r="U60">
        <v>19579</v>
      </c>
    </row>
    <row r="61" spans="1:21" x14ac:dyDescent="0.25">
      <c r="A61" t="s">
        <v>192</v>
      </c>
      <c r="B61" t="s">
        <v>181</v>
      </c>
      <c r="C61" t="s">
        <v>128</v>
      </c>
      <c r="D61">
        <v>0</v>
      </c>
      <c r="E61">
        <v>1</v>
      </c>
      <c r="F61">
        <v>0.80766592417838001</v>
      </c>
      <c r="G61">
        <v>9.5613078104046598E-3</v>
      </c>
      <c r="H61" t="s">
        <v>182</v>
      </c>
      <c r="K61" t="s">
        <v>182</v>
      </c>
      <c r="R61">
        <v>0.149249940471466</v>
      </c>
      <c r="S61">
        <v>8.7236844981971005E-3</v>
      </c>
      <c r="T61">
        <v>2960765</v>
      </c>
      <c r="U61">
        <v>2151</v>
      </c>
    </row>
    <row r="62" spans="1:21" x14ac:dyDescent="0.25">
      <c r="A62" t="s">
        <v>193</v>
      </c>
      <c r="B62" t="s">
        <v>181</v>
      </c>
      <c r="C62" t="s">
        <v>128</v>
      </c>
      <c r="D62">
        <v>0</v>
      </c>
      <c r="E62">
        <v>0</v>
      </c>
      <c r="F62">
        <v>0.72359863187922402</v>
      </c>
      <c r="G62">
        <v>3.4673349595450201E-3</v>
      </c>
      <c r="H62" t="s">
        <v>185</v>
      </c>
      <c r="K62" t="s">
        <v>185</v>
      </c>
      <c r="R62">
        <v>0.25000800884652902</v>
      </c>
      <c r="S62">
        <v>3.3467023776187401E-3</v>
      </c>
      <c r="T62">
        <v>17636747</v>
      </c>
      <c r="U62">
        <v>21170</v>
      </c>
    </row>
    <row r="63" spans="1:21" x14ac:dyDescent="0.25">
      <c r="A63" t="s">
        <v>194</v>
      </c>
      <c r="B63" t="s">
        <v>181</v>
      </c>
      <c r="C63" t="s">
        <v>128</v>
      </c>
      <c r="D63">
        <v>0</v>
      </c>
      <c r="E63">
        <v>1</v>
      </c>
      <c r="F63">
        <v>0.70215840421979203</v>
      </c>
      <c r="G63">
        <v>1.1110498505512999E-2</v>
      </c>
      <c r="H63" t="s">
        <v>185</v>
      </c>
      <c r="K63" t="s">
        <v>185</v>
      </c>
      <c r="R63">
        <v>0.26415837412233101</v>
      </c>
      <c r="S63">
        <v>1.0672708167543701E-2</v>
      </c>
      <c r="T63">
        <v>3123187</v>
      </c>
      <c r="U63">
        <v>2462</v>
      </c>
    </row>
    <row r="64" spans="1:21" x14ac:dyDescent="0.25">
      <c r="A64" t="s">
        <v>195</v>
      </c>
      <c r="B64" t="s">
        <v>181</v>
      </c>
      <c r="C64" t="s">
        <v>131</v>
      </c>
      <c r="D64">
        <v>0</v>
      </c>
      <c r="E64">
        <v>0</v>
      </c>
      <c r="F64">
        <v>0.78228795583673505</v>
      </c>
      <c r="G64">
        <v>3.27819842384308E-3</v>
      </c>
      <c r="H64" t="s">
        <v>182</v>
      </c>
      <c r="K64" t="s">
        <v>182</v>
      </c>
      <c r="R64">
        <v>0.18038823587210601</v>
      </c>
      <c r="S64">
        <v>3.0571583728879401E-3</v>
      </c>
      <c r="T64">
        <v>17484577</v>
      </c>
      <c r="U64">
        <v>23534</v>
      </c>
    </row>
    <row r="65" spans="1:21" x14ac:dyDescent="0.25">
      <c r="A65" t="s">
        <v>196</v>
      </c>
      <c r="B65" t="s">
        <v>181</v>
      </c>
      <c r="C65" t="s">
        <v>131</v>
      </c>
      <c r="D65">
        <v>0</v>
      </c>
      <c r="E65">
        <v>1</v>
      </c>
      <c r="F65">
        <v>0.78066125180340395</v>
      </c>
      <c r="G65">
        <v>9.6162290239507394E-3</v>
      </c>
      <c r="H65" t="s">
        <v>182</v>
      </c>
      <c r="K65" t="s">
        <v>182</v>
      </c>
      <c r="R65">
        <v>0.17438716541233801</v>
      </c>
      <c r="S65">
        <v>8.6586859547663902E-3</v>
      </c>
      <c r="T65">
        <v>3099001</v>
      </c>
      <c r="U65">
        <v>2614</v>
      </c>
    </row>
    <row r="66" spans="1:21" x14ac:dyDescent="0.25">
      <c r="A66" t="s">
        <v>197</v>
      </c>
      <c r="B66" t="s">
        <v>181</v>
      </c>
      <c r="C66" t="s">
        <v>131</v>
      </c>
      <c r="D66">
        <v>0</v>
      </c>
      <c r="E66">
        <v>0</v>
      </c>
      <c r="F66">
        <v>0.71732956506174606</v>
      </c>
      <c r="G66">
        <v>3.4272772717017798E-3</v>
      </c>
      <c r="H66" t="s">
        <v>185</v>
      </c>
      <c r="K66" t="s">
        <v>185</v>
      </c>
      <c r="R66">
        <v>0.25285030318980101</v>
      </c>
      <c r="S66">
        <v>3.3200646028158499E-3</v>
      </c>
      <c r="T66">
        <v>17676716</v>
      </c>
      <c r="U66">
        <v>25866</v>
      </c>
    </row>
    <row r="67" spans="1:21" x14ac:dyDescent="0.25">
      <c r="A67" t="s">
        <v>198</v>
      </c>
      <c r="B67" t="s">
        <v>181</v>
      </c>
      <c r="C67" t="s">
        <v>131</v>
      </c>
      <c r="D67">
        <v>0</v>
      </c>
      <c r="E67">
        <v>1</v>
      </c>
      <c r="F67">
        <v>0.70628690763010504</v>
      </c>
      <c r="G67">
        <v>9.8735332523080793E-3</v>
      </c>
      <c r="H67" t="s">
        <v>185</v>
      </c>
      <c r="K67" t="s">
        <v>185</v>
      </c>
      <c r="R67">
        <v>0.248521749729636</v>
      </c>
      <c r="S67">
        <v>9.5105776720899992E-3</v>
      </c>
      <c r="T67">
        <v>3084728</v>
      </c>
      <c r="U67">
        <v>2867</v>
      </c>
    </row>
    <row r="68" spans="1:21" x14ac:dyDescent="0.25">
      <c r="A68" t="s">
        <v>199</v>
      </c>
      <c r="B68" t="s">
        <v>181</v>
      </c>
      <c r="C68" t="s">
        <v>134</v>
      </c>
      <c r="D68">
        <v>0</v>
      </c>
      <c r="E68">
        <v>0</v>
      </c>
      <c r="F68">
        <v>0.78619457107187396</v>
      </c>
      <c r="G68">
        <v>4.3484777399839204E-3</v>
      </c>
      <c r="H68" t="s">
        <v>182</v>
      </c>
      <c r="K68" t="s">
        <v>182</v>
      </c>
      <c r="R68">
        <v>0.18346660959514899</v>
      </c>
      <c r="S68">
        <v>4.2682069449442202E-3</v>
      </c>
      <c r="T68">
        <v>17521875</v>
      </c>
      <c r="U68">
        <v>20411</v>
      </c>
    </row>
    <row r="69" spans="1:21" x14ac:dyDescent="0.25">
      <c r="A69" t="s">
        <v>200</v>
      </c>
      <c r="B69" t="s">
        <v>181</v>
      </c>
      <c r="C69" t="s">
        <v>134</v>
      </c>
      <c r="D69">
        <v>0</v>
      </c>
      <c r="E69">
        <v>1</v>
      </c>
      <c r="F69">
        <v>0.78914838592445802</v>
      </c>
      <c r="G69">
        <v>1.02645261556275E-2</v>
      </c>
      <c r="H69" t="s">
        <v>182</v>
      </c>
      <c r="K69" t="s">
        <v>182</v>
      </c>
      <c r="R69">
        <v>0.177460974139729</v>
      </c>
      <c r="S69">
        <v>9.9335128573811195E-3</v>
      </c>
      <c r="T69">
        <v>3125876</v>
      </c>
      <c r="U69">
        <v>2244</v>
      </c>
    </row>
    <row r="70" spans="1:21" x14ac:dyDescent="0.25">
      <c r="A70" t="s">
        <v>201</v>
      </c>
      <c r="B70" t="s">
        <v>181</v>
      </c>
      <c r="C70" t="s">
        <v>134</v>
      </c>
      <c r="D70">
        <v>0</v>
      </c>
      <c r="E70">
        <v>0</v>
      </c>
      <c r="F70">
        <v>0.72285597149416503</v>
      </c>
      <c r="G70">
        <v>3.6026273318264901E-3</v>
      </c>
      <c r="H70" t="s">
        <v>185</v>
      </c>
      <c r="K70" t="s">
        <v>185</v>
      </c>
      <c r="R70">
        <v>0.25280135911683599</v>
      </c>
      <c r="S70">
        <v>3.4741749297266099E-3</v>
      </c>
      <c r="T70">
        <v>17698552</v>
      </c>
      <c r="U70">
        <v>22243</v>
      </c>
    </row>
    <row r="71" spans="1:21" x14ac:dyDescent="0.25">
      <c r="A71" t="s">
        <v>202</v>
      </c>
      <c r="B71" t="s">
        <v>181</v>
      </c>
      <c r="C71" t="s">
        <v>134</v>
      </c>
      <c r="D71">
        <v>0</v>
      </c>
      <c r="E71">
        <v>1</v>
      </c>
      <c r="F71">
        <v>0.695445220267779</v>
      </c>
      <c r="G71">
        <v>1.12096822452789E-2</v>
      </c>
      <c r="H71" t="s">
        <v>185</v>
      </c>
      <c r="K71" t="s">
        <v>185</v>
      </c>
      <c r="R71">
        <v>0.27085399999295801</v>
      </c>
      <c r="S71">
        <v>1.0861882494538099E-2</v>
      </c>
      <c r="T71">
        <v>3123993</v>
      </c>
      <c r="U71">
        <v>2433</v>
      </c>
    </row>
    <row r="72" spans="1:21" x14ac:dyDescent="0.25">
      <c r="A72" t="s">
        <v>203</v>
      </c>
      <c r="B72" t="s">
        <v>204</v>
      </c>
      <c r="C72" t="s">
        <v>121</v>
      </c>
      <c r="D72">
        <v>0</v>
      </c>
      <c r="E72">
        <v>0</v>
      </c>
      <c r="F72">
        <v>0.27014694294260999</v>
      </c>
      <c r="G72">
        <v>1.06921155791515E-2</v>
      </c>
      <c r="H72" t="s">
        <v>205</v>
      </c>
      <c r="L72" t="s">
        <v>205</v>
      </c>
      <c r="R72">
        <v>0.66544978096898399</v>
      </c>
      <c r="S72">
        <v>1.14118547508368E-2</v>
      </c>
      <c r="T72">
        <v>1189101</v>
      </c>
      <c r="U72">
        <v>1857</v>
      </c>
    </row>
    <row r="73" spans="1:21" x14ac:dyDescent="0.25">
      <c r="A73" t="s">
        <v>206</v>
      </c>
      <c r="B73" t="s">
        <v>204</v>
      </c>
      <c r="C73" t="s">
        <v>121</v>
      </c>
      <c r="D73">
        <v>0</v>
      </c>
      <c r="E73">
        <v>1</v>
      </c>
      <c r="F73">
        <v>0.16834025296900601</v>
      </c>
      <c r="G73">
        <v>2.3787995176641898E-2</v>
      </c>
      <c r="H73" t="s">
        <v>205</v>
      </c>
      <c r="L73" t="s">
        <v>205</v>
      </c>
      <c r="R73">
        <v>0.77144926136912195</v>
      </c>
      <c r="S73">
        <v>2.6810116121946299E-2</v>
      </c>
      <c r="T73">
        <v>207140</v>
      </c>
      <c r="U73">
        <v>253</v>
      </c>
    </row>
    <row r="74" spans="1:21" x14ac:dyDescent="0.25">
      <c r="A74" t="s">
        <v>207</v>
      </c>
      <c r="B74" t="s">
        <v>204</v>
      </c>
      <c r="C74" t="s">
        <v>121</v>
      </c>
      <c r="D74">
        <v>0</v>
      </c>
      <c r="E74">
        <v>0</v>
      </c>
      <c r="F74">
        <v>0.61381055141132501</v>
      </c>
      <c r="G74">
        <v>8.1670778324911403E-3</v>
      </c>
      <c r="H74" t="s">
        <v>208</v>
      </c>
      <c r="L74" t="s">
        <v>208</v>
      </c>
      <c r="R74">
        <v>0.323362797371265</v>
      </c>
      <c r="S74">
        <v>8.1449588874875703E-3</v>
      </c>
      <c r="T74">
        <v>4798505</v>
      </c>
      <c r="U74">
        <v>5937</v>
      </c>
    </row>
    <row r="75" spans="1:21" x14ac:dyDescent="0.25">
      <c r="A75" t="s">
        <v>209</v>
      </c>
      <c r="B75" t="s">
        <v>204</v>
      </c>
      <c r="C75" t="s">
        <v>121</v>
      </c>
      <c r="D75">
        <v>0</v>
      </c>
      <c r="E75">
        <v>1</v>
      </c>
      <c r="F75">
        <v>0.51942949581562403</v>
      </c>
      <c r="G75">
        <v>1.9634207753596099E-2</v>
      </c>
      <c r="H75" t="s">
        <v>208</v>
      </c>
      <c r="L75" t="s">
        <v>208</v>
      </c>
      <c r="R75">
        <v>0.41484988103124398</v>
      </c>
      <c r="S75">
        <v>1.9416513667135499E-2</v>
      </c>
      <c r="T75">
        <v>806094</v>
      </c>
      <c r="U75">
        <v>827</v>
      </c>
    </row>
    <row r="76" spans="1:21" x14ac:dyDescent="0.25">
      <c r="A76" t="s">
        <v>210</v>
      </c>
      <c r="B76" t="s">
        <v>204</v>
      </c>
      <c r="C76" t="s">
        <v>121</v>
      </c>
      <c r="D76">
        <v>0</v>
      </c>
      <c r="E76">
        <v>0</v>
      </c>
      <c r="F76">
        <v>0.83287915235371301</v>
      </c>
      <c r="G76">
        <v>4.1186642369655403E-3</v>
      </c>
      <c r="H76" t="s">
        <v>211</v>
      </c>
      <c r="L76" t="s">
        <v>211</v>
      </c>
      <c r="R76">
        <v>0.13548047026351401</v>
      </c>
      <c r="S76">
        <v>3.7076002684025599E-3</v>
      </c>
      <c r="T76">
        <v>7303990</v>
      </c>
      <c r="U76">
        <v>9887</v>
      </c>
    </row>
    <row r="77" spans="1:21" x14ac:dyDescent="0.25">
      <c r="A77" t="s">
        <v>212</v>
      </c>
      <c r="B77" t="s">
        <v>204</v>
      </c>
      <c r="C77" t="s">
        <v>121</v>
      </c>
      <c r="D77">
        <v>0</v>
      </c>
      <c r="E77">
        <v>1</v>
      </c>
      <c r="F77">
        <v>0.82551399352149502</v>
      </c>
      <c r="G77">
        <v>9.5200330808525094E-3</v>
      </c>
      <c r="H77" t="s">
        <v>211</v>
      </c>
      <c r="L77" t="s">
        <v>211</v>
      </c>
      <c r="R77">
        <v>0.14019094541204699</v>
      </c>
      <c r="S77">
        <v>8.6397605681454194E-3</v>
      </c>
      <c r="T77">
        <v>1618892</v>
      </c>
      <c r="U77">
        <v>1743</v>
      </c>
    </row>
    <row r="78" spans="1:21" x14ac:dyDescent="0.25">
      <c r="A78" t="s">
        <v>213</v>
      </c>
      <c r="B78" t="s">
        <v>204</v>
      </c>
      <c r="C78" t="s">
        <v>121</v>
      </c>
      <c r="D78">
        <v>0</v>
      </c>
      <c r="E78">
        <v>0</v>
      </c>
      <c r="F78">
        <v>0.85223086217298105</v>
      </c>
      <c r="G78">
        <v>2.9659413206435002E-3</v>
      </c>
      <c r="H78" t="s">
        <v>214</v>
      </c>
      <c r="L78" t="s">
        <v>214</v>
      </c>
      <c r="R78">
        <v>0.12517872747337899</v>
      </c>
      <c r="S78">
        <v>2.7404356258157801E-3</v>
      </c>
      <c r="T78">
        <v>10777582</v>
      </c>
      <c r="U78">
        <v>16459</v>
      </c>
    </row>
    <row r="79" spans="1:21" x14ac:dyDescent="0.25">
      <c r="A79" t="s">
        <v>215</v>
      </c>
      <c r="B79" t="s">
        <v>204</v>
      </c>
      <c r="C79" t="s">
        <v>121</v>
      </c>
      <c r="D79">
        <v>0</v>
      </c>
      <c r="E79">
        <v>1</v>
      </c>
      <c r="F79">
        <v>0.83570334926319401</v>
      </c>
      <c r="G79">
        <v>7.6253102012413402E-3</v>
      </c>
      <c r="H79" t="s">
        <v>214</v>
      </c>
      <c r="L79" t="s">
        <v>214</v>
      </c>
      <c r="R79">
        <v>0.132979902025368</v>
      </c>
      <c r="S79">
        <v>6.9431324524754801E-3</v>
      </c>
      <c r="T79">
        <v>2003784</v>
      </c>
      <c r="U79">
        <v>2429</v>
      </c>
    </row>
    <row r="80" spans="1:21" x14ac:dyDescent="0.25">
      <c r="A80" t="s">
        <v>216</v>
      </c>
      <c r="B80" t="s">
        <v>204</v>
      </c>
      <c r="C80" t="s">
        <v>121</v>
      </c>
      <c r="D80">
        <v>0</v>
      </c>
      <c r="E80">
        <v>0</v>
      </c>
      <c r="F80">
        <v>0.72227065819575997</v>
      </c>
      <c r="G80">
        <v>3.6761731424540698E-3</v>
      </c>
      <c r="H80" t="s">
        <v>217</v>
      </c>
      <c r="L80" t="s">
        <v>217</v>
      </c>
      <c r="R80">
        <v>0.25800292080530801</v>
      </c>
      <c r="S80">
        <v>3.5986285565464001E-3</v>
      </c>
      <c r="T80">
        <v>11196912</v>
      </c>
      <c r="U80">
        <v>17685</v>
      </c>
    </row>
    <row r="81" spans="1:21" x14ac:dyDescent="0.25">
      <c r="A81" t="s">
        <v>218</v>
      </c>
      <c r="B81" t="s">
        <v>204</v>
      </c>
      <c r="C81" t="s">
        <v>121</v>
      </c>
      <c r="D81">
        <v>0</v>
      </c>
      <c r="E81">
        <v>1</v>
      </c>
      <c r="F81">
        <v>0.71518186865807398</v>
      </c>
      <c r="G81">
        <v>1.17268944438042E-2</v>
      </c>
      <c r="H81" t="s">
        <v>217</v>
      </c>
      <c r="L81" t="s">
        <v>217</v>
      </c>
      <c r="R81">
        <v>0.256465923615536</v>
      </c>
      <c r="S81">
        <v>1.1304637067994901E-2</v>
      </c>
      <c r="T81">
        <v>1341765</v>
      </c>
      <c r="U81">
        <v>1714</v>
      </c>
    </row>
    <row r="82" spans="1:21" x14ac:dyDescent="0.25">
      <c r="A82" t="s">
        <v>219</v>
      </c>
      <c r="B82" t="s">
        <v>204</v>
      </c>
      <c r="C82" t="s">
        <v>125</v>
      </c>
      <c r="D82">
        <v>0</v>
      </c>
      <c r="E82">
        <v>0</v>
      </c>
      <c r="F82">
        <v>0.265036277868541</v>
      </c>
      <c r="G82">
        <v>1.0871495776361E-2</v>
      </c>
      <c r="H82" t="s">
        <v>205</v>
      </c>
      <c r="L82" t="s">
        <v>205</v>
      </c>
      <c r="R82">
        <v>0.68162188222427</v>
      </c>
      <c r="S82">
        <v>1.14444561805188E-2</v>
      </c>
      <c r="T82">
        <v>1173994</v>
      </c>
      <c r="U82">
        <v>1793</v>
      </c>
    </row>
    <row r="83" spans="1:21" x14ac:dyDescent="0.25">
      <c r="A83" t="s">
        <v>220</v>
      </c>
      <c r="B83" t="s">
        <v>204</v>
      </c>
      <c r="C83" t="s">
        <v>125</v>
      </c>
      <c r="D83">
        <v>0</v>
      </c>
      <c r="E83">
        <v>1</v>
      </c>
      <c r="F83">
        <v>0.17195553309752401</v>
      </c>
      <c r="G83">
        <v>2.56338069006023E-2</v>
      </c>
      <c r="H83" t="s">
        <v>205</v>
      </c>
      <c r="L83" t="s">
        <v>205</v>
      </c>
      <c r="R83">
        <v>0.79720244384216099</v>
      </c>
      <c r="S83">
        <v>2.7464657824200302E-2</v>
      </c>
      <c r="T83">
        <v>217690</v>
      </c>
      <c r="U83">
        <v>219</v>
      </c>
    </row>
    <row r="84" spans="1:21" x14ac:dyDescent="0.25">
      <c r="A84" t="s">
        <v>221</v>
      </c>
      <c r="B84" t="s">
        <v>204</v>
      </c>
      <c r="C84" t="s">
        <v>125</v>
      </c>
      <c r="D84">
        <v>0</v>
      </c>
      <c r="E84">
        <v>0</v>
      </c>
      <c r="F84">
        <v>0.62131764712852999</v>
      </c>
      <c r="G84">
        <v>7.9819881028991308E-3</v>
      </c>
      <c r="H84" t="s">
        <v>208</v>
      </c>
      <c r="L84" t="s">
        <v>208</v>
      </c>
      <c r="R84">
        <v>0.31131555430846902</v>
      </c>
      <c r="S84">
        <v>7.7624234428242799E-3</v>
      </c>
      <c r="T84">
        <v>4725681</v>
      </c>
      <c r="U84">
        <v>5806</v>
      </c>
    </row>
    <row r="85" spans="1:21" x14ac:dyDescent="0.25">
      <c r="A85" t="s">
        <v>222</v>
      </c>
      <c r="B85" t="s">
        <v>204</v>
      </c>
      <c r="C85" t="s">
        <v>125</v>
      </c>
      <c r="D85">
        <v>0</v>
      </c>
      <c r="E85">
        <v>1</v>
      </c>
      <c r="F85">
        <v>0.50720406108702398</v>
      </c>
      <c r="G85">
        <v>1.9310641142306399E-2</v>
      </c>
      <c r="H85" t="s">
        <v>208</v>
      </c>
      <c r="L85" t="s">
        <v>208</v>
      </c>
      <c r="R85">
        <v>0.40256378713436802</v>
      </c>
      <c r="S85">
        <v>1.91763102073245E-2</v>
      </c>
      <c r="T85">
        <v>796634</v>
      </c>
      <c r="U85">
        <v>748</v>
      </c>
    </row>
    <row r="86" spans="1:21" x14ac:dyDescent="0.25">
      <c r="A86" t="s">
        <v>223</v>
      </c>
      <c r="B86" t="s">
        <v>204</v>
      </c>
      <c r="C86" t="s">
        <v>125</v>
      </c>
      <c r="D86">
        <v>0</v>
      </c>
      <c r="E86">
        <v>0</v>
      </c>
      <c r="F86">
        <v>0.84796268573116196</v>
      </c>
      <c r="G86">
        <v>3.9717560419415196E-3</v>
      </c>
      <c r="H86" t="s">
        <v>211</v>
      </c>
      <c r="L86" t="s">
        <v>211</v>
      </c>
      <c r="R86">
        <v>0.122909372358518</v>
      </c>
      <c r="S86">
        <v>3.5939995970471201E-3</v>
      </c>
      <c r="T86">
        <v>7364475</v>
      </c>
      <c r="U86">
        <v>9651</v>
      </c>
    </row>
    <row r="87" spans="1:21" x14ac:dyDescent="0.25">
      <c r="A87" t="s">
        <v>224</v>
      </c>
      <c r="B87" t="s">
        <v>204</v>
      </c>
      <c r="C87" t="s">
        <v>125</v>
      </c>
      <c r="D87">
        <v>0</v>
      </c>
      <c r="E87">
        <v>1</v>
      </c>
      <c r="F87">
        <v>0.81563200610724196</v>
      </c>
      <c r="G87">
        <v>1.13129012633057E-2</v>
      </c>
      <c r="H87" t="s">
        <v>211</v>
      </c>
      <c r="L87" t="s">
        <v>211</v>
      </c>
      <c r="R87">
        <v>0.15622729919403699</v>
      </c>
      <c r="S87">
        <v>1.0793294106019801E-2</v>
      </c>
      <c r="T87">
        <v>1595483</v>
      </c>
      <c r="U87">
        <v>1554</v>
      </c>
    </row>
    <row r="88" spans="1:21" x14ac:dyDescent="0.25">
      <c r="A88" t="s">
        <v>225</v>
      </c>
      <c r="B88" t="s">
        <v>204</v>
      </c>
      <c r="C88" t="s">
        <v>125</v>
      </c>
      <c r="D88">
        <v>0</v>
      </c>
      <c r="E88">
        <v>0</v>
      </c>
      <c r="F88">
        <v>0.85718438956967402</v>
      </c>
      <c r="G88">
        <v>2.9417416830187899E-3</v>
      </c>
      <c r="H88" t="s">
        <v>214</v>
      </c>
      <c r="L88" t="s">
        <v>214</v>
      </c>
      <c r="R88">
        <v>0.121091157877289</v>
      </c>
      <c r="S88">
        <v>2.7206416966314199E-3</v>
      </c>
      <c r="T88">
        <v>10690442</v>
      </c>
      <c r="U88">
        <v>15873</v>
      </c>
    </row>
    <row r="89" spans="1:21" x14ac:dyDescent="0.25">
      <c r="A89" t="s">
        <v>226</v>
      </c>
      <c r="B89" t="s">
        <v>204</v>
      </c>
      <c r="C89" t="s">
        <v>125</v>
      </c>
      <c r="D89">
        <v>0</v>
      </c>
      <c r="E89">
        <v>1</v>
      </c>
      <c r="F89">
        <v>0.82979081113987796</v>
      </c>
      <c r="G89">
        <v>8.4678416356605904E-3</v>
      </c>
      <c r="H89" t="s">
        <v>214</v>
      </c>
      <c r="L89" t="s">
        <v>214</v>
      </c>
      <c r="R89">
        <v>0.14371477615056799</v>
      </c>
      <c r="S89">
        <v>7.8739466894062193E-3</v>
      </c>
      <c r="T89">
        <v>2040166</v>
      </c>
      <c r="U89">
        <v>2142</v>
      </c>
    </row>
    <row r="90" spans="1:21" x14ac:dyDescent="0.25">
      <c r="A90" t="s">
        <v>227</v>
      </c>
      <c r="B90" t="s">
        <v>204</v>
      </c>
      <c r="C90" t="s">
        <v>125</v>
      </c>
      <c r="D90">
        <v>0</v>
      </c>
      <c r="E90">
        <v>0</v>
      </c>
      <c r="F90">
        <v>0.728304132165287</v>
      </c>
      <c r="G90">
        <v>3.7300761966377102E-3</v>
      </c>
      <c r="H90" t="s">
        <v>217</v>
      </c>
      <c r="L90" t="s">
        <v>217</v>
      </c>
      <c r="R90">
        <v>0.252261581691338</v>
      </c>
      <c r="S90">
        <v>3.64830308518587E-3</v>
      </c>
      <c r="T90">
        <v>11399544</v>
      </c>
      <c r="U90">
        <v>17040</v>
      </c>
    </row>
    <row r="91" spans="1:21" x14ac:dyDescent="0.25">
      <c r="A91" t="s">
        <v>228</v>
      </c>
      <c r="B91" t="s">
        <v>204</v>
      </c>
      <c r="C91" t="s">
        <v>125</v>
      </c>
      <c r="D91">
        <v>0</v>
      </c>
      <c r="E91">
        <v>1</v>
      </c>
      <c r="F91">
        <v>0.71916174199307903</v>
      </c>
      <c r="G91">
        <v>1.28584903853395E-2</v>
      </c>
      <c r="H91" t="s">
        <v>217</v>
      </c>
      <c r="L91" t="s">
        <v>217</v>
      </c>
      <c r="R91">
        <v>0.25461787614831199</v>
      </c>
      <c r="S91">
        <v>1.2331672335806501E-2</v>
      </c>
      <c r="T91">
        <v>1319546</v>
      </c>
      <c r="U91">
        <v>1468</v>
      </c>
    </row>
    <row r="92" spans="1:21" x14ac:dyDescent="0.25">
      <c r="A92" t="s">
        <v>229</v>
      </c>
      <c r="B92" t="s">
        <v>204</v>
      </c>
      <c r="C92" t="s">
        <v>128</v>
      </c>
      <c r="D92">
        <v>0</v>
      </c>
      <c r="E92">
        <v>0</v>
      </c>
      <c r="F92">
        <v>0.23119474762406</v>
      </c>
      <c r="G92">
        <v>1.18075811169416E-2</v>
      </c>
      <c r="H92" t="s">
        <v>205</v>
      </c>
      <c r="L92" t="s">
        <v>205</v>
      </c>
      <c r="R92">
        <v>0.70224766727051102</v>
      </c>
      <c r="S92">
        <v>1.2878928563029199E-2</v>
      </c>
      <c r="T92">
        <v>1214993</v>
      </c>
      <c r="U92">
        <v>1492</v>
      </c>
    </row>
    <row r="93" spans="1:21" x14ac:dyDescent="0.25">
      <c r="A93" t="s">
        <v>230</v>
      </c>
      <c r="B93" t="s">
        <v>204</v>
      </c>
      <c r="C93" t="s">
        <v>128</v>
      </c>
      <c r="D93">
        <v>0</v>
      </c>
      <c r="E93">
        <v>1</v>
      </c>
      <c r="F93">
        <v>0.143186900034697</v>
      </c>
      <c r="G93">
        <v>2.8321655613437899E-2</v>
      </c>
      <c r="H93" t="s">
        <v>205</v>
      </c>
      <c r="L93" t="s">
        <v>205</v>
      </c>
      <c r="R93">
        <v>0.80009830756775502</v>
      </c>
      <c r="S93">
        <v>3.2255347967368397E-2</v>
      </c>
      <c r="T93">
        <v>207512</v>
      </c>
      <c r="U93">
        <v>163</v>
      </c>
    </row>
    <row r="94" spans="1:21" x14ac:dyDescent="0.25">
      <c r="A94" t="s">
        <v>231</v>
      </c>
      <c r="B94" t="s">
        <v>204</v>
      </c>
      <c r="C94" t="s">
        <v>128</v>
      </c>
      <c r="D94">
        <v>0</v>
      </c>
      <c r="E94">
        <v>0</v>
      </c>
      <c r="F94">
        <v>0.61805176156143504</v>
      </c>
      <c r="G94">
        <v>8.6916555556612006E-3</v>
      </c>
      <c r="H94" t="s">
        <v>208</v>
      </c>
      <c r="L94" t="s">
        <v>208</v>
      </c>
      <c r="R94">
        <v>0.30420609535272503</v>
      </c>
      <c r="S94">
        <v>8.4482251968906099E-3</v>
      </c>
      <c r="T94">
        <v>4669295</v>
      </c>
      <c r="U94">
        <v>4454</v>
      </c>
    </row>
    <row r="95" spans="1:21" x14ac:dyDescent="0.25">
      <c r="A95" t="s">
        <v>232</v>
      </c>
      <c r="B95" t="s">
        <v>204</v>
      </c>
      <c r="C95" t="s">
        <v>128</v>
      </c>
      <c r="D95">
        <v>0</v>
      </c>
      <c r="E95">
        <v>1</v>
      </c>
      <c r="F95">
        <v>0.55993674264035098</v>
      </c>
      <c r="G95">
        <v>2.6737187144474001E-2</v>
      </c>
      <c r="H95" t="s">
        <v>208</v>
      </c>
      <c r="L95" t="s">
        <v>208</v>
      </c>
      <c r="R95">
        <v>0.35773272582430399</v>
      </c>
      <c r="S95">
        <v>2.61669882765206E-2</v>
      </c>
      <c r="T95">
        <v>760702</v>
      </c>
      <c r="U95">
        <v>504</v>
      </c>
    </row>
    <row r="96" spans="1:21" x14ac:dyDescent="0.25">
      <c r="A96" t="s">
        <v>233</v>
      </c>
      <c r="B96" t="s">
        <v>204</v>
      </c>
      <c r="C96" t="s">
        <v>128</v>
      </c>
      <c r="D96">
        <v>0</v>
      </c>
      <c r="E96">
        <v>0</v>
      </c>
      <c r="F96">
        <v>0.84070985091643602</v>
      </c>
      <c r="G96">
        <v>4.8817987997933701E-3</v>
      </c>
      <c r="H96" t="s">
        <v>211</v>
      </c>
      <c r="L96" t="s">
        <v>211</v>
      </c>
      <c r="R96">
        <v>0.13144414288999301</v>
      </c>
      <c r="S96">
        <v>4.5189813495206997E-3</v>
      </c>
      <c r="T96">
        <v>7262370</v>
      </c>
      <c r="U96">
        <v>7176</v>
      </c>
    </row>
    <row r="97" spans="1:21" x14ac:dyDescent="0.25">
      <c r="A97" t="s">
        <v>234</v>
      </c>
      <c r="B97" t="s">
        <v>204</v>
      </c>
      <c r="C97" t="s">
        <v>128</v>
      </c>
      <c r="D97">
        <v>0</v>
      </c>
      <c r="E97">
        <v>1</v>
      </c>
      <c r="F97">
        <v>0.84572404829205805</v>
      </c>
      <c r="G97">
        <v>1.22087279535181E-2</v>
      </c>
      <c r="H97" t="s">
        <v>211</v>
      </c>
      <c r="L97" t="s">
        <v>211</v>
      </c>
      <c r="R97">
        <v>0.112071037049599</v>
      </c>
      <c r="S97">
        <v>1.04020366788103E-2</v>
      </c>
      <c r="T97">
        <v>1668763</v>
      </c>
      <c r="U97">
        <v>1113</v>
      </c>
    </row>
    <row r="98" spans="1:21" x14ac:dyDescent="0.25">
      <c r="A98" t="s">
        <v>235</v>
      </c>
      <c r="B98" t="s">
        <v>204</v>
      </c>
      <c r="C98" t="s">
        <v>128</v>
      </c>
      <c r="D98">
        <v>0</v>
      </c>
      <c r="E98">
        <v>0</v>
      </c>
      <c r="F98">
        <v>0.85407072210524204</v>
      </c>
      <c r="G98">
        <v>3.5480931386866598E-3</v>
      </c>
      <c r="H98" t="s">
        <v>214</v>
      </c>
      <c r="L98" t="s">
        <v>214</v>
      </c>
      <c r="R98">
        <v>0.12536002829432499</v>
      </c>
      <c r="S98">
        <v>3.2877551336147298E-3</v>
      </c>
      <c r="T98">
        <v>10650899</v>
      </c>
      <c r="U98">
        <v>12687</v>
      </c>
    </row>
    <row r="99" spans="1:21" x14ac:dyDescent="0.25">
      <c r="A99" t="s">
        <v>236</v>
      </c>
      <c r="B99" t="s">
        <v>204</v>
      </c>
      <c r="C99" t="s">
        <v>128</v>
      </c>
      <c r="D99">
        <v>0</v>
      </c>
      <c r="E99">
        <v>1</v>
      </c>
      <c r="F99">
        <v>0.82479934115604403</v>
      </c>
      <c r="G99">
        <v>9.9887265723433392E-3</v>
      </c>
      <c r="H99" t="s">
        <v>214</v>
      </c>
      <c r="L99" t="s">
        <v>214</v>
      </c>
      <c r="R99">
        <v>0.148562747195087</v>
      </c>
      <c r="S99">
        <v>9.4901076925966894E-3</v>
      </c>
      <c r="T99">
        <v>2041151</v>
      </c>
      <c r="U99">
        <v>1604</v>
      </c>
    </row>
    <row r="100" spans="1:21" x14ac:dyDescent="0.25">
      <c r="A100" t="s">
        <v>237</v>
      </c>
      <c r="B100" t="s">
        <v>204</v>
      </c>
      <c r="C100" t="s">
        <v>128</v>
      </c>
      <c r="D100">
        <v>0</v>
      </c>
      <c r="E100">
        <v>0</v>
      </c>
      <c r="F100">
        <v>0.72291299681744003</v>
      </c>
      <c r="G100">
        <v>4.0662900623630897E-3</v>
      </c>
      <c r="H100" t="s">
        <v>217</v>
      </c>
      <c r="L100" t="s">
        <v>217</v>
      </c>
      <c r="R100">
        <v>0.25943547607979001</v>
      </c>
      <c r="S100">
        <v>3.9808390324107996E-3</v>
      </c>
      <c r="T100">
        <v>11448018</v>
      </c>
      <c r="U100">
        <v>14940</v>
      </c>
    </row>
    <row r="101" spans="1:21" x14ac:dyDescent="0.25">
      <c r="A101" t="s">
        <v>238</v>
      </c>
      <c r="B101" t="s">
        <v>204</v>
      </c>
      <c r="C101" t="s">
        <v>128</v>
      </c>
      <c r="D101">
        <v>0</v>
      </c>
      <c r="E101">
        <v>1</v>
      </c>
      <c r="F101">
        <v>0.73534809478284602</v>
      </c>
      <c r="G101">
        <v>1.35287528351394E-2</v>
      </c>
      <c r="H101" t="s">
        <v>217</v>
      </c>
      <c r="L101" t="s">
        <v>217</v>
      </c>
      <c r="R101">
        <v>0.24077907334061699</v>
      </c>
      <c r="S101">
        <v>1.31034963796416E-2</v>
      </c>
      <c r="T101">
        <v>1405824</v>
      </c>
      <c r="U101">
        <v>1229</v>
      </c>
    </row>
    <row r="102" spans="1:21" x14ac:dyDescent="0.25">
      <c r="A102" t="s">
        <v>239</v>
      </c>
      <c r="B102" t="s">
        <v>204</v>
      </c>
      <c r="C102" t="s">
        <v>131</v>
      </c>
      <c r="D102">
        <v>0</v>
      </c>
      <c r="E102">
        <v>0</v>
      </c>
      <c r="F102">
        <v>0.182015737059503</v>
      </c>
      <c r="G102">
        <v>9.8808834764877503E-3</v>
      </c>
      <c r="H102" t="s">
        <v>205</v>
      </c>
      <c r="L102" t="s">
        <v>205</v>
      </c>
      <c r="R102">
        <v>0.74254085339699105</v>
      </c>
      <c r="S102">
        <v>1.16663977074466E-2</v>
      </c>
      <c r="T102">
        <v>1265929</v>
      </c>
      <c r="U102">
        <v>1726</v>
      </c>
    </row>
    <row r="103" spans="1:21" x14ac:dyDescent="0.25">
      <c r="A103" t="s">
        <v>240</v>
      </c>
      <c r="B103" t="s">
        <v>204</v>
      </c>
      <c r="C103" t="s">
        <v>131</v>
      </c>
      <c r="D103">
        <v>0</v>
      </c>
      <c r="E103">
        <v>1</v>
      </c>
      <c r="F103">
        <v>9.4559035295824004E-2</v>
      </c>
      <c r="G103">
        <v>2.291598526945E-2</v>
      </c>
      <c r="H103" t="s">
        <v>205</v>
      </c>
      <c r="L103" t="s">
        <v>205</v>
      </c>
      <c r="R103">
        <v>0.81105286603748195</v>
      </c>
      <c r="S103">
        <v>3.1958940749307399E-2</v>
      </c>
      <c r="T103">
        <v>193054</v>
      </c>
      <c r="U103">
        <v>179</v>
      </c>
    </row>
    <row r="104" spans="1:21" x14ac:dyDescent="0.25">
      <c r="A104" t="s">
        <v>241</v>
      </c>
      <c r="B104" t="s">
        <v>204</v>
      </c>
      <c r="C104" t="s">
        <v>131</v>
      </c>
      <c r="D104">
        <v>0</v>
      </c>
      <c r="E104">
        <v>0</v>
      </c>
      <c r="F104">
        <v>0.61039491631306497</v>
      </c>
      <c r="G104">
        <v>8.76007355599937E-3</v>
      </c>
      <c r="H104" t="s">
        <v>208</v>
      </c>
      <c r="L104" t="s">
        <v>208</v>
      </c>
      <c r="R104">
        <v>0.32141381522137602</v>
      </c>
      <c r="S104">
        <v>8.5826962040528205E-3</v>
      </c>
      <c r="T104">
        <v>4547723</v>
      </c>
      <c r="U104">
        <v>4830</v>
      </c>
    </row>
    <row r="105" spans="1:21" x14ac:dyDescent="0.25">
      <c r="A105" t="s">
        <v>242</v>
      </c>
      <c r="B105" t="s">
        <v>204</v>
      </c>
      <c r="C105" t="s">
        <v>131</v>
      </c>
      <c r="D105">
        <v>0</v>
      </c>
      <c r="E105">
        <v>1</v>
      </c>
      <c r="F105">
        <v>0.51163840197615296</v>
      </c>
      <c r="G105">
        <v>2.3898758475997799E-2</v>
      </c>
      <c r="H105" t="s">
        <v>208</v>
      </c>
      <c r="L105" t="s">
        <v>208</v>
      </c>
      <c r="R105">
        <v>0.406700269270868</v>
      </c>
      <c r="S105">
        <v>2.4064695046202799E-2</v>
      </c>
      <c r="T105">
        <v>799938</v>
      </c>
      <c r="U105">
        <v>559</v>
      </c>
    </row>
    <row r="106" spans="1:21" x14ac:dyDescent="0.25">
      <c r="A106" t="s">
        <v>243</v>
      </c>
      <c r="B106" t="s">
        <v>204</v>
      </c>
      <c r="C106" t="s">
        <v>131</v>
      </c>
      <c r="D106">
        <v>0</v>
      </c>
      <c r="E106">
        <v>0</v>
      </c>
      <c r="F106">
        <v>0.83562301092066105</v>
      </c>
      <c r="G106">
        <v>5.1255445900467798E-3</v>
      </c>
      <c r="H106" t="s">
        <v>211</v>
      </c>
      <c r="L106" t="s">
        <v>211</v>
      </c>
      <c r="R106">
        <v>0.130776387784654</v>
      </c>
      <c r="S106">
        <v>4.7555447730762103E-3</v>
      </c>
      <c r="T106">
        <v>7298917</v>
      </c>
      <c r="U106">
        <v>7948</v>
      </c>
    </row>
    <row r="107" spans="1:21" x14ac:dyDescent="0.25">
      <c r="A107" t="s">
        <v>244</v>
      </c>
      <c r="B107" t="s">
        <v>204</v>
      </c>
      <c r="C107" t="s">
        <v>131</v>
      </c>
      <c r="D107">
        <v>0</v>
      </c>
      <c r="E107">
        <v>1</v>
      </c>
      <c r="F107">
        <v>0.85332329809767404</v>
      </c>
      <c r="G107">
        <v>1.1862524689262599E-2</v>
      </c>
      <c r="H107" t="s">
        <v>211</v>
      </c>
      <c r="L107" t="s">
        <v>211</v>
      </c>
      <c r="R107">
        <v>0.11189287760382501</v>
      </c>
      <c r="S107">
        <v>1.02967570110476E-2</v>
      </c>
      <c r="T107">
        <v>1602354</v>
      </c>
      <c r="U107">
        <v>1163</v>
      </c>
    </row>
    <row r="108" spans="1:21" x14ac:dyDescent="0.25">
      <c r="A108" t="s">
        <v>245</v>
      </c>
      <c r="B108" t="s">
        <v>204</v>
      </c>
      <c r="C108" t="s">
        <v>131</v>
      </c>
      <c r="D108">
        <v>0</v>
      </c>
      <c r="E108">
        <v>0</v>
      </c>
      <c r="F108">
        <v>0.85528596897303699</v>
      </c>
      <c r="G108">
        <v>3.6707779788961699E-3</v>
      </c>
      <c r="H108" t="s">
        <v>214</v>
      </c>
      <c r="L108" t="s">
        <v>214</v>
      </c>
      <c r="R108">
        <v>0.119956719706408</v>
      </c>
      <c r="S108">
        <v>3.40937600511909E-3</v>
      </c>
      <c r="T108">
        <v>10616379</v>
      </c>
      <c r="U108">
        <v>14574</v>
      </c>
    </row>
    <row r="109" spans="1:21" x14ac:dyDescent="0.25">
      <c r="A109" t="s">
        <v>246</v>
      </c>
      <c r="B109" t="s">
        <v>204</v>
      </c>
      <c r="C109" t="s">
        <v>131</v>
      </c>
      <c r="D109">
        <v>0</v>
      </c>
      <c r="E109">
        <v>1</v>
      </c>
      <c r="F109">
        <v>0.81480486993467904</v>
      </c>
      <c r="G109">
        <v>1.04522263301959E-2</v>
      </c>
      <c r="H109" t="s">
        <v>214</v>
      </c>
      <c r="L109" t="s">
        <v>214</v>
      </c>
      <c r="R109">
        <v>0.145432684002128</v>
      </c>
      <c r="S109">
        <v>9.5444189582206407E-3</v>
      </c>
      <c r="T109">
        <v>2025982</v>
      </c>
      <c r="U109">
        <v>1847</v>
      </c>
    </row>
    <row r="110" spans="1:21" x14ac:dyDescent="0.25">
      <c r="A110" t="s">
        <v>247</v>
      </c>
      <c r="B110" t="s">
        <v>204</v>
      </c>
      <c r="C110" t="s">
        <v>131</v>
      </c>
      <c r="D110">
        <v>0</v>
      </c>
      <c r="E110">
        <v>0</v>
      </c>
      <c r="F110">
        <v>0.71485736303444303</v>
      </c>
      <c r="G110">
        <v>3.6918007212092502E-3</v>
      </c>
      <c r="H110" t="s">
        <v>217</v>
      </c>
      <c r="L110" t="s">
        <v>217</v>
      </c>
      <c r="R110">
        <v>0.26187435736062897</v>
      </c>
      <c r="S110">
        <v>3.5950391281250201E-3</v>
      </c>
      <c r="T110">
        <v>11432345</v>
      </c>
      <c r="U110">
        <v>20322</v>
      </c>
    </row>
    <row r="111" spans="1:21" x14ac:dyDescent="0.25">
      <c r="A111" t="s">
        <v>248</v>
      </c>
      <c r="B111" t="s">
        <v>204</v>
      </c>
      <c r="C111" t="s">
        <v>131</v>
      </c>
      <c r="D111">
        <v>0</v>
      </c>
      <c r="E111">
        <v>1</v>
      </c>
      <c r="F111">
        <v>0.73753985052492899</v>
      </c>
      <c r="G111">
        <v>1.1895376830713299E-2</v>
      </c>
      <c r="H111" t="s">
        <v>217</v>
      </c>
      <c r="L111" t="s">
        <v>217</v>
      </c>
      <c r="R111">
        <v>0.22478224220286599</v>
      </c>
      <c r="S111">
        <v>1.1151419089408801E-2</v>
      </c>
      <c r="T111">
        <v>1562401</v>
      </c>
      <c r="U111">
        <v>1733</v>
      </c>
    </row>
    <row r="112" spans="1:21" x14ac:dyDescent="0.25">
      <c r="A112" t="s">
        <v>249</v>
      </c>
      <c r="B112" t="s">
        <v>204</v>
      </c>
      <c r="C112" t="s">
        <v>134</v>
      </c>
      <c r="D112">
        <v>0</v>
      </c>
      <c r="E112">
        <v>0</v>
      </c>
      <c r="F112">
        <v>0.240502952727178</v>
      </c>
      <c r="G112">
        <v>1.1798610062510401E-2</v>
      </c>
      <c r="H112" t="s">
        <v>205</v>
      </c>
      <c r="L112" t="s">
        <v>205</v>
      </c>
      <c r="R112">
        <v>0.689447202773391</v>
      </c>
      <c r="S112">
        <v>1.29312643067486E-2</v>
      </c>
      <c r="T112">
        <v>1233436</v>
      </c>
      <c r="U112">
        <v>1516</v>
      </c>
    </row>
    <row r="113" spans="1:21" x14ac:dyDescent="0.25">
      <c r="A113" t="s">
        <v>250</v>
      </c>
      <c r="B113" t="s">
        <v>204</v>
      </c>
      <c r="C113" t="s">
        <v>134</v>
      </c>
      <c r="D113">
        <v>0</v>
      </c>
      <c r="E113">
        <v>1</v>
      </c>
      <c r="F113">
        <v>0.15446719223562499</v>
      </c>
      <c r="G113">
        <v>3.3910074913471103E-2</v>
      </c>
      <c r="H113" t="s">
        <v>205</v>
      </c>
      <c r="L113" t="s">
        <v>205</v>
      </c>
      <c r="R113">
        <v>0.80025645232318199</v>
      </c>
      <c r="S113">
        <v>3.6430632298777098E-2</v>
      </c>
      <c r="T113">
        <v>231622</v>
      </c>
      <c r="U113">
        <v>177</v>
      </c>
    </row>
    <row r="114" spans="1:21" x14ac:dyDescent="0.25">
      <c r="A114" t="s">
        <v>251</v>
      </c>
      <c r="B114" t="s">
        <v>204</v>
      </c>
      <c r="C114" t="s">
        <v>134</v>
      </c>
      <c r="D114">
        <v>0</v>
      </c>
      <c r="E114">
        <v>0</v>
      </c>
      <c r="F114">
        <v>0.61741528544487001</v>
      </c>
      <c r="G114">
        <v>1.2864000571912801E-2</v>
      </c>
      <c r="H114" t="s">
        <v>208</v>
      </c>
      <c r="L114" t="s">
        <v>208</v>
      </c>
      <c r="R114">
        <v>0.33074897487459198</v>
      </c>
      <c r="S114">
        <v>1.3185453175677099E-2</v>
      </c>
      <c r="T114">
        <v>4511887</v>
      </c>
      <c r="U114">
        <v>4070</v>
      </c>
    </row>
    <row r="115" spans="1:21" x14ac:dyDescent="0.25">
      <c r="A115" t="s">
        <v>252</v>
      </c>
      <c r="B115" t="s">
        <v>204</v>
      </c>
      <c r="C115" t="s">
        <v>134</v>
      </c>
      <c r="D115">
        <v>0</v>
      </c>
      <c r="E115">
        <v>1</v>
      </c>
      <c r="F115">
        <v>0.53245598856544196</v>
      </c>
      <c r="G115">
        <v>2.5225585738269999E-2</v>
      </c>
      <c r="H115" t="s">
        <v>208</v>
      </c>
      <c r="L115" t="s">
        <v>208</v>
      </c>
      <c r="R115">
        <v>0.40374372746687998</v>
      </c>
      <c r="S115">
        <v>2.4803447337818699E-2</v>
      </c>
      <c r="T115">
        <v>843758</v>
      </c>
      <c r="U115">
        <v>480</v>
      </c>
    </row>
    <row r="116" spans="1:21" x14ac:dyDescent="0.25">
      <c r="A116" t="s">
        <v>253</v>
      </c>
      <c r="B116" t="s">
        <v>204</v>
      </c>
      <c r="C116" t="s">
        <v>134</v>
      </c>
      <c r="D116">
        <v>0</v>
      </c>
      <c r="E116">
        <v>0</v>
      </c>
      <c r="F116">
        <v>0.84063594685972998</v>
      </c>
      <c r="G116">
        <v>5.2988005678550696E-3</v>
      </c>
      <c r="H116" t="s">
        <v>211</v>
      </c>
      <c r="L116" t="s">
        <v>211</v>
      </c>
      <c r="R116">
        <v>0.12932757620173499</v>
      </c>
      <c r="S116">
        <v>4.8985010455169604E-3</v>
      </c>
      <c r="T116">
        <v>7311743</v>
      </c>
      <c r="U116">
        <v>7106</v>
      </c>
    </row>
    <row r="117" spans="1:21" x14ac:dyDescent="0.25">
      <c r="A117" t="s">
        <v>254</v>
      </c>
      <c r="B117" t="s">
        <v>204</v>
      </c>
      <c r="C117" t="s">
        <v>134</v>
      </c>
      <c r="D117">
        <v>0</v>
      </c>
      <c r="E117">
        <v>1</v>
      </c>
      <c r="F117">
        <v>0.81910269644595901</v>
      </c>
      <c r="G117">
        <v>1.43251107409596E-2</v>
      </c>
      <c r="H117" t="s">
        <v>211</v>
      </c>
      <c r="L117" t="s">
        <v>211</v>
      </c>
      <c r="R117">
        <v>0.13843433817991299</v>
      </c>
      <c r="S117">
        <v>1.2871357328924001E-2</v>
      </c>
      <c r="T117">
        <v>1605187</v>
      </c>
      <c r="U117">
        <v>975</v>
      </c>
    </row>
    <row r="118" spans="1:21" x14ac:dyDescent="0.25">
      <c r="A118" t="s">
        <v>255</v>
      </c>
      <c r="B118" t="s">
        <v>204</v>
      </c>
      <c r="C118" t="s">
        <v>134</v>
      </c>
      <c r="D118">
        <v>0</v>
      </c>
      <c r="E118">
        <v>0</v>
      </c>
      <c r="F118">
        <v>0.85664572586082399</v>
      </c>
      <c r="G118">
        <v>3.6920865943205101E-3</v>
      </c>
      <c r="H118" t="s">
        <v>214</v>
      </c>
      <c r="L118" t="s">
        <v>214</v>
      </c>
      <c r="R118">
        <v>0.12232867476548299</v>
      </c>
      <c r="S118">
        <v>3.48170726294365E-3</v>
      </c>
      <c r="T118">
        <v>10637604</v>
      </c>
      <c r="U118">
        <v>12896</v>
      </c>
    </row>
    <row r="119" spans="1:21" x14ac:dyDescent="0.25">
      <c r="A119" t="s">
        <v>256</v>
      </c>
      <c r="B119" t="s">
        <v>204</v>
      </c>
      <c r="C119" t="s">
        <v>134</v>
      </c>
      <c r="D119">
        <v>0</v>
      </c>
      <c r="E119">
        <v>1</v>
      </c>
      <c r="F119">
        <v>0.85205399086897504</v>
      </c>
      <c r="G119">
        <v>9.7050000001610293E-3</v>
      </c>
      <c r="H119" t="s">
        <v>214</v>
      </c>
      <c r="L119" t="s">
        <v>214</v>
      </c>
      <c r="R119">
        <v>0.12630108288292799</v>
      </c>
      <c r="S119">
        <v>9.1553554513547804E-3</v>
      </c>
      <c r="T119">
        <v>2042049</v>
      </c>
      <c r="U119">
        <v>1618</v>
      </c>
    </row>
    <row r="120" spans="1:21" x14ac:dyDescent="0.25">
      <c r="A120" t="s">
        <v>257</v>
      </c>
      <c r="B120" t="s">
        <v>204</v>
      </c>
      <c r="C120" t="s">
        <v>134</v>
      </c>
      <c r="D120">
        <v>0</v>
      </c>
      <c r="E120">
        <v>0</v>
      </c>
      <c r="F120">
        <v>0.71384309074015695</v>
      </c>
      <c r="G120">
        <v>4.0250598154249403E-3</v>
      </c>
      <c r="H120" t="s">
        <v>217</v>
      </c>
      <c r="L120" t="s">
        <v>217</v>
      </c>
      <c r="R120">
        <v>0.26890311846761999</v>
      </c>
      <c r="S120">
        <v>3.9511481452369603E-3</v>
      </c>
      <c r="T120">
        <v>11525757</v>
      </c>
      <c r="U120">
        <v>17066</v>
      </c>
    </row>
    <row r="121" spans="1:21" x14ac:dyDescent="0.25">
      <c r="A121" t="s">
        <v>258</v>
      </c>
      <c r="B121" t="s">
        <v>204</v>
      </c>
      <c r="C121" t="s">
        <v>134</v>
      </c>
      <c r="D121">
        <v>0</v>
      </c>
      <c r="E121">
        <v>1</v>
      </c>
      <c r="F121">
        <v>0.71995602562247396</v>
      </c>
      <c r="G121">
        <v>1.36530033274645E-2</v>
      </c>
      <c r="H121" t="s">
        <v>217</v>
      </c>
      <c r="L121" t="s">
        <v>217</v>
      </c>
      <c r="R121">
        <v>0.25845226691320999</v>
      </c>
      <c r="S121">
        <v>1.3285320426879899E-2</v>
      </c>
      <c r="T121">
        <v>1527253</v>
      </c>
      <c r="U121">
        <v>1427</v>
      </c>
    </row>
    <row r="122" spans="1:21" x14ac:dyDescent="0.25">
      <c r="A122" t="s">
        <v>259</v>
      </c>
      <c r="B122" t="s">
        <v>260</v>
      </c>
      <c r="C122" t="s">
        <v>121</v>
      </c>
      <c r="D122">
        <v>0</v>
      </c>
      <c r="E122">
        <v>0</v>
      </c>
      <c r="F122">
        <v>0.5835153108194</v>
      </c>
      <c r="G122">
        <v>4.54639102654296E-3</v>
      </c>
      <c r="H122" t="s">
        <v>261</v>
      </c>
      <c r="M122" t="s">
        <v>261</v>
      </c>
      <c r="R122">
        <v>0.36182447878346102</v>
      </c>
      <c r="S122">
        <v>4.3777361713034499E-3</v>
      </c>
      <c r="T122">
        <v>9348226</v>
      </c>
      <c r="U122">
        <v>14363</v>
      </c>
    </row>
    <row r="123" spans="1:21" x14ac:dyDescent="0.25">
      <c r="A123" t="s">
        <v>262</v>
      </c>
      <c r="B123" t="s">
        <v>260</v>
      </c>
      <c r="C123" t="s">
        <v>121</v>
      </c>
      <c r="D123">
        <v>0</v>
      </c>
      <c r="E123">
        <v>1</v>
      </c>
      <c r="F123">
        <v>0.55462356636113896</v>
      </c>
      <c r="G123">
        <v>1.35494745708904E-2</v>
      </c>
      <c r="H123" t="s">
        <v>261</v>
      </c>
      <c r="M123" t="s">
        <v>261</v>
      </c>
      <c r="R123">
        <v>0.37398850190745098</v>
      </c>
      <c r="S123">
        <v>1.31029920292471E-2</v>
      </c>
      <c r="T123">
        <v>1311174</v>
      </c>
      <c r="U123">
        <v>1580</v>
      </c>
    </row>
    <row r="124" spans="1:21" x14ac:dyDescent="0.25">
      <c r="A124" t="s">
        <v>263</v>
      </c>
      <c r="B124" t="s">
        <v>260</v>
      </c>
      <c r="C124" t="s">
        <v>121</v>
      </c>
      <c r="D124">
        <v>0</v>
      </c>
      <c r="E124">
        <v>0</v>
      </c>
      <c r="F124">
        <v>0.81881403050175405</v>
      </c>
      <c r="G124">
        <v>2.5376458870575501E-3</v>
      </c>
      <c r="H124" t="s">
        <v>264</v>
      </c>
      <c r="M124" t="s">
        <v>264</v>
      </c>
      <c r="R124">
        <v>0.15942960482517199</v>
      </c>
      <c r="S124">
        <v>2.4399491152117198E-3</v>
      </c>
      <c r="T124">
        <v>25819433</v>
      </c>
      <c r="U124">
        <v>37307</v>
      </c>
    </row>
    <row r="125" spans="1:21" x14ac:dyDescent="0.25">
      <c r="A125" t="s">
        <v>265</v>
      </c>
      <c r="B125" t="s">
        <v>260</v>
      </c>
      <c r="C125" t="s">
        <v>121</v>
      </c>
      <c r="D125">
        <v>0</v>
      </c>
      <c r="E125">
        <v>1</v>
      </c>
      <c r="F125">
        <v>0.79477709354428805</v>
      </c>
      <c r="G125">
        <v>6.3079412407923696E-3</v>
      </c>
      <c r="H125" t="s">
        <v>264</v>
      </c>
      <c r="M125" t="s">
        <v>264</v>
      </c>
      <c r="R125">
        <v>0.17780216250359801</v>
      </c>
      <c r="S125">
        <v>5.9548796374208702E-3</v>
      </c>
      <c r="T125">
        <v>4638605</v>
      </c>
      <c r="U125">
        <v>5354</v>
      </c>
    </row>
    <row r="126" spans="1:21" x14ac:dyDescent="0.25">
      <c r="A126" t="s">
        <v>266</v>
      </c>
      <c r="B126" t="s">
        <v>260</v>
      </c>
      <c r="C126" t="s">
        <v>125</v>
      </c>
      <c r="D126">
        <v>0</v>
      </c>
      <c r="E126">
        <v>0</v>
      </c>
      <c r="F126">
        <v>0.59090483394208004</v>
      </c>
      <c r="G126">
        <v>4.6665744879534803E-3</v>
      </c>
      <c r="H126" t="s">
        <v>261</v>
      </c>
      <c r="M126" t="s">
        <v>261</v>
      </c>
      <c r="R126">
        <v>0.35563392212691403</v>
      </c>
      <c r="S126">
        <v>4.5088789051757902E-3</v>
      </c>
      <c r="T126">
        <v>9001287</v>
      </c>
      <c r="U126">
        <v>13597</v>
      </c>
    </row>
    <row r="127" spans="1:21" x14ac:dyDescent="0.25">
      <c r="A127" t="s">
        <v>267</v>
      </c>
      <c r="B127" t="s">
        <v>260</v>
      </c>
      <c r="C127" t="s">
        <v>125</v>
      </c>
      <c r="D127">
        <v>0</v>
      </c>
      <c r="E127">
        <v>1</v>
      </c>
      <c r="F127">
        <v>0.56913295247927997</v>
      </c>
      <c r="G127">
        <v>1.39716105132245E-2</v>
      </c>
      <c r="H127" t="s">
        <v>261</v>
      </c>
      <c r="M127" t="s">
        <v>261</v>
      </c>
      <c r="R127">
        <v>0.37468967471113301</v>
      </c>
      <c r="S127">
        <v>1.3821476695320099E-2</v>
      </c>
      <c r="T127">
        <v>1309513</v>
      </c>
      <c r="U127">
        <v>1389</v>
      </c>
    </row>
    <row r="128" spans="1:21" x14ac:dyDescent="0.25">
      <c r="A128" t="s">
        <v>268</v>
      </c>
      <c r="B128" t="s">
        <v>260</v>
      </c>
      <c r="C128" t="s">
        <v>125</v>
      </c>
      <c r="D128">
        <v>0</v>
      </c>
      <c r="E128">
        <v>0</v>
      </c>
      <c r="F128">
        <v>0.82332911678049903</v>
      </c>
      <c r="G128">
        <v>2.4600924210369701E-3</v>
      </c>
      <c r="H128" t="s">
        <v>264</v>
      </c>
      <c r="M128" t="s">
        <v>264</v>
      </c>
      <c r="R128">
        <v>0.15502133436499199</v>
      </c>
      <c r="S128">
        <v>2.3309512156235801E-3</v>
      </c>
      <c r="T128">
        <v>26238653</v>
      </c>
      <c r="U128">
        <v>36393</v>
      </c>
    </row>
    <row r="129" spans="1:21" x14ac:dyDescent="0.25">
      <c r="A129" t="s">
        <v>269</v>
      </c>
      <c r="B129" t="s">
        <v>260</v>
      </c>
      <c r="C129" t="s">
        <v>125</v>
      </c>
      <c r="D129">
        <v>0</v>
      </c>
      <c r="E129">
        <v>1</v>
      </c>
      <c r="F129">
        <v>0.78337895029982996</v>
      </c>
      <c r="G129">
        <v>7.0271041373422402E-3</v>
      </c>
      <c r="H129" t="s">
        <v>264</v>
      </c>
      <c r="M129" t="s">
        <v>264</v>
      </c>
      <c r="R129">
        <v>0.186787142485275</v>
      </c>
      <c r="S129">
        <v>6.6679433528429701E-3</v>
      </c>
      <c r="T129">
        <v>4621453</v>
      </c>
      <c r="U129">
        <v>4707</v>
      </c>
    </row>
    <row r="130" spans="1:21" x14ac:dyDescent="0.25">
      <c r="A130" t="s">
        <v>270</v>
      </c>
      <c r="B130" t="s">
        <v>260</v>
      </c>
      <c r="C130" t="s">
        <v>128</v>
      </c>
      <c r="D130">
        <v>0</v>
      </c>
      <c r="E130">
        <v>0</v>
      </c>
      <c r="F130">
        <v>0.592733056203814</v>
      </c>
      <c r="G130">
        <v>5.4826323813454E-3</v>
      </c>
      <c r="H130" t="s">
        <v>261</v>
      </c>
      <c r="M130" t="s">
        <v>261</v>
      </c>
      <c r="R130">
        <v>0.35856757870962402</v>
      </c>
      <c r="S130">
        <v>5.3282506789239297E-3</v>
      </c>
      <c r="T130">
        <v>9219997</v>
      </c>
      <c r="U130">
        <v>10693</v>
      </c>
    </row>
    <row r="131" spans="1:21" x14ac:dyDescent="0.25">
      <c r="A131" t="s">
        <v>271</v>
      </c>
      <c r="B131" t="s">
        <v>260</v>
      </c>
      <c r="C131" t="s">
        <v>128</v>
      </c>
      <c r="D131">
        <v>0</v>
      </c>
      <c r="E131">
        <v>1</v>
      </c>
      <c r="F131">
        <v>0.573467989450269</v>
      </c>
      <c r="G131">
        <v>1.7982194028738199E-2</v>
      </c>
      <c r="H131" t="s">
        <v>261</v>
      </c>
      <c r="M131" t="s">
        <v>261</v>
      </c>
      <c r="R131">
        <v>0.35855397977029602</v>
      </c>
      <c r="S131">
        <v>1.75719042660465E-2</v>
      </c>
      <c r="T131">
        <v>1278516</v>
      </c>
      <c r="U131">
        <v>962</v>
      </c>
    </row>
    <row r="132" spans="1:21" x14ac:dyDescent="0.25">
      <c r="A132" t="s">
        <v>272</v>
      </c>
      <c r="B132" t="s">
        <v>260</v>
      </c>
      <c r="C132" t="s">
        <v>128</v>
      </c>
      <c r="D132">
        <v>0</v>
      </c>
      <c r="E132">
        <v>0</v>
      </c>
      <c r="F132">
        <v>0.81624259804994603</v>
      </c>
      <c r="G132">
        <v>2.69533214000472E-3</v>
      </c>
      <c r="H132" t="s">
        <v>264</v>
      </c>
      <c r="M132" t="s">
        <v>264</v>
      </c>
      <c r="R132">
        <v>0.15993952090990399</v>
      </c>
      <c r="S132">
        <v>2.5687233908833801E-3</v>
      </c>
      <c r="T132">
        <v>25888617</v>
      </c>
      <c r="U132">
        <v>29890</v>
      </c>
    </row>
    <row r="133" spans="1:21" x14ac:dyDescent="0.25">
      <c r="A133" t="s">
        <v>273</v>
      </c>
      <c r="B133" t="s">
        <v>260</v>
      </c>
      <c r="C133" t="s">
        <v>128</v>
      </c>
      <c r="D133">
        <v>0</v>
      </c>
      <c r="E133">
        <v>1</v>
      </c>
      <c r="F133">
        <v>0.80335125523437401</v>
      </c>
      <c r="G133">
        <v>7.8037558826592399E-3</v>
      </c>
      <c r="H133" t="s">
        <v>264</v>
      </c>
      <c r="M133" t="s">
        <v>264</v>
      </c>
      <c r="R133">
        <v>0.166115988466845</v>
      </c>
      <c r="S133">
        <v>7.1738729911999897E-3</v>
      </c>
      <c r="T133">
        <v>4776837</v>
      </c>
      <c r="U133">
        <v>3630</v>
      </c>
    </row>
    <row r="134" spans="1:21" x14ac:dyDescent="0.25">
      <c r="A134" t="s">
        <v>274</v>
      </c>
      <c r="B134" t="s">
        <v>260</v>
      </c>
      <c r="C134" t="s">
        <v>131</v>
      </c>
      <c r="D134">
        <v>0</v>
      </c>
      <c r="E134">
        <v>0</v>
      </c>
      <c r="F134">
        <v>0.58064303530674599</v>
      </c>
      <c r="G134">
        <v>5.5948960136088096E-3</v>
      </c>
      <c r="H134" t="s">
        <v>261</v>
      </c>
      <c r="M134" t="s">
        <v>261</v>
      </c>
      <c r="R134">
        <v>0.35162591347348598</v>
      </c>
      <c r="S134">
        <v>5.4591173831815398E-3</v>
      </c>
      <c r="T134">
        <v>9194985</v>
      </c>
      <c r="U134">
        <v>11554</v>
      </c>
    </row>
    <row r="135" spans="1:21" x14ac:dyDescent="0.25">
      <c r="A135" t="s">
        <v>275</v>
      </c>
      <c r="B135" t="s">
        <v>260</v>
      </c>
      <c r="C135" t="s">
        <v>131</v>
      </c>
      <c r="D135">
        <v>0</v>
      </c>
      <c r="E135">
        <v>1</v>
      </c>
      <c r="F135">
        <v>0.52207590664937698</v>
      </c>
      <c r="G135">
        <v>1.6808421841850298E-2</v>
      </c>
      <c r="H135" t="s">
        <v>261</v>
      </c>
      <c r="M135" t="s">
        <v>261</v>
      </c>
      <c r="R135">
        <v>0.37550151989409303</v>
      </c>
      <c r="S135">
        <v>1.67480118604959E-2</v>
      </c>
      <c r="T135">
        <v>1328711</v>
      </c>
      <c r="U135">
        <v>1092</v>
      </c>
    </row>
    <row r="136" spans="1:21" x14ac:dyDescent="0.25">
      <c r="A136" t="s">
        <v>276</v>
      </c>
      <c r="B136" t="s">
        <v>260</v>
      </c>
      <c r="C136" t="s">
        <v>131</v>
      </c>
      <c r="D136">
        <v>0</v>
      </c>
      <c r="E136">
        <v>0</v>
      </c>
      <c r="F136">
        <v>0.81272200151375396</v>
      </c>
      <c r="G136">
        <v>2.6031051508002899E-3</v>
      </c>
      <c r="H136" t="s">
        <v>264</v>
      </c>
      <c r="M136" t="s">
        <v>264</v>
      </c>
      <c r="R136">
        <v>0.16589211729456299</v>
      </c>
      <c r="S136">
        <v>2.5038089074701998E-3</v>
      </c>
      <c r="T136">
        <v>25821896</v>
      </c>
      <c r="U136">
        <v>37657</v>
      </c>
    </row>
    <row r="137" spans="1:21" x14ac:dyDescent="0.25">
      <c r="A137" t="s">
        <v>277</v>
      </c>
      <c r="B137" t="s">
        <v>260</v>
      </c>
      <c r="C137" t="s">
        <v>131</v>
      </c>
      <c r="D137">
        <v>0</v>
      </c>
      <c r="E137">
        <v>1</v>
      </c>
      <c r="F137">
        <v>0.80561876096444995</v>
      </c>
      <c r="G137">
        <v>7.5196426624425496E-3</v>
      </c>
      <c r="H137" t="s">
        <v>264</v>
      </c>
      <c r="M137" t="s">
        <v>264</v>
      </c>
      <c r="R137">
        <v>0.16489084970401699</v>
      </c>
      <c r="S137">
        <v>6.9979248264003396E-3</v>
      </c>
      <c r="T137">
        <v>4836084</v>
      </c>
      <c r="U137">
        <v>4372</v>
      </c>
    </row>
    <row r="138" spans="1:21" x14ac:dyDescent="0.25">
      <c r="A138" t="s">
        <v>278</v>
      </c>
      <c r="B138" t="s">
        <v>260</v>
      </c>
      <c r="C138" t="s">
        <v>134</v>
      </c>
      <c r="D138">
        <v>0</v>
      </c>
      <c r="E138">
        <v>0</v>
      </c>
      <c r="F138">
        <v>0.56941055143442998</v>
      </c>
      <c r="G138">
        <v>5.8969150413789298E-3</v>
      </c>
      <c r="H138" t="s">
        <v>261</v>
      </c>
      <c r="M138" t="s">
        <v>261</v>
      </c>
      <c r="R138">
        <v>0.38027379846270298</v>
      </c>
      <c r="S138">
        <v>5.7805315637660002E-3</v>
      </c>
      <c r="T138">
        <v>8977187</v>
      </c>
      <c r="U138">
        <v>10391</v>
      </c>
    </row>
    <row r="139" spans="1:21" x14ac:dyDescent="0.25">
      <c r="A139" t="s">
        <v>279</v>
      </c>
      <c r="B139" t="s">
        <v>260</v>
      </c>
      <c r="C139" t="s">
        <v>134</v>
      </c>
      <c r="D139">
        <v>0</v>
      </c>
      <c r="E139">
        <v>1</v>
      </c>
      <c r="F139">
        <v>0.51600976454041603</v>
      </c>
      <c r="G139">
        <v>1.84814664446083E-2</v>
      </c>
      <c r="H139" t="s">
        <v>261</v>
      </c>
      <c r="M139" t="s">
        <v>261</v>
      </c>
      <c r="R139">
        <v>0.41197595885350502</v>
      </c>
      <c r="S139">
        <v>1.7798274090552301E-2</v>
      </c>
      <c r="T139">
        <v>1264166</v>
      </c>
      <c r="U139">
        <v>918</v>
      </c>
    </row>
    <row r="140" spans="1:21" x14ac:dyDescent="0.25">
      <c r="A140" t="s">
        <v>280</v>
      </c>
      <c r="B140" t="s">
        <v>260</v>
      </c>
      <c r="C140" t="s">
        <v>134</v>
      </c>
      <c r="D140">
        <v>0</v>
      </c>
      <c r="E140">
        <v>0</v>
      </c>
      <c r="F140">
        <v>0.82007197604928395</v>
      </c>
      <c r="G140">
        <v>3.3902330541097998E-3</v>
      </c>
      <c r="H140" t="s">
        <v>264</v>
      </c>
      <c r="M140" t="s">
        <v>264</v>
      </c>
      <c r="R140">
        <v>0.16045169908266499</v>
      </c>
      <c r="S140">
        <v>3.2976954438272898E-3</v>
      </c>
      <c r="T140">
        <v>26117299</v>
      </c>
      <c r="U140">
        <v>32107</v>
      </c>
    </row>
    <row r="141" spans="1:21" x14ac:dyDescent="0.25">
      <c r="A141" t="s">
        <v>281</v>
      </c>
      <c r="B141" t="s">
        <v>260</v>
      </c>
      <c r="C141" t="s">
        <v>134</v>
      </c>
      <c r="D141">
        <v>0</v>
      </c>
      <c r="E141">
        <v>1</v>
      </c>
      <c r="F141">
        <v>0.802921474578982</v>
      </c>
      <c r="G141">
        <v>8.0750048520898399E-3</v>
      </c>
      <c r="H141" t="s">
        <v>264</v>
      </c>
      <c r="M141" t="s">
        <v>264</v>
      </c>
      <c r="R141">
        <v>0.173095559234902</v>
      </c>
      <c r="S141">
        <v>7.7316301931314203E-3</v>
      </c>
      <c r="T141">
        <v>4945927</v>
      </c>
      <c r="U141">
        <v>3731</v>
      </c>
    </row>
    <row r="142" spans="1:21" x14ac:dyDescent="0.25">
      <c r="A142" t="s">
        <v>282</v>
      </c>
      <c r="B142" t="s">
        <v>111</v>
      </c>
      <c r="C142" t="s">
        <v>121</v>
      </c>
      <c r="D142">
        <v>0</v>
      </c>
      <c r="E142">
        <v>0</v>
      </c>
      <c r="F142">
        <v>0.77436563445027495</v>
      </c>
      <c r="G142">
        <v>6.6248217495508202E-3</v>
      </c>
      <c r="H142" t="s">
        <v>283</v>
      </c>
      <c r="N142" t="s">
        <v>283</v>
      </c>
      <c r="R142">
        <v>0.20378552637710401</v>
      </c>
      <c r="S142">
        <v>6.2648510629611598E-3</v>
      </c>
      <c r="T142">
        <v>3304798</v>
      </c>
      <c r="U142">
        <v>4879</v>
      </c>
    </row>
    <row r="143" spans="1:21" x14ac:dyDescent="0.25">
      <c r="A143" t="s">
        <v>284</v>
      </c>
      <c r="B143" t="s">
        <v>111</v>
      </c>
      <c r="C143" t="s">
        <v>121</v>
      </c>
      <c r="D143">
        <v>0</v>
      </c>
      <c r="E143">
        <v>1</v>
      </c>
      <c r="F143">
        <v>0.73863848997570802</v>
      </c>
      <c r="G143">
        <v>1.6822844577941198E-2</v>
      </c>
      <c r="H143" t="s">
        <v>283</v>
      </c>
      <c r="N143" t="s">
        <v>283</v>
      </c>
      <c r="R143">
        <v>0.23727050668482799</v>
      </c>
      <c r="S143">
        <v>1.6342437118756499E-2</v>
      </c>
      <c r="T143">
        <v>593209</v>
      </c>
      <c r="U143">
        <v>688</v>
      </c>
    </row>
    <row r="144" spans="1:21" x14ac:dyDescent="0.25">
      <c r="A144" t="s">
        <v>285</v>
      </c>
      <c r="B144" t="s">
        <v>111</v>
      </c>
      <c r="C144" t="s">
        <v>121</v>
      </c>
      <c r="D144">
        <v>0</v>
      </c>
      <c r="E144">
        <v>0</v>
      </c>
      <c r="F144">
        <v>0.79084812463184595</v>
      </c>
      <c r="G144">
        <v>8.5046859583476596E-3</v>
      </c>
      <c r="H144" t="s">
        <v>286</v>
      </c>
      <c r="N144" t="s">
        <v>286</v>
      </c>
      <c r="R144">
        <v>0.172560010169546</v>
      </c>
      <c r="S144">
        <v>7.8371875529679395E-3</v>
      </c>
      <c r="T144">
        <v>1675591</v>
      </c>
      <c r="U144">
        <v>2588</v>
      </c>
    </row>
    <row r="145" spans="1:21" x14ac:dyDescent="0.25">
      <c r="A145" t="s">
        <v>287</v>
      </c>
      <c r="B145" t="s">
        <v>111</v>
      </c>
      <c r="C145" t="s">
        <v>121</v>
      </c>
      <c r="D145">
        <v>0</v>
      </c>
      <c r="E145">
        <v>1</v>
      </c>
      <c r="F145">
        <v>0.77613331603732305</v>
      </c>
      <c r="G145">
        <v>2.1160649563584901E-2</v>
      </c>
      <c r="H145" t="s">
        <v>286</v>
      </c>
      <c r="N145" t="s">
        <v>286</v>
      </c>
      <c r="R145">
        <v>0.19346693495594</v>
      </c>
      <c r="S145">
        <v>1.8882770596568101E-2</v>
      </c>
      <c r="T145">
        <v>331483</v>
      </c>
      <c r="U145">
        <v>406</v>
      </c>
    </row>
    <row r="146" spans="1:21" x14ac:dyDescent="0.25">
      <c r="A146" t="s">
        <v>288</v>
      </c>
      <c r="B146" t="s">
        <v>111</v>
      </c>
      <c r="C146" t="s">
        <v>121</v>
      </c>
      <c r="D146">
        <v>0</v>
      </c>
      <c r="E146">
        <v>0</v>
      </c>
      <c r="F146">
        <v>0.75257968278970799</v>
      </c>
      <c r="G146">
        <v>4.0165004768084201E-3</v>
      </c>
      <c r="H146" t="s">
        <v>289</v>
      </c>
      <c r="N146" t="s">
        <v>289</v>
      </c>
      <c r="R146">
        <v>0.21762358825865599</v>
      </c>
      <c r="S146">
        <v>3.8492345037610602E-3</v>
      </c>
      <c r="T146">
        <v>9540611</v>
      </c>
      <c r="U146">
        <v>14556</v>
      </c>
    </row>
    <row r="147" spans="1:21" x14ac:dyDescent="0.25">
      <c r="A147" t="s">
        <v>290</v>
      </c>
      <c r="B147" t="s">
        <v>111</v>
      </c>
      <c r="C147" t="s">
        <v>121</v>
      </c>
      <c r="D147">
        <v>0</v>
      </c>
      <c r="E147">
        <v>1</v>
      </c>
      <c r="F147">
        <v>0.68388833524497195</v>
      </c>
      <c r="G147">
        <v>1.1101296937630199E-2</v>
      </c>
      <c r="H147" t="s">
        <v>289</v>
      </c>
      <c r="N147" t="s">
        <v>289</v>
      </c>
      <c r="R147">
        <v>0.27340816927715</v>
      </c>
      <c r="S147">
        <v>1.06314909429326E-2</v>
      </c>
      <c r="T147">
        <v>1595490</v>
      </c>
      <c r="U147">
        <v>1923</v>
      </c>
    </row>
    <row r="148" spans="1:21" x14ac:dyDescent="0.25">
      <c r="A148" t="s">
        <v>291</v>
      </c>
      <c r="B148" t="s">
        <v>111</v>
      </c>
      <c r="C148" t="s">
        <v>121</v>
      </c>
      <c r="D148">
        <v>0</v>
      </c>
      <c r="E148">
        <v>0</v>
      </c>
      <c r="F148">
        <v>0.74995119327031101</v>
      </c>
      <c r="G148">
        <v>3.2025940938436698E-3</v>
      </c>
      <c r="H148" t="s">
        <v>292</v>
      </c>
      <c r="N148" t="s">
        <v>292</v>
      </c>
      <c r="R148">
        <v>0.21844113474561899</v>
      </c>
      <c r="S148">
        <v>3.0551449884399502E-3</v>
      </c>
      <c r="T148">
        <v>20745090</v>
      </c>
      <c r="U148">
        <v>29802</v>
      </c>
    </row>
    <row r="149" spans="1:21" x14ac:dyDescent="0.25">
      <c r="A149" t="s">
        <v>293</v>
      </c>
      <c r="B149" t="s">
        <v>111</v>
      </c>
      <c r="C149" t="s">
        <v>121</v>
      </c>
      <c r="D149">
        <v>0</v>
      </c>
      <c r="E149">
        <v>1</v>
      </c>
      <c r="F149">
        <v>0.76286286045987695</v>
      </c>
      <c r="G149">
        <v>7.9771678812492804E-3</v>
      </c>
      <c r="H149" t="s">
        <v>292</v>
      </c>
      <c r="N149" t="s">
        <v>292</v>
      </c>
      <c r="R149">
        <v>0.19975109132541999</v>
      </c>
      <c r="S149">
        <v>7.4127238289046797E-3</v>
      </c>
      <c r="T149">
        <v>3457493</v>
      </c>
      <c r="U149">
        <v>3949</v>
      </c>
    </row>
    <row r="150" spans="1:21" x14ac:dyDescent="0.25">
      <c r="A150" t="s">
        <v>294</v>
      </c>
      <c r="B150" t="s">
        <v>111</v>
      </c>
      <c r="C150" t="s">
        <v>125</v>
      </c>
      <c r="D150">
        <v>0</v>
      </c>
      <c r="E150">
        <v>0</v>
      </c>
      <c r="F150">
        <v>0.79352596251999397</v>
      </c>
      <c r="G150">
        <v>6.4886246650639398E-3</v>
      </c>
      <c r="H150" t="s">
        <v>283</v>
      </c>
      <c r="N150" t="s">
        <v>283</v>
      </c>
      <c r="R150">
        <v>0.18493670215844299</v>
      </c>
      <c r="S150">
        <v>6.0845256511753102E-3</v>
      </c>
      <c r="T150">
        <v>3248452</v>
      </c>
      <c r="U150">
        <v>4597</v>
      </c>
    </row>
    <row r="151" spans="1:21" x14ac:dyDescent="0.25">
      <c r="A151" t="s">
        <v>295</v>
      </c>
      <c r="B151" t="s">
        <v>111</v>
      </c>
      <c r="C151" t="s">
        <v>125</v>
      </c>
      <c r="D151">
        <v>0</v>
      </c>
      <c r="E151">
        <v>1</v>
      </c>
      <c r="F151">
        <v>0.74965256896089505</v>
      </c>
      <c r="G151">
        <v>1.76134572595842E-2</v>
      </c>
      <c r="H151" t="s">
        <v>283</v>
      </c>
      <c r="N151" t="s">
        <v>283</v>
      </c>
      <c r="R151">
        <v>0.220324172360575</v>
      </c>
      <c r="S151">
        <v>1.6338149034657901E-2</v>
      </c>
      <c r="T151">
        <v>690065</v>
      </c>
      <c r="U151">
        <v>693</v>
      </c>
    </row>
    <row r="152" spans="1:21" x14ac:dyDescent="0.25">
      <c r="A152" t="s">
        <v>296</v>
      </c>
      <c r="B152" t="s">
        <v>111</v>
      </c>
      <c r="C152" t="s">
        <v>125</v>
      </c>
      <c r="D152">
        <v>0</v>
      </c>
      <c r="E152">
        <v>0</v>
      </c>
      <c r="F152">
        <v>0.812979807226069</v>
      </c>
      <c r="G152">
        <v>8.6927236684847808E-3</v>
      </c>
      <c r="H152" t="s">
        <v>286</v>
      </c>
      <c r="N152" t="s">
        <v>286</v>
      </c>
      <c r="R152">
        <v>0.16364552010299099</v>
      </c>
      <c r="S152">
        <v>8.0543763426876806E-3</v>
      </c>
      <c r="T152">
        <v>1709671</v>
      </c>
      <c r="U152">
        <v>2559</v>
      </c>
    </row>
    <row r="153" spans="1:21" x14ac:dyDescent="0.25">
      <c r="A153" t="s">
        <v>297</v>
      </c>
      <c r="B153" t="s">
        <v>111</v>
      </c>
      <c r="C153" t="s">
        <v>125</v>
      </c>
      <c r="D153">
        <v>0</v>
      </c>
      <c r="E153">
        <v>1</v>
      </c>
      <c r="F153">
        <v>0.71141078497396604</v>
      </c>
      <c r="G153">
        <v>2.5729430502589998E-2</v>
      </c>
      <c r="H153" t="s">
        <v>286</v>
      </c>
      <c r="N153" t="s">
        <v>286</v>
      </c>
      <c r="R153">
        <v>0.26203577470803702</v>
      </c>
      <c r="S153">
        <v>2.5537879071075201E-2</v>
      </c>
      <c r="T153">
        <v>304405</v>
      </c>
      <c r="U153">
        <v>320</v>
      </c>
    </row>
    <row r="154" spans="1:21" x14ac:dyDescent="0.25">
      <c r="A154" t="s">
        <v>298</v>
      </c>
      <c r="B154" t="s">
        <v>111</v>
      </c>
      <c r="C154" t="s">
        <v>125</v>
      </c>
      <c r="D154">
        <v>0</v>
      </c>
      <c r="E154">
        <v>0</v>
      </c>
      <c r="F154">
        <v>0.74909751827387905</v>
      </c>
      <c r="G154">
        <v>4.0451088581007696E-3</v>
      </c>
      <c r="H154" t="s">
        <v>289</v>
      </c>
      <c r="N154" t="s">
        <v>289</v>
      </c>
      <c r="R154">
        <v>0.220176057127623</v>
      </c>
      <c r="S154">
        <v>3.8095683721510098E-3</v>
      </c>
      <c r="T154">
        <v>9632328</v>
      </c>
      <c r="U154">
        <v>14583</v>
      </c>
    </row>
    <row r="155" spans="1:21" x14ac:dyDescent="0.25">
      <c r="A155" t="s">
        <v>299</v>
      </c>
      <c r="B155" t="s">
        <v>111</v>
      </c>
      <c r="C155" t="s">
        <v>125</v>
      </c>
      <c r="D155">
        <v>0</v>
      </c>
      <c r="E155">
        <v>1</v>
      </c>
      <c r="F155">
        <v>0.67493031729049002</v>
      </c>
      <c r="G155">
        <v>1.24786797477191E-2</v>
      </c>
      <c r="H155" t="s">
        <v>289</v>
      </c>
      <c r="N155" t="s">
        <v>289</v>
      </c>
      <c r="R155">
        <v>0.28591032586488901</v>
      </c>
      <c r="S155">
        <v>1.20565992227362E-2</v>
      </c>
      <c r="T155">
        <v>1590782</v>
      </c>
      <c r="U155">
        <v>1662</v>
      </c>
    </row>
    <row r="156" spans="1:21" x14ac:dyDescent="0.25">
      <c r="A156" t="s">
        <v>300</v>
      </c>
      <c r="B156" t="s">
        <v>111</v>
      </c>
      <c r="C156" t="s">
        <v>125</v>
      </c>
      <c r="D156">
        <v>0</v>
      </c>
      <c r="E156">
        <v>0</v>
      </c>
      <c r="F156">
        <v>0.75973523004225896</v>
      </c>
      <c r="G156">
        <v>3.1486414065161799E-3</v>
      </c>
      <c r="H156" t="s">
        <v>292</v>
      </c>
      <c r="N156" t="s">
        <v>292</v>
      </c>
      <c r="R156">
        <v>0.20927884428992299</v>
      </c>
      <c r="S156">
        <v>2.98769591948472E-3</v>
      </c>
      <c r="T156">
        <v>20763685</v>
      </c>
      <c r="U156">
        <v>28424</v>
      </c>
    </row>
    <row r="157" spans="1:21" x14ac:dyDescent="0.25">
      <c r="A157" t="s">
        <v>301</v>
      </c>
      <c r="B157" t="s">
        <v>111</v>
      </c>
      <c r="C157" t="s">
        <v>125</v>
      </c>
      <c r="D157">
        <v>0</v>
      </c>
      <c r="E157">
        <v>1</v>
      </c>
      <c r="F157">
        <v>0.76151231566540101</v>
      </c>
      <c r="G157">
        <v>8.5786664265868496E-3</v>
      </c>
      <c r="H157" t="s">
        <v>292</v>
      </c>
      <c r="N157" t="s">
        <v>292</v>
      </c>
      <c r="R157">
        <v>0.20271893441031699</v>
      </c>
      <c r="S157">
        <v>8.1170071067016899E-3</v>
      </c>
      <c r="T157">
        <v>3384267</v>
      </c>
      <c r="U157">
        <v>3456</v>
      </c>
    </row>
    <row r="158" spans="1:21" x14ac:dyDescent="0.25">
      <c r="A158" t="s">
        <v>302</v>
      </c>
      <c r="B158" t="s">
        <v>111</v>
      </c>
      <c r="C158" t="s">
        <v>128</v>
      </c>
      <c r="D158">
        <v>0</v>
      </c>
      <c r="E158">
        <v>0</v>
      </c>
      <c r="F158">
        <v>0.79120620128089902</v>
      </c>
      <c r="G158">
        <v>8.2768854099912505E-3</v>
      </c>
      <c r="H158" t="s">
        <v>283</v>
      </c>
      <c r="N158" t="s">
        <v>283</v>
      </c>
      <c r="R158">
        <v>0.18551062884022901</v>
      </c>
      <c r="S158">
        <v>7.6389683463525797E-3</v>
      </c>
      <c r="T158">
        <v>3313767</v>
      </c>
      <c r="U158">
        <v>3445</v>
      </c>
    </row>
    <row r="159" spans="1:21" x14ac:dyDescent="0.25">
      <c r="A159" t="s">
        <v>303</v>
      </c>
      <c r="B159" t="s">
        <v>111</v>
      </c>
      <c r="C159" t="s">
        <v>128</v>
      </c>
      <c r="D159">
        <v>0</v>
      </c>
      <c r="E159">
        <v>1</v>
      </c>
      <c r="F159">
        <v>0.77160395677040405</v>
      </c>
      <c r="G159">
        <v>2.0034229572456499E-2</v>
      </c>
      <c r="H159" t="s">
        <v>283</v>
      </c>
      <c r="N159" t="s">
        <v>283</v>
      </c>
      <c r="R159">
        <v>0.19329809565567899</v>
      </c>
      <c r="S159">
        <v>1.9276631729880499E-2</v>
      </c>
      <c r="T159">
        <v>622629</v>
      </c>
      <c r="U159">
        <v>444</v>
      </c>
    </row>
    <row r="160" spans="1:21" x14ac:dyDescent="0.25">
      <c r="A160" t="s">
        <v>304</v>
      </c>
      <c r="B160" t="s">
        <v>111</v>
      </c>
      <c r="C160" t="s">
        <v>128</v>
      </c>
      <c r="D160">
        <v>0</v>
      </c>
      <c r="E160">
        <v>0</v>
      </c>
      <c r="F160">
        <v>0.80347142481134504</v>
      </c>
      <c r="G160">
        <v>1.0664368594826701E-2</v>
      </c>
      <c r="H160" t="s">
        <v>286</v>
      </c>
      <c r="N160" t="s">
        <v>286</v>
      </c>
      <c r="R160">
        <v>0.17158591646251301</v>
      </c>
      <c r="S160">
        <v>1.0113255984926199E-2</v>
      </c>
      <c r="T160">
        <v>1728685</v>
      </c>
      <c r="U160">
        <v>1908</v>
      </c>
    </row>
    <row r="161" spans="1:21" x14ac:dyDescent="0.25">
      <c r="A161" t="s">
        <v>305</v>
      </c>
      <c r="B161" t="s">
        <v>111</v>
      </c>
      <c r="C161" t="s">
        <v>128</v>
      </c>
      <c r="D161">
        <v>0</v>
      </c>
      <c r="E161">
        <v>1</v>
      </c>
      <c r="F161">
        <v>0.73556161644699003</v>
      </c>
      <c r="G161">
        <v>3.3652009618821602E-2</v>
      </c>
      <c r="H161" t="s">
        <v>286</v>
      </c>
      <c r="N161" t="s">
        <v>286</v>
      </c>
      <c r="R161">
        <v>0.24558925266310999</v>
      </c>
      <c r="S161">
        <v>3.1896544643289802E-2</v>
      </c>
      <c r="T161">
        <v>276087</v>
      </c>
      <c r="U161">
        <v>198</v>
      </c>
    </row>
    <row r="162" spans="1:21" x14ac:dyDescent="0.25">
      <c r="A162" t="s">
        <v>306</v>
      </c>
      <c r="B162" t="s">
        <v>111</v>
      </c>
      <c r="C162" t="s">
        <v>128</v>
      </c>
      <c r="D162">
        <v>0</v>
      </c>
      <c r="E162">
        <v>0</v>
      </c>
      <c r="F162">
        <v>0.74242795008337203</v>
      </c>
      <c r="G162">
        <v>4.7866745722220001E-3</v>
      </c>
      <c r="H162" t="s">
        <v>289</v>
      </c>
      <c r="N162" t="s">
        <v>289</v>
      </c>
      <c r="R162">
        <v>0.227458860495936</v>
      </c>
      <c r="S162">
        <v>4.5548192521586402E-3</v>
      </c>
      <c r="T162">
        <v>9713717</v>
      </c>
      <c r="U162">
        <v>11871</v>
      </c>
    </row>
    <row r="163" spans="1:21" x14ac:dyDescent="0.25">
      <c r="A163" t="s">
        <v>307</v>
      </c>
      <c r="B163" t="s">
        <v>111</v>
      </c>
      <c r="C163" t="s">
        <v>128</v>
      </c>
      <c r="D163">
        <v>0</v>
      </c>
      <c r="E163">
        <v>1</v>
      </c>
      <c r="F163">
        <v>0.66834530923206004</v>
      </c>
      <c r="G163">
        <v>1.5015613342913601E-2</v>
      </c>
      <c r="H163" t="s">
        <v>289</v>
      </c>
      <c r="N163" t="s">
        <v>289</v>
      </c>
      <c r="R163">
        <v>0.291920687401165</v>
      </c>
      <c r="S163">
        <v>1.4996476679048E-2</v>
      </c>
      <c r="T163">
        <v>1685886</v>
      </c>
      <c r="U163">
        <v>1308</v>
      </c>
    </row>
    <row r="164" spans="1:21" x14ac:dyDescent="0.25">
      <c r="A164" t="s">
        <v>308</v>
      </c>
      <c r="B164" t="s">
        <v>111</v>
      </c>
      <c r="C164" t="s">
        <v>128</v>
      </c>
      <c r="D164">
        <v>0</v>
      </c>
      <c r="E164">
        <v>0</v>
      </c>
      <c r="F164">
        <v>0.75269614941497098</v>
      </c>
      <c r="G164">
        <v>3.4357521007905602E-3</v>
      </c>
      <c r="H164" t="s">
        <v>292</v>
      </c>
      <c r="N164" t="s">
        <v>292</v>
      </c>
      <c r="R164">
        <v>0.21536207540618801</v>
      </c>
      <c r="S164">
        <v>3.28116798181404E-3</v>
      </c>
      <c r="T164">
        <v>20489406</v>
      </c>
      <c r="U164">
        <v>23525</v>
      </c>
    </row>
    <row r="165" spans="1:21" x14ac:dyDescent="0.25">
      <c r="A165" t="s">
        <v>309</v>
      </c>
      <c r="B165" t="s">
        <v>111</v>
      </c>
      <c r="C165" t="s">
        <v>128</v>
      </c>
      <c r="D165">
        <v>0</v>
      </c>
      <c r="E165">
        <v>1</v>
      </c>
      <c r="F165">
        <v>0.79272579193278703</v>
      </c>
      <c r="G165">
        <v>9.4733424987088408E-3</v>
      </c>
      <c r="H165" t="s">
        <v>292</v>
      </c>
      <c r="N165" t="s">
        <v>292</v>
      </c>
      <c r="R165">
        <v>0.16763341763470399</v>
      </c>
      <c r="S165">
        <v>8.4316898112045992E-3</v>
      </c>
      <c r="T165">
        <v>3499350</v>
      </c>
      <c r="U165">
        <v>2663</v>
      </c>
    </row>
    <row r="166" spans="1:21" x14ac:dyDescent="0.25">
      <c r="A166" t="s">
        <v>310</v>
      </c>
      <c r="B166" t="s">
        <v>111</v>
      </c>
      <c r="C166" t="s">
        <v>131</v>
      </c>
      <c r="D166">
        <v>0</v>
      </c>
      <c r="E166">
        <v>0</v>
      </c>
      <c r="F166">
        <v>0.80250711246320505</v>
      </c>
      <c r="G166">
        <v>8.9212057405446896E-3</v>
      </c>
      <c r="H166" t="s">
        <v>283</v>
      </c>
      <c r="N166" t="s">
        <v>283</v>
      </c>
      <c r="R166">
        <v>0.17739155034440601</v>
      </c>
      <c r="S166">
        <v>8.3582123938644101E-3</v>
      </c>
      <c r="T166">
        <v>3245008</v>
      </c>
      <c r="U166">
        <v>3304</v>
      </c>
    </row>
    <row r="167" spans="1:21" x14ac:dyDescent="0.25">
      <c r="A167" t="s">
        <v>311</v>
      </c>
      <c r="B167" t="s">
        <v>111</v>
      </c>
      <c r="C167" t="s">
        <v>131</v>
      </c>
      <c r="D167">
        <v>0</v>
      </c>
      <c r="E167">
        <v>1</v>
      </c>
      <c r="F167">
        <v>0.81631939385108598</v>
      </c>
      <c r="G167">
        <v>2.21091777961871E-2</v>
      </c>
      <c r="H167" t="s">
        <v>283</v>
      </c>
      <c r="N167" t="s">
        <v>283</v>
      </c>
      <c r="R167">
        <v>0.16953313162653999</v>
      </c>
      <c r="S167">
        <v>2.1896270141601702E-2</v>
      </c>
      <c r="T167">
        <v>583355</v>
      </c>
      <c r="U167">
        <v>409</v>
      </c>
    </row>
    <row r="168" spans="1:21" x14ac:dyDescent="0.25">
      <c r="A168" t="s">
        <v>312</v>
      </c>
      <c r="B168" t="s">
        <v>111</v>
      </c>
      <c r="C168" t="s">
        <v>131</v>
      </c>
      <c r="D168">
        <v>0</v>
      </c>
      <c r="E168">
        <v>0</v>
      </c>
      <c r="F168">
        <v>0.80215805023081299</v>
      </c>
      <c r="G168">
        <v>1.11862638911278E-2</v>
      </c>
      <c r="H168" t="s">
        <v>286</v>
      </c>
      <c r="N168" t="s">
        <v>286</v>
      </c>
      <c r="R168">
        <v>0.172761829635941</v>
      </c>
      <c r="S168">
        <v>1.08068418789821E-2</v>
      </c>
      <c r="T168">
        <v>1757049</v>
      </c>
      <c r="U168">
        <v>1933</v>
      </c>
    </row>
    <row r="169" spans="1:21" x14ac:dyDescent="0.25">
      <c r="A169" t="s">
        <v>313</v>
      </c>
      <c r="B169" t="s">
        <v>111</v>
      </c>
      <c r="C169" t="s">
        <v>131</v>
      </c>
      <c r="D169">
        <v>0</v>
      </c>
      <c r="E169">
        <v>1</v>
      </c>
      <c r="F169">
        <v>0.81662424057292204</v>
      </c>
      <c r="G169">
        <v>2.4796877253704001E-2</v>
      </c>
      <c r="H169" t="s">
        <v>286</v>
      </c>
      <c r="N169" t="s">
        <v>286</v>
      </c>
      <c r="R169">
        <v>0.14001968570749801</v>
      </c>
      <c r="S169">
        <v>2.3441173876221001E-2</v>
      </c>
      <c r="T169">
        <v>294630</v>
      </c>
      <c r="U169">
        <v>232</v>
      </c>
    </row>
    <row r="170" spans="1:21" x14ac:dyDescent="0.25">
      <c r="A170" t="s">
        <v>314</v>
      </c>
      <c r="B170" t="s">
        <v>111</v>
      </c>
      <c r="C170" t="s">
        <v>131</v>
      </c>
      <c r="D170">
        <v>0</v>
      </c>
      <c r="E170">
        <v>0</v>
      </c>
      <c r="F170">
        <v>0.72463801736984101</v>
      </c>
      <c r="G170">
        <v>5.0204856921433599E-3</v>
      </c>
      <c r="H170" t="s">
        <v>289</v>
      </c>
      <c r="N170" t="s">
        <v>289</v>
      </c>
      <c r="R170">
        <v>0.23969547001510699</v>
      </c>
      <c r="S170">
        <v>4.8597296853983103E-3</v>
      </c>
      <c r="T170">
        <v>9914426</v>
      </c>
      <c r="U170">
        <v>13698</v>
      </c>
    </row>
    <row r="171" spans="1:21" x14ac:dyDescent="0.25">
      <c r="A171" t="s">
        <v>315</v>
      </c>
      <c r="B171" t="s">
        <v>111</v>
      </c>
      <c r="C171" t="s">
        <v>131</v>
      </c>
      <c r="D171">
        <v>0</v>
      </c>
      <c r="E171">
        <v>1</v>
      </c>
      <c r="F171">
        <v>0.64093347388632405</v>
      </c>
      <c r="G171">
        <v>1.34395227882901E-2</v>
      </c>
      <c r="H171" t="s">
        <v>289</v>
      </c>
      <c r="N171" t="s">
        <v>289</v>
      </c>
      <c r="R171">
        <v>0.30315587235878699</v>
      </c>
      <c r="S171">
        <v>1.31047406801663E-2</v>
      </c>
      <c r="T171">
        <v>1689517</v>
      </c>
      <c r="U171">
        <v>1550</v>
      </c>
    </row>
    <row r="172" spans="1:21" x14ac:dyDescent="0.25">
      <c r="A172" t="s">
        <v>316</v>
      </c>
      <c r="B172" t="s">
        <v>111</v>
      </c>
      <c r="C172" t="s">
        <v>131</v>
      </c>
      <c r="D172">
        <v>0</v>
      </c>
      <c r="E172">
        <v>0</v>
      </c>
      <c r="F172">
        <v>0.74883696117671605</v>
      </c>
      <c r="G172">
        <v>3.24864267941993E-3</v>
      </c>
      <c r="H172" t="s">
        <v>292</v>
      </c>
      <c r="N172" t="s">
        <v>292</v>
      </c>
      <c r="R172">
        <v>0.21575623579574199</v>
      </c>
      <c r="S172">
        <v>3.0919502162631298E-3</v>
      </c>
      <c r="T172">
        <v>20244810</v>
      </c>
      <c r="U172">
        <v>30465</v>
      </c>
    </row>
    <row r="173" spans="1:21" x14ac:dyDescent="0.25">
      <c r="A173" t="s">
        <v>317</v>
      </c>
      <c r="B173" t="s">
        <v>111</v>
      </c>
      <c r="C173" t="s">
        <v>131</v>
      </c>
      <c r="D173">
        <v>0</v>
      </c>
      <c r="E173">
        <v>1</v>
      </c>
      <c r="F173">
        <v>0.77381729631464002</v>
      </c>
      <c r="G173">
        <v>9.3171156995763196E-3</v>
      </c>
      <c r="H173" t="s">
        <v>292</v>
      </c>
      <c r="N173" t="s">
        <v>292</v>
      </c>
      <c r="R173">
        <v>0.18104753932759199</v>
      </c>
      <c r="S173">
        <v>8.4934569949434002E-3</v>
      </c>
      <c r="T173">
        <v>3616227</v>
      </c>
      <c r="U173">
        <v>3290</v>
      </c>
    </row>
    <row r="174" spans="1:21" x14ac:dyDescent="0.25">
      <c r="A174" t="s">
        <v>318</v>
      </c>
      <c r="B174" t="s">
        <v>111</v>
      </c>
      <c r="C174" t="s">
        <v>134</v>
      </c>
      <c r="D174">
        <v>0</v>
      </c>
      <c r="E174">
        <v>0</v>
      </c>
      <c r="F174">
        <v>0.80964483442688395</v>
      </c>
      <c r="G174">
        <v>9.4969843446733194E-3</v>
      </c>
      <c r="H174" t="s">
        <v>283</v>
      </c>
      <c r="N174" t="s">
        <v>283</v>
      </c>
      <c r="R174">
        <v>0.17381986122856999</v>
      </c>
      <c r="S174">
        <v>9.1852349876149104E-3</v>
      </c>
      <c r="T174">
        <v>3180770</v>
      </c>
      <c r="U174">
        <v>2959</v>
      </c>
    </row>
    <row r="175" spans="1:21" x14ac:dyDescent="0.25">
      <c r="A175" t="s">
        <v>319</v>
      </c>
      <c r="B175" t="s">
        <v>111</v>
      </c>
      <c r="C175" t="s">
        <v>134</v>
      </c>
      <c r="D175">
        <v>0</v>
      </c>
      <c r="E175">
        <v>1</v>
      </c>
      <c r="F175">
        <v>0.72993547053541996</v>
      </c>
      <c r="G175">
        <v>2.8828367806330801E-2</v>
      </c>
      <c r="H175" t="s">
        <v>283</v>
      </c>
      <c r="N175" t="s">
        <v>283</v>
      </c>
      <c r="R175">
        <v>0.23870088429266301</v>
      </c>
      <c r="S175">
        <v>2.7125541952759499E-2</v>
      </c>
      <c r="T175">
        <v>619252</v>
      </c>
      <c r="U175">
        <v>386</v>
      </c>
    </row>
    <row r="176" spans="1:21" x14ac:dyDescent="0.25">
      <c r="A176" t="s">
        <v>320</v>
      </c>
      <c r="B176" t="s">
        <v>111</v>
      </c>
      <c r="C176" t="s">
        <v>134</v>
      </c>
      <c r="D176">
        <v>0</v>
      </c>
      <c r="E176">
        <v>0</v>
      </c>
      <c r="F176">
        <v>0.79596142336584796</v>
      </c>
      <c r="G176">
        <v>1.2168600070554401E-2</v>
      </c>
      <c r="H176" t="s">
        <v>286</v>
      </c>
      <c r="N176" t="s">
        <v>286</v>
      </c>
      <c r="R176">
        <v>0.17224946165223501</v>
      </c>
      <c r="S176">
        <v>1.11013391405838E-2</v>
      </c>
      <c r="T176">
        <v>1832923</v>
      </c>
      <c r="U176">
        <v>1837</v>
      </c>
    </row>
    <row r="177" spans="1:21" x14ac:dyDescent="0.25">
      <c r="A177" t="s">
        <v>321</v>
      </c>
      <c r="B177" t="s">
        <v>111</v>
      </c>
      <c r="C177" t="s">
        <v>134</v>
      </c>
      <c r="D177">
        <v>0</v>
      </c>
      <c r="E177">
        <v>1</v>
      </c>
      <c r="F177">
        <v>0.72911529751690796</v>
      </c>
      <c r="G177">
        <v>3.34202422554278E-2</v>
      </c>
      <c r="H177" t="s">
        <v>286</v>
      </c>
      <c r="N177" t="s">
        <v>286</v>
      </c>
      <c r="R177">
        <v>0.25270116641623402</v>
      </c>
      <c r="S177">
        <v>3.3463221425562399E-2</v>
      </c>
      <c r="T177">
        <v>328099</v>
      </c>
      <c r="U177">
        <v>221</v>
      </c>
    </row>
    <row r="178" spans="1:21" x14ac:dyDescent="0.25">
      <c r="A178" t="s">
        <v>322</v>
      </c>
      <c r="B178" t="s">
        <v>111</v>
      </c>
      <c r="C178" t="s">
        <v>134</v>
      </c>
      <c r="D178">
        <v>0</v>
      </c>
      <c r="E178">
        <v>0</v>
      </c>
      <c r="F178">
        <v>0.74794926488337399</v>
      </c>
      <c r="G178">
        <v>4.9934191209668102E-3</v>
      </c>
      <c r="H178" t="s">
        <v>289</v>
      </c>
      <c r="N178" t="s">
        <v>289</v>
      </c>
      <c r="R178">
        <v>0.223546345688347</v>
      </c>
      <c r="S178">
        <v>4.8471160109319301E-3</v>
      </c>
      <c r="T178">
        <v>9834766</v>
      </c>
      <c r="U178">
        <v>12059</v>
      </c>
    </row>
    <row r="179" spans="1:21" x14ac:dyDescent="0.25">
      <c r="A179" t="s">
        <v>323</v>
      </c>
      <c r="B179" t="s">
        <v>111</v>
      </c>
      <c r="C179" t="s">
        <v>134</v>
      </c>
      <c r="D179">
        <v>0</v>
      </c>
      <c r="E179">
        <v>1</v>
      </c>
      <c r="F179">
        <v>0.69179836161905806</v>
      </c>
      <c r="G179">
        <v>1.4232456972953E-2</v>
      </c>
      <c r="H179" t="s">
        <v>289</v>
      </c>
      <c r="N179" t="s">
        <v>289</v>
      </c>
      <c r="R179">
        <v>0.27759225055668202</v>
      </c>
      <c r="S179">
        <v>1.3740898006751301E-2</v>
      </c>
      <c r="T179">
        <v>1664326</v>
      </c>
      <c r="U179">
        <v>1370</v>
      </c>
    </row>
    <row r="180" spans="1:21" x14ac:dyDescent="0.25">
      <c r="A180" t="s">
        <v>324</v>
      </c>
      <c r="B180" t="s">
        <v>111</v>
      </c>
      <c r="C180" t="s">
        <v>134</v>
      </c>
      <c r="D180">
        <v>0</v>
      </c>
      <c r="E180">
        <v>0</v>
      </c>
      <c r="F180">
        <v>0.74509104864095599</v>
      </c>
      <c r="G180">
        <v>4.26996285038012E-3</v>
      </c>
      <c r="H180" t="s">
        <v>292</v>
      </c>
      <c r="N180" t="s">
        <v>292</v>
      </c>
      <c r="R180">
        <v>0.22686909777199701</v>
      </c>
      <c r="S180">
        <v>4.1591582671177104E-3</v>
      </c>
      <c r="T180">
        <v>20371968</v>
      </c>
      <c r="U180">
        <v>25799</v>
      </c>
    </row>
    <row r="181" spans="1:21" x14ac:dyDescent="0.25">
      <c r="A181" t="s">
        <v>325</v>
      </c>
      <c r="B181" t="s">
        <v>111</v>
      </c>
      <c r="C181" t="s">
        <v>134</v>
      </c>
      <c r="D181">
        <v>0</v>
      </c>
      <c r="E181">
        <v>1</v>
      </c>
      <c r="F181">
        <v>0.76871479020348599</v>
      </c>
      <c r="G181">
        <v>1.0016529791104499E-2</v>
      </c>
      <c r="H181" t="s">
        <v>292</v>
      </c>
      <c r="N181" t="s">
        <v>292</v>
      </c>
      <c r="R181">
        <v>0.19463953524168001</v>
      </c>
      <c r="S181">
        <v>9.4848213446499206E-3</v>
      </c>
      <c r="T181">
        <v>3638192</v>
      </c>
      <c r="U181">
        <v>2700</v>
      </c>
    </row>
    <row r="182" spans="1:21" x14ac:dyDescent="0.25">
      <c r="A182" t="s">
        <v>326</v>
      </c>
      <c r="B182" t="s">
        <v>327</v>
      </c>
      <c r="C182" t="s">
        <v>121</v>
      </c>
      <c r="D182">
        <v>0</v>
      </c>
      <c r="E182">
        <v>0</v>
      </c>
      <c r="F182">
        <v>0.77180452134657096</v>
      </c>
      <c r="G182">
        <v>3.39644417329229E-3</v>
      </c>
      <c r="H182" t="s">
        <v>328</v>
      </c>
      <c r="O182" t="s">
        <v>328</v>
      </c>
      <c r="R182">
        <v>0.194380932808839</v>
      </c>
      <c r="S182">
        <v>3.1595377838395402E-3</v>
      </c>
      <c r="T182">
        <v>14860794</v>
      </c>
      <c r="U182">
        <v>20955</v>
      </c>
    </row>
    <row r="183" spans="1:21" x14ac:dyDescent="0.25">
      <c r="A183" t="s">
        <v>329</v>
      </c>
      <c r="B183" t="s">
        <v>327</v>
      </c>
      <c r="C183" t="s">
        <v>121</v>
      </c>
      <c r="D183">
        <v>0</v>
      </c>
      <c r="E183">
        <v>1</v>
      </c>
      <c r="F183">
        <v>0.79462181630158402</v>
      </c>
      <c r="G183">
        <v>1.04211278125678E-2</v>
      </c>
      <c r="H183" t="s">
        <v>328</v>
      </c>
      <c r="O183" t="s">
        <v>328</v>
      </c>
      <c r="R183">
        <v>0.17058178075043401</v>
      </c>
      <c r="S183">
        <v>9.7525608068558499E-3</v>
      </c>
      <c r="T183">
        <v>1678708</v>
      </c>
      <c r="U183">
        <v>1956</v>
      </c>
    </row>
    <row r="184" spans="1:21" x14ac:dyDescent="0.25">
      <c r="A184" t="s">
        <v>330</v>
      </c>
      <c r="B184" t="s">
        <v>327</v>
      </c>
      <c r="C184" t="s">
        <v>121</v>
      </c>
      <c r="D184">
        <v>0</v>
      </c>
      <c r="E184">
        <v>0</v>
      </c>
      <c r="F184">
        <v>0.76824536368127405</v>
      </c>
      <c r="G184">
        <v>3.10916212903862E-3</v>
      </c>
      <c r="H184" t="s">
        <v>331</v>
      </c>
      <c r="O184" t="s">
        <v>331</v>
      </c>
      <c r="R184">
        <v>0.20784881167203101</v>
      </c>
      <c r="S184">
        <v>2.97575154200548E-3</v>
      </c>
      <c r="T184">
        <v>15481248</v>
      </c>
      <c r="U184">
        <v>22855</v>
      </c>
    </row>
    <row r="185" spans="1:21" x14ac:dyDescent="0.25">
      <c r="A185" t="s">
        <v>332</v>
      </c>
      <c r="B185" t="s">
        <v>327</v>
      </c>
      <c r="C185" t="s">
        <v>121</v>
      </c>
      <c r="D185">
        <v>0</v>
      </c>
      <c r="E185">
        <v>1</v>
      </c>
      <c r="F185">
        <v>0.76403893682119095</v>
      </c>
      <c r="G185">
        <v>8.9564493553096307E-3</v>
      </c>
      <c r="H185" t="s">
        <v>331</v>
      </c>
      <c r="O185" t="s">
        <v>331</v>
      </c>
      <c r="R185">
        <v>0.197163093596155</v>
      </c>
      <c r="S185">
        <v>8.2334693758712805E-3</v>
      </c>
      <c r="T185">
        <v>2261407</v>
      </c>
      <c r="U185">
        <v>2724</v>
      </c>
    </row>
    <row r="186" spans="1:21" x14ac:dyDescent="0.25">
      <c r="A186" t="s">
        <v>333</v>
      </c>
      <c r="B186" t="s">
        <v>327</v>
      </c>
      <c r="C186" t="s">
        <v>121</v>
      </c>
      <c r="D186">
        <v>0</v>
      </c>
      <c r="E186">
        <v>0</v>
      </c>
      <c r="F186">
        <v>0.71670461268173702</v>
      </c>
      <c r="G186">
        <v>3.8554159261161701E-2</v>
      </c>
      <c r="H186" t="s">
        <v>334</v>
      </c>
      <c r="O186" t="s">
        <v>334</v>
      </c>
      <c r="R186">
        <v>0.26298381169215301</v>
      </c>
      <c r="S186">
        <v>3.7641122531608402E-2</v>
      </c>
      <c r="T186">
        <v>111562</v>
      </c>
      <c r="U186">
        <v>165</v>
      </c>
    </row>
    <row r="187" spans="1:21" x14ac:dyDescent="0.25">
      <c r="A187" t="s">
        <v>335</v>
      </c>
      <c r="B187" t="s">
        <v>327</v>
      </c>
      <c r="C187" t="s">
        <v>121</v>
      </c>
      <c r="D187">
        <v>0</v>
      </c>
      <c r="E187">
        <v>1</v>
      </c>
      <c r="F187">
        <v>0.69996135078989297</v>
      </c>
      <c r="G187">
        <v>6.2196217460411103E-2</v>
      </c>
      <c r="H187" t="s">
        <v>334</v>
      </c>
      <c r="O187" t="s">
        <v>334</v>
      </c>
      <c r="R187">
        <v>0.252862457123533</v>
      </c>
      <c r="S187">
        <v>5.7790875173970899E-2</v>
      </c>
      <c r="T187">
        <v>41398</v>
      </c>
      <c r="U187">
        <v>52</v>
      </c>
    </row>
    <row r="188" spans="1:21" x14ac:dyDescent="0.25">
      <c r="A188" t="s">
        <v>336</v>
      </c>
      <c r="B188" t="s">
        <v>327</v>
      </c>
      <c r="C188" t="s">
        <v>121</v>
      </c>
      <c r="D188">
        <v>0</v>
      </c>
      <c r="E188">
        <v>0</v>
      </c>
      <c r="F188">
        <v>0.78404117720016298</v>
      </c>
      <c r="G188">
        <v>1.8931049533927699E-2</v>
      </c>
      <c r="H188" t="s">
        <v>337</v>
      </c>
      <c r="O188" t="s">
        <v>337</v>
      </c>
      <c r="R188">
        <v>0.157842980917451</v>
      </c>
      <c r="S188">
        <v>1.7060447503966798E-2</v>
      </c>
      <c r="T188">
        <v>338634</v>
      </c>
      <c r="U188">
        <v>476</v>
      </c>
    </row>
    <row r="189" spans="1:21" x14ac:dyDescent="0.25">
      <c r="A189" t="s">
        <v>338</v>
      </c>
      <c r="B189" t="s">
        <v>327</v>
      </c>
      <c r="C189" t="s">
        <v>121</v>
      </c>
      <c r="D189">
        <v>0</v>
      </c>
      <c r="E189">
        <v>1</v>
      </c>
      <c r="F189">
        <v>0.78605622712251999</v>
      </c>
      <c r="G189">
        <v>2.2270801133970199E-2</v>
      </c>
      <c r="H189" t="s">
        <v>337</v>
      </c>
      <c r="O189" t="s">
        <v>337</v>
      </c>
      <c r="R189">
        <v>0.17693126295223699</v>
      </c>
      <c r="S189">
        <v>2.0769611316557399E-2</v>
      </c>
      <c r="T189">
        <v>303519</v>
      </c>
      <c r="U189">
        <v>363</v>
      </c>
    </row>
    <row r="190" spans="1:21" x14ac:dyDescent="0.25">
      <c r="A190" t="s">
        <v>339</v>
      </c>
      <c r="B190" t="s">
        <v>327</v>
      </c>
      <c r="C190" t="s">
        <v>121</v>
      </c>
      <c r="D190">
        <v>0</v>
      </c>
      <c r="E190">
        <v>0</v>
      </c>
      <c r="F190">
        <v>0.72679572286043603</v>
      </c>
      <c r="G190">
        <v>6.1140703846342799E-2</v>
      </c>
      <c r="H190" t="s">
        <v>340</v>
      </c>
      <c r="O190" t="s">
        <v>340</v>
      </c>
      <c r="R190">
        <v>0.23263240184971701</v>
      </c>
      <c r="S190">
        <v>5.7672982147637497E-2</v>
      </c>
      <c r="T190">
        <v>75471</v>
      </c>
      <c r="U190">
        <v>103</v>
      </c>
    </row>
    <row r="191" spans="1:21" x14ac:dyDescent="0.25">
      <c r="A191" t="s">
        <v>341</v>
      </c>
      <c r="B191" t="s">
        <v>327</v>
      </c>
      <c r="C191" t="s">
        <v>121</v>
      </c>
      <c r="D191">
        <v>0</v>
      </c>
      <c r="E191">
        <v>1</v>
      </c>
      <c r="F191">
        <v>0.70378238199023402</v>
      </c>
      <c r="G191">
        <v>3.55939854703353E-2</v>
      </c>
      <c r="H191" t="s">
        <v>340</v>
      </c>
      <c r="O191" t="s">
        <v>340</v>
      </c>
      <c r="R191">
        <v>0.27364103695938102</v>
      </c>
      <c r="S191">
        <v>3.5662582802017402E-2</v>
      </c>
      <c r="T191">
        <v>108741</v>
      </c>
      <c r="U191">
        <v>127</v>
      </c>
    </row>
    <row r="192" spans="1:21" x14ac:dyDescent="0.25">
      <c r="A192" t="s">
        <v>342</v>
      </c>
      <c r="B192" t="s">
        <v>327</v>
      </c>
      <c r="C192" t="s">
        <v>121</v>
      </c>
      <c r="D192">
        <v>0</v>
      </c>
      <c r="E192">
        <v>0</v>
      </c>
      <c r="F192">
        <v>0.53966093777185598</v>
      </c>
      <c r="G192">
        <v>1.36273547903804E-2</v>
      </c>
      <c r="H192" t="s">
        <v>343</v>
      </c>
      <c r="O192" t="s">
        <v>343</v>
      </c>
      <c r="R192">
        <v>0.41316207822789602</v>
      </c>
      <c r="S192">
        <v>1.40164625366765E-2</v>
      </c>
      <c r="T192">
        <v>1258707</v>
      </c>
      <c r="U192">
        <v>1690</v>
      </c>
    </row>
    <row r="193" spans="1:21" x14ac:dyDescent="0.25">
      <c r="A193" t="s">
        <v>344</v>
      </c>
      <c r="B193" t="s">
        <v>327</v>
      </c>
      <c r="C193" t="s">
        <v>121</v>
      </c>
      <c r="D193">
        <v>0</v>
      </c>
      <c r="E193">
        <v>1</v>
      </c>
      <c r="F193">
        <v>0.54551306772226804</v>
      </c>
      <c r="G193">
        <v>1.8521729888160601E-2</v>
      </c>
      <c r="H193" t="s">
        <v>343</v>
      </c>
      <c r="O193" t="s">
        <v>343</v>
      </c>
      <c r="R193">
        <v>0.40693683946741699</v>
      </c>
      <c r="S193">
        <v>1.88336537678075E-2</v>
      </c>
      <c r="T193">
        <v>666413</v>
      </c>
      <c r="U193">
        <v>758</v>
      </c>
    </row>
    <row r="194" spans="1:21" x14ac:dyDescent="0.25">
      <c r="A194" t="s">
        <v>345</v>
      </c>
      <c r="B194" t="s">
        <v>327</v>
      </c>
      <c r="C194" t="s">
        <v>121</v>
      </c>
      <c r="D194">
        <v>0</v>
      </c>
      <c r="E194">
        <v>0</v>
      </c>
      <c r="F194">
        <v>0.76824760316305596</v>
      </c>
      <c r="G194">
        <v>2.7849347766251802E-2</v>
      </c>
      <c r="H194" t="s">
        <v>346</v>
      </c>
      <c r="O194" t="s">
        <v>346</v>
      </c>
      <c r="R194">
        <v>0.17468963844875399</v>
      </c>
      <c r="S194">
        <v>2.61320853066393E-2</v>
      </c>
      <c r="T194">
        <v>169077</v>
      </c>
      <c r="U194">
        <v>236</v>
      </c>
    </row>
    <row r="195" spans="1:21" x14ac:dyDescent="0.25">
      <c r="A195" t="s">
        <v>347</v>
      </c>
      <c r="B195" t="s">
        <v>327</v>
      </c>
      <c r="C195" t="s">
        <v>121</v>
      </c>
      <c r="D195">
        <v>0</v>
      </c>
      <c r="E195">
        <v>1</v>
      </c>
      <c r="F195">
        <v>0.71991943557229299</v>
      </c>
      <c r="G195">
        <v>4.0824523876539502E-2</v>
      </c>
      <c r="H195" t="s">
        <v>346</v>
      </c>
      <c r="O195" t="s">
        <v>346</v>
      </c>
      <c r="R195">
        <v>0.24402917481050701</v>
      </c>
      <c r="S195">
        <v>3.8957463545331902E-2</v>
      </c>
      <c r="T195">
        <v>83908</v>
      </c>
      <c r="U195">
        <v>103</v>
      </c>
    </row>
    <row r="196" spans="1:21" x14ac:dyDescent="0.25">
      <c r="A196" t="s">
        <v>348</v>
      </c>
      <c r="B196" t="s">
        <v>327</v>
      </c>
      <c r="C196" t="s">
        <v>121</v>
      </c>
      <c r="D196">
        <v>0</v>
      </c>
      <c r="E196">
        <v>0</v>
      </c>
      <c r="F196">
        <v>0.74465995294702303</v>
      </c>
      <c r="G196">
        <v>1.6673240653254501E-2</v>
      </c>
      <c r="H196" t="s">
        <v>349</v>
      </c>
      <c r="O196" t="s">
        <v>349</v>
      </c>
      <c r="R196">
        <v>0.22345505508925301</v>
      </c>
      <c r="S196">
        <v>1.5927454932154899E-2</v>
      </c>
      <c r="T196">
        <v>515164</v>
      </c>
      <c r="U196">
        <v>751</v>
      </c>
    </row>
    <row r="197" spans="1:21" x14ac:dyDescent="0.25">
      <c r="A197" t="s">
        <v>350</v>
      </c>
      <c r="B197" t="s">
        <v>327</v>
      </c>
      <c r="C197" t="s">
        <v>121</v>
      </c>
      <c r="D197">
        <v>0</v>
      </c>
      <c r="E197">
        <v>1</v>
      </c>
      <c r="F197">
        <v>0.717725021590088</v>
      </c>
      <c r="G197">
        <v>3.6925677307130901E-2</v>
      </c>
      <c r="H197" t="s">
        <v>349</v>
      </c>
      <c r="O197" t="s">
        <v>349</v>
      </c>
      <c r="R197">
        <v>0.24863850261724699</v>
      </c>
      <c r="S197">
        <v>3.55148719082094E-2</v>
      </c>
      <c r="T197">
        <v>113478</v>
      </c>
      <c r="U197">
        <v>137</v>
      </c>
    </row>
    <row r="198" spans="1:21" x14ac:dyDescent="0.25">
      <c r="A198" t="s">
        <v>351</v>
      </c>
      <c r="B198" t="s">
        <v>327</v>
      </c>
      <c r="C198" t="s">
        <v>125</v>
      </c>
      <c r="D198">
        <v>0</v>
      </c>
      <c r="E198">
        <v>0</v>
      </c>
      <c r="F198">
        <v>0.78029366578343595</v>
      </c>
      <c r="G198">
        <v>3.2885362249902099E-3</v>
      </c>
      <c r="H198" t="s">
        <v>328</v>
      </c>
      <c r="O198" t="s">
        <v>328</v>
      </c>
      <c r="R198">
        <v>0.18911896830252101</v>
      </c>
      <c r="S198">
        <v>3.0977825579862899E-3</v>
      </c>
      <c r="T198">
        <v>15721818</v>
      </c>
      <c r="U198">
        <v>20853</v>
      </c>
    </row>
    <row r="199" spans="1:21" x14ac:dyDescent="0.25">
      <c r="A199" t="s">
        <v>352</v>
      </c>
      <c r="B199" t="s">
        <v>327</v>
      </c>
      <c r="C199" t="s">
        <v>125</v>
      </c>
      <c r="D199">
        <v>0</v>
      </c>
      <c r="E199">
        <v>1</v>
      </c>
      <c r="F199">
        <v>0.78764034411060102</v>
      </c>
      <c r="G199">
        <v>1.1349065552463599E-2</v>
      </c>
      <c r="H199" t="s">
        <v>328</v>
      </c>
      <c r="O199" t="s">
        <v>328</v>
      </c>
      <c r="R199">
        <v>0.179391989952711</v>
      </c>
      <c r="S199">
        <v>1.0426212735167299E-2</v>
      </c>
      <c r="T199">
        <v>1770826</v>
      </c>
      <c r="U199">
        <v>1825</v>
      </c>
    </row>
    <row r="200" spans="1:21" x14ac:dyDescent="0.25">
      <c r="A200" t="s">
        <v>353</v>
      </c>
      <c r="B200" t="s">
        <v>327</v>
      </c>
      <c r="C200" t="s">
        <v>125</v>
      </c>
      <c r="D200">
        <v>0</v>
      </c>
      <c r="E200">
        <v>0</v>
      </c>
      <c r="F200">
        <v>0.77377709970212105</v>
      </c>
      <c r="G200">
        <v>3.2266499875485502E-3</v>
      </c>
      <c r="H200" t="s">
        <v>331</v>
      </c>
      <c r="O200" t="s">
        <v>331</v>
      </c>
      <c r="R200">
        <v>0.201321894271284</v>
      </c>
      <c r="S200">
        <v>3.0741459565386199E-3</v>
      </c>
      <c r="T200">
        <v>14720088</v>
      </c>
      <c r="U200">
        <v>20192</v>
      </c>
    </row>
    <row r="201" spans="1:21" x14ac:dyDescent="0.25">
      <c r="A201" t="s">
        <v>354</v>
      </c>
      <c r="B201" t="s">
        <v>327</v>
      </c>
      <c r="C201" t="s">
        <v>125</v>
      </c>
      <c r="D201">
        <v>0</v>
      </c>
      <c r="E201">
        <v>1</v>
      </c>
      <c r="F201">
        <v>0.76043955644246497</v>
      </c>
      <c r="G201">
        <v>9.6213477839755708E-3</v>
      </c>
      <c r="H201" t="s">
        <v>331</v>
      </c>
      <c r="O201" t="s">
        <v>331</v>
      </c>
      <c r="R201">
        <v>0.20754624331465099</v>
      </c>
      <c r="S201">
        <v>9.1569107685464807E-3</v>
      </c>
      <c r="T201">
        <v>2199399</v>
      </c>
      <c r="U201">
        <v>2326</v>
      </c>
    </row>
    <row r="202" spans="1:21" x14ac:dyDescent="0.25">
      <c r="A202" t="s">
        <v>355</v>
      </c>
      <c r="B202" t="s">
        <v>327</v>
      </c>
      <c r="C202" t="s">
        <v>125</v>
      </c>
      <c r="D202">
        <v>0</v>
      </c>
      <c r="E202">
        <v>0</v>
      </c>
      <c r="F202">
        <v>0.77030520544312997</v>
      </c>
      <c r="G202">
        <v>3.76071854096761E-2</v>
      </c>
      <c r="H202" t="s">
        <v>334</v>
      </c>
      <c r="O202" t="s">
        <v>334</v>
      </c>
      <c r="R202">
        <v>0.208113559530686</v>
      </c>
      <c r="S202">
        <v>3.6171943399469698E-2</v>
      </c>
      <c r="T202">
        <v>105601</v>
      </c>
      <c r="U202">
        <v>140</v>
      </c>
    </row>
    <row r="203" spans="1:21" x14ac:dyDescent="0.25">
      <c r="A203" t="s">
        <v>356</v>
      </c>
      <c r="B203" t="s">
        <v>327</v>
      </c>
      <c r="C203" t="s">
        <v>125</v>
      </c>
      <c r="D203">
        <v>0</v>
      </c>
      <c r="E203">
        <v>1</v>
      </c>
      <c r="F203">
        <v>0.70790697674418601</v>
      </c>
      <c r="G203">
        <v>7.1243673106657995E-2</v>
      </c>
      <c r="H203" t="s">
        <v>334</v>
      </c>
      <c r="O203" t="s">
        <v>334</v>
      </c>
      <c r="R203">
        <v>0.25281007751938001</v>
      </c>
      <c r="S203">
        <v>6.9112892053012798E-2</v>
      </c>
      <c r="T203">
        <v>51600</v>
      </c>
      <c r="U203">
        <v>54</v>
      </c>
    </row>
    <row r="204" spans="1:21" x14ac:dyDescent="0.25">
      <c r="A204" t="s">
        <v>357</v>
      </c>
      <c r="B204" t="s">
        <v>327</v>
      </c>
      <c r="C204" t="s">
        <v>125</v>
      </c>
      <c r="D204">
        <v>0</v>
      </c>
      <c r="E204">
        <v>0</v>
      </c>
      <c r="F204">
        <v>0.75645605044398301</v>
      </c>
      <c r="G204">
        <v>2.1397762109254499E-2</v>
      </c>
      <c r="H204" t="s">
        <v>337</v>
      </c>
      <c r="O204" t="s">
        <v>337</v>
      </c>
      <c r="R204">
        <v>0.21175668335537501</v>
      </c>
      <c r="S204">
        <v>2.0898096996316302E-2</v>
      </c>
      <c r="T204">
        <v>338752</v>
      </c>
      <c r="U204">
        <v>448</v>
      </c>
    </row>
    <row r="205" spans="1:21" x14ac:dyDescent="0.25">
      <c r="A205" t="s">
        <v>358</v>
      </c>
      <c r="B205" t="s">
        <v>327</v>
      </c>
      <c r="C205" t="s">
        <v>125</v>
      </c>
      <c r="D205">
        <v>0</v>
      </c>
      <c r="E205">
        <v>1</v>
      </c>
      <c r="F205">
        <v>0.75769616440516896</v>
      </c>
      <c r="G205">
        <v>2.52212688083298E-2</v>
      </c>
      <c r="H205" t="s">
        <v>337</v>
      </c>
      <c r="O205" t="s">
        <v>337</v>
      </c>
      <c r="R205">
        <v>0.180633119138916</v>
      </c>
      <c r="S205">
        <v>2.31118373791054E-2</v>
      </c>
      <c r="T205">
        <v>266269</v>
      </c>
      <c r="U205">
        <v>289</v>
      </c>
    </row>
    <row r="206" spans="1:21" x14ac:dyDescent="0.25">
      <c r="A206" t="s">
        <v>359</v>
      </c>
      <c r="B206" t="s">
        <v>327</v>
      </c>
      <c r="C206" t="s">
        <v>125</v>
      </c>
      <c r="D206">
        <v>0</v>
      </c>
      <c r="E206">
        <v>0</v>
      </c>
      <c r="F206">
        <v>0.703021011185059</v>
      </c>
      <c r="G206">
        <v>4.3042994481193399E-2</v>
      </c>
      <c r="H206" t="s">
        <v>340</v>
      </c>
      <c r="O206" t="s">
        <v>340</v>
      </c>
      <c r="R206">
        <v>0.276502084857777</v>
      </c>
      <c r="S206">
        <v>4.2624020676624901E-2</v>
      </c>
      <c r="T206">
        <v>86097</v>
      </c>
      <c r="U206">
        <v>114</v>
      </c>
    </row>
    <row r="207" spans="1:21" x14ac:dyDescent="0.25">
      <c r="A207" t="s">
        <v>360</v>
      </c>
      <c r="B207" t="s">
        <v>327</v>
      </c>
      <c r="C207" t="s">
        <v>125</v>
      </c>
      <c r="D207">
        <v>0</v>
      </c>
      <c r="E207">
        <v>1</v>
      </c>
      <c r="F207">
        <v>0.66035583464154901</v>
      </c>
      <c r="G207">
        <v>5.7088054635851898E-2</v>
      </c>
      <c r="H207" t="s">
        <v>340</v>
      </c>
      <c r="O207" t="s">
        <v>340</v>
      </c>
      <c r="R207">
        <v>0.30214547357404498</v>
      </c>
      <c r="S207">
        <v>5.5525308227291598E-2</v>
      </c>
      <c r="T207">
        <v>95550</v>
      </c>
      <c r="U207">
        <v>99</v>
      </c>
    </row>
    <row r="208" spans="1:21" x14ac:dyDescent="0.25">
      <c r="A208" t="s">
        <v>361</v>
      </c>
      <c r="B208" t="s">
        <v>327</v>
      </c>
      <c r="C208" t="s">
        <v>125</v>
      </c>
      <c r="D208">
        <v>0</v>
      </c>
      <c r="E208">
        <v>0</v>
      </c>
      <c r="F208">
        <v>0.53713228340355901</v>
      </c>
      <c r="G208">
        <v>1.31277601877051E-2</v>
      </c>
      <c r="H208" t="s">
        <v>343</v>
      </c>
      <c r="O208" t="s">
        <v>343</v>
      </c>
      <c r="R208">
        <v>0.39742371449688502</v>
      </c>
      <c r="S208">
        <v>1.2408396880224199E-2</v>
      </c>
      <c r="T208">
        <v>1316469</v>
      </c>
      <c r="U208">
        <v>1668</v>
      </c>
    </row>
    <row r="209" spans="1:21" x14ac:dyDescent="0.25">
      <c r="A209" t="s">
        <v>362</v>
      </c>
      <c r="B209" t="s">
        <v>327</v>
      </c>
      <c r="C209" t="s">
        <v>125</v>
      </c>
      <c r="D209">
        <v>0</v>
      </c>
      <c r="E209">
        <v>1</v>
      </c>
      <c r="F209">
        <v>0.53999682902609403</v>
      </c>
      <c r="G209">
        <v>2.0274629483169E-2</v>
      </c>
      <c r="H209" t="s">
        <v>343</v>
      </c>
      <c r="O209" t="s">
        <v>343</v>
      </c>
      <c r="R209">
        <v>0.41671437035306302</v>
      </c>
      <c r="S209">
        <v>2.07252414392111E-2</v>
      </c>
      <c r="T209">
        <v>599185</v>
      </c>
      <c r="U209">
        <v>598</v>
      </c>
    </row>
    <row r="210" spans="1:21" x14ac:dyDescent="0.25">
      <c r="A210" t="s">
        <v>363</v>
      </c>
      <c r="B210" t="s">
        <v>327</v>
      </c>
      <c r="C210" t="s">
        <v>125</v>
      </c>
      <c r="D210">
        <v>0</v>
      </c>
      <c r="E210">
        <v>0</v>
      </c>
      <c r="F210">
        <v>0.73829124040920702</v>
      </c>
      <c r="G210">
        <v>3.0676857885444098E-2</v>
      </c>
      <c r="H210" t="s">
        <v>346</v>
      </c>
      <c r="O210" t="s">
        <v>346</v>
      </c>
      <c r="R210">
        <v>0.20598225703324799</v>
      </c>
      <c r="S210">
        <v>2.9595034090830901E-2</v>
      </c>
      <c r="T210">
        <v>150144</v>
      </c>
      <c r="U210">
        <v>195</v>
      </c>
    </row>
    <row r="211" spans="1:21" x14ac:dyDescent="0.25">
      <c r="A211" t="s">
        <v>364</v>
      </c>
      <c r="B211" t="s">
        <v>327</v>
      </c>
      <c r="C211" t="s">
        <v>125</v>
      </c>
      <c r="D211">
        <v>0</v>
      </c>
      <c r="E211">
        <v>1</v>
      </c>
      <c r="F211">
        <v>0.69903031228525603</v>
      </c>
      <c r="G211">
        <v>5.25432887229395E-2</v>
      </c>
      <c r="H211" t="s">
        <v>346</v>
      </c>
      <c r="O211" t="s">
        <v>346</v>
      </c>
      <c r="R211">
        <v>0.24853019775521101</v>
      </c>
      <c r="S211">
        <v>4.4504439811635599E-2</v>
      </c>
      <c r="T211">
        <v>65485</v>
      </c>
      <c r="U211">
        <v>69</v>
      </c>
    </row>
    <row r="212" spans="1:21" x14ac:dyDescent="0.25">
      <c r="A212" t="s">
        <v>365</v>
      </c>
      <c r="B212" t="s">
        <v>327</v>
      </c>
      <c r="C212" t="s">
        <v>125</v>
      </c>
      <c r="D212">
        <v>0</v>
      </c>
      <c r="E212">
        <v>0</v>
      </c>
      <c r="F212">
        <v>0.74194949176889902</v>
      </c>
      <c r="G212">
        <v>1.70783436694057E-2</v>
      </c>
      <c r="H212" t="s">
        <v>349</v>
      </c>
      <c r="O212" t="s">
        <v>349</v>
      </c>
      <c r="R212">
        <v>0.22201024488527499</v>
      </c>
      <c r="S212">
        <v>1.6422622452397E-2</v>
      </c>
      <c r="T212">
        <v>485901</v>
      </c>
      <c r="U212">
        <v>654</v>
      </c>
    </row>
    <row r="213" spans="1:21" x14ac:dyDescent="0.25">
      <c r="A213" t="s">
        <v>366</v>
      </c>
      <c r="B213" t="s">
        <v>327</v>
      </c>
      <c r="C213" t="s">
        <v>125</v>
      </c>
      <c r="D213">
        <v>0</v>
      </c>
      <c r="E213">
        <v>1</v>
      </c>
      <c r="F213">
        <v>0.76625552839051703</v>
      </c>
      <c r="G213">
        <v>4.3915790283815703E-2</v>
      </c>
      <c r="H213" t="s">
        <v>349</v>
      </c>
      <c r="O213" t="s">
        <v>349</v>
      </c>
      <c r="R213">
        <v>0.191009898451593</v>
      </c>
      <c r="S213">
        <v>4.22435358958115E-2</v>
      </c>
      <c r="T213">
        <v>109209</v>
      </c>
      <c r="U213">
        <v>115</v>
      </c>
    </row>
    <row r="214" spans="1:21" x14ac:dyDescent="0.25">
      <c r="A214" t="s">
        <v>367</v>
      </c>
      <c r="B214" t="s">
        <v>327</v>
      </c>
      <c r="C214" t="s">
        <v>128</v>
      </c>
      <c r="D214">
        <v>0</v>
      </c>
      <c r="E214">
        <v>0</v>
      </c>
      <c r="F214">
        <v>0.77778470175456105</v>
      </c>
      <c r="G214">
        <v>3.7567126108206698E-3</v>
      </c>
      <c r="H214" t="s">
        <v>328</v>
      </c>
      <c r="O214" t="s">
        <v>328</v>
      </c>
      <c r="R214">
        <v>0.19128722735669501</v>
      </c>
      <c r="S214">
        <v>3.5687294472850802E-3</v>
      </c>
      <c r="T214">
        <v>15999155</v>
      </c>
      <c r="U214">
        <v>17269</v>
      </c>
    </row>
    <row r="215" spans="1:21" x14ac:dyDescent="0.25">
      <c r="A215" t="s">
        <v>368</v>
      </c>
      <c r="B215" t="s">
        <v>327</v>
      </c>
      <c r="C215" t="s">
        <v>128</v>
      </c>
      <c r="D215">
        <v>0</v>
      </c>
      <c r="E215">
        <v>1</v>
      </c>
      <c r="F215">
        <v>0.79438915328598003</v>
      </c>
      <c r="G215">
        <v>1.2083830151378899E-2</v>
      </c>
      <c r="H215" t="s">
        <v>328</v>
      </c>
      <c r="O215" t="s">
        <v>328</v>
      </c>
      <c r="R215">
        <v>0.17106154910282401</v>
      </c>
      <c r="S215">
        <v>1.11242174665425E-2</v>
      </c>
      <c r="T215">
        <v>1863569</v>
      </c>
      <c r="U215">
        <v>1511</v>
      </c>
    </row>
    <row r="216" spans="1:21" x14ac:dyDescent="0.25">
      <c r="A216" t="s">
        <v>369</v>
      </c>
      <c r="B216" t="s">
        <v>327</v>
      </c>
      <c r="C216" t="s">
        <v>128</v>
      </c>
      <c r="D216">
        <v>0</v>
      </c>
      <c r="E216">
        <v>0</v>
      </c>
      <c r="F216">
        <v>0.76136388448862802</v>
      </c>
      <c r="G216">
        <v>3.7258045475111398E-3</v>
      </c>
      <c r="H216" t="s">
        <v>331</v>
      </c>
      <c r="O216" t="s">
        <v>331</v>
      </c>
      <c r="R216">
        <v>0.212912091588665</v>
      </c>
      <c r="S216">
        <v>3.5547440189735101E-3</v>
      </c>
      <c r="T216">
        <v>14197390</v>
      </c>
      <c r="U216">
        <v>16133</v>
      </c>
    </row>
    <row r="217" spans="1:21" x14ac:dyDescent="0.25">
      <c r="A217" t="s">
        <v>370</v>
      </c>
      <c r="B217" t="s">
        <v>327</v>
      </c>
      <c r="C217" t="s">
        <v>128</v>
      </c>
      <c r="D217">
        <v>0</v>
      </c>
      <c r="E217">
        <v>1</v>
      </c>
      <c r="F217">
        <v>0.760502152711655</v>
      </c>
      <c r="G217">
        <v>1.10406001319951E-2</v>
      </c>
      <c r="H217" t="s">
        <v>331</v>
      </c>
      <c r="O217" t="s">
        <v>331</v>
      </c>
      <c r="R217">
        <v>0.20136552367982799</v>
      </c>
      <c r="S217">
        <v>1.03343525097781E-2</v>
      </c>
      <c r="T217">
        <v>2204429</v>
      </c>
      <c r="U217">
        <v>1754</v>
      </c>
    </row>
    <row r="218" spans="1:21" x14ac:dyDescent="0.25">
      <c r="A218" t="s">
        <v>371</v>
      </c>
      <c r="B218" t="s">
        <v>327</v>
      </c>
      <c r="C218" t="s">
        <v>128</v>
      </c>
      <c r="D218">
        <v>0</v>
      </c>
      <c r="E218">
        <v>0</v>
      </c>
      <c r="F218">
        <v>0.61457000652068094</v>
      </c>
      <c r="G218">
        <v>4.43874279658358E-2</v>
      </c>
      <c r="H218" t="s">
        <v>334</v>
      </c>
      <c r="O218" t="s">
        <v>334</v>
      </c>
      <c r="R218">
        <v>0.33428804899589798</v>
      </c>
      <c r="S218">
        <v>4.5395367156648297E-2</v>
      </c>
      <c r="T218">
        <v>121153</v>
      </c>
      <c r="U218">
        <v>122</v>
      </c>
    </row>
    <row r="219" spans="1:21" x14ac:dyDescent="0.25">
      <c r="A219" t="s">
        <v>372</v>
      </c>
      <c r="B219" t="s">
        <v>327</v>
      </c>
      <c r="C219" t="s">
        <v>128</v>
      </c>
      <c r="D219">
        <v>0</v>
      </c>
      <c r="E219">
        <v>1</v>
      </c>
      <c r="F219">
        <v>0.69098189972769497</v>
      </c>
      <c r="G219">
        <v>8.21471002461657E-2</v>
      </c>
      <c r="H219" t="s">
        <v>334</v>
      </c>
      <c r="O219" t="s">
        <v>334</v>
      </c>
      <c r="R219">
        <v>0.20554220727214501</v>
      </c>
      <c r="S219">
        <v>7.7141189715066602E-2</v>
      </c>
      <c r="T219">
        <v>62430</v>
      </c>
      <c r="U219">
        <v>45</v>
      </c>
    </row>
    <row r="220" spans="1:21" x14ac:dyDescent="0.25">
      <c r="A220" t="s">
        <v>373</v>
      </c>
      <c r="B220" t="s">
        <v>327</v>
      </c>
      <c r="C220" t="s">
        <v>128</v>
      </c>
      <c r="D220">
        <v>0</v>
      </c>
      <c r="E220">
        <v>0</v>
      </c>
      <c r="F220">
        <v>0.77340301041138304</v>
      </c>
      <c r="G220">
        <v>2.0766740965404599E-2</v>
      </c>
      <c r="H220" t="s">
        <v>337</v>
      </c>
      <c r="O220" t="s">
        <v>337</v>
      </c>
      <c r="R220">
        <v>0.206384442692194</v>
      </c>
      <c r="S220">
        <v>2.1058358011495901E-2</v>
      </c>
      <c r="T220">
        <v>398218</v>
      </c>
      <c r="U220">
        <v>382</v>
      </c>
    </row>
    <row r="221" spans="1:21" x14ac:dyDescent="0.25">
      <c r="A221" t="s">
        <v>374</v>
      </c>
      <c r="B221" t="s">
        <v>327</v>
      </c>
      <c r="C221" t="s">
        <v>128</v>
      </c>
      <c r="D221">
        <v>0</v>
      </c>
      <c r="E221">
        <v>1</v>
      </c>
      <c r="F221">
        <v>0.81346715928789204</v>
      </c>
      <c r="G221">
        <v>2.71661981590277E-2</v>
      </c>
      <c r="H221" t="s">
        <v>337</v>
      </c>
      <c r="O221" t="s">
        <v>337</v>
      </c>
      <c r="R221">
        <v>0.17434173066946701</v>
      </c>
      <c r="S221">
        <v>2.6634993906370499E-2</v>
      </c>
      <c r="T221">
        <v>316132</v>
      </c>
      <c r="U221">
        <v>218</v>
      </c>
    </row>
    <row r="222" spans="1:21" x14ac:dyDescent="0.25">
      <c r="A222" t="s">
        <v>375</v>
      </c>
      <c r="B222" t="s">
        <v>327</v>
      </c>
      <c r="C222" t="s">
        <v>128</v>
      </c>
      <c r="D222">
        <v>0</v>
      </c>
      <c r="E222">
        <v>0</v>
      </c>
      <c r="F222">
        <v>0.72755267063957996</v>
      </c>
      <c r="G222">
        <v>4.5333603401288301E-2</v>
      </c>
      <c r="H222" t="s">
        <v>340</v>
      </c>
      <c r="O222" t="s">
        <v>340</v>
      </c>
      <c r="R222">
        <v>0.245663395290104</v>
      </c>
      <c r="S222">
        <v>4.36284138472251E-2</v>
      </c>
      <c r="T222">
        <v>90278</v>
      </c>
      <c r="U222">
        <v>97</v>
      </c>
    </row>
    <row r="223" spans="1:21" x14ac:dyDescent="0.25">
      <c r="A223" t="s">
        <v>376</v>
      </c>
      <c r="B223" t="s">
        <v>327</v>
      </c>
      <c r="C223" t="s">
        <v>128</v>
      </c>
      <c r="D223">
        <v>0</v>
      </c>
      <c r="E223">
        <v>1</v>
      </c>
      <c r="F223">
        <v>0.67906435734853998</v>
      </c>
      <c r="G223">
        <v>6.9767832676100899E-2</v>
      </c>
      <c r="H223" t="s">
        <v>340</v>
      </c>
      <c r="O223" t="s">
        <v>340</v>
      </c>
      <c r="R223">
        <v>0.30126104656935798</v>
      </c>
      <c r="S223">
        <v>6.89300678594503E-2</v>
      </c>
      <c r="T223">
        <v>70497</v>
      </c>
      <c r="U223">
        <v>54</v>
      </c>
    </row>
    <row r="224" spans="1:21" x14ac:dyDescent="0.25">
      <c r="A224" t="s">
        <v>377</v>
      </c>
      <c r="B224" t="s">
        <v>327</v>
      </c>
      <c r="C224" t="s">
        <v>128</v>
      </c>
      <c r="D224">
        <v>0</v>
      </c>
      <c r="E224">
        <v>0</v>
      </c>
      <c r="F224">
        <v>0.53795835385420299</v>
      </c>
      <c r="G224">
        <v>1.66276127026172E-2</v>
      </c>
      <c r="H224" t="s">
        <v>343</v>
      </c>
      <c r="O224" t="s">
        <v>343</v>
      </c>
      <c r="R224">
        <v>0.40151601650303897</v>
      </c>
      <c r="S224">
        <v>1.6524062246752999E-2</v>
      </c>
      <c r="T224">
        <v>1173602</v>
      </c>
      <c r="U224">
        <v>1048</v>
      </c>
    </row>
    <row r="225" spans="1:21" x14ac:dyDescent="0.25">
      <c r="A225" t="s">
        <v>378</v>
      </c>
      <c r="B225" t="s">
        <v>327</v>
      </c>
      <c r="C225" t="s">
        <v>128</v>
      </c>
      <c r="D225">
        <v>0</v>
      </c>
      <c r="E225">
        <v>1</v>
      </c>
      <c r="F225">
        <v>0.58938464427681603</v>
      </c>
      <c r="G225">
        <v>2.8465675661518801E-2</v>
      </c>
      <c r="H225" t="s">
        <v>343</v>
      </c>
      <c r="O225" t="s">
        <v>343</v>
      </c>
      <c r="R225">
        <v>0.369759616889417</v>
      </c>
      <c r="S225">
        <v>2.7911060214747301E-2</v>
      </c>
      <c r="T225">
        <v>638980</v>
      </c>
      <c r="U225">
        <v>412</v>
      </c>
    </row>
    <row r="226" spans="1:21" x14ac:dyDescent="0.25">
      <c r="A226" t="s">
        <v>379</v>
      </c>
      <c r="B226" t="s">
        <v>327</v>
      </c>
      <c r="C226" t="s">
        <v>128</v>
      </c>
      <c r="D226">
        <v>0</v>
      </c>
      <c r="E226">
        <v>0</v>
      </c>
      <c r="F226">
        <v>0.80510430031869495</v>
      </c>
      <c r="G226">
        <v>2.9571087684767801E-2</v>
      </c>
      <c r="H226" t="s">
        <v>346</v>
      </c>
      <c r="O226" t="s">
        <v>346</v>
      </c>
      <c r="R226">
        <v>0.14051053350440801</v>
      </c>
      <c r="S226">
        <v>2.5974078243099399E-2</v>
      </c>
      <c r="T226">
        <v>193288</v>
      </c>
      <c r="U226">
        <v>209</v>
      </c>
    </row>
    <row r="227" spans="1:21" x14ac:dyDescent="0.25">
      <c r="A227" t="s">
        <v>380</v>
      </c>
      <c r="B227" t="s">
        <v>327</v>
      </c>
      <c r="C227" t="s">
        <v>128</v>
      </c>
      <c r="D227">
        <v>0</v>
      </c>
      <c r="E227">
        <v>1</v>
      </c>
      <c r="F227">
        <v>0.76876973873097898</v>
      </c>
      <c r="G227">
        <v>6.7027577267464902E-2</v>
      </c>
      <c r="H227" t="s">
        <v>346</v>
      </c>
      <c r="O227" t="s">
        <v>346</v>
      </c>
      <c r="R227">
        <v>0.18760766580534</v>
      </c>
      <c r="S227">
        <v>5.9025853485651397E-2</v>
      </c>
      <c r="T227">
        <v>55728</v>
      </c>
      <c r="U227">
        <v>42</v>
      </c>
    </row>
    <row r="228" spans="1:21" x14ac:dyDescent="0.25">
      <c r="A228" t="s">
        <v>381</v>
      </c>
      <c r="B228" t="s">
        <v>327</v>
      </c>
      <c r="C228" t="s">
        <v>128</v>
      </c>
      <c r="D228">
        <v>0</v>
      </c>
      <c r="E228">
        <v>0</v>
      </c>
      <c r="F228">
        <v>0.71105667254204896</v>
      </c>
      <c r="G228">
        <v>2.1229890393191699E-2</v>
      </c>
      <c r="H228" t="s">
        <v>349</v>
      </c>
      <c r="O228" t="s">
        <v>349</v>
      </c>
      <c r="R228">
        <v>0.25070753542656299</v>
      </c>
      <c r="S228">
        <v>2.0027509072533301E-2</v>
      </c>
      <c r="T228">
        <v>502095</v>
      </c>
      <c r="U228">
        <v>535</v>
      </c>
    </row>
    <row r="229" spans="1:21" x14ac:dyDescent="0.25">
      <c r="A229" t="s">
        <v>382</v>
      </c>
      <c r="B229" t="s">
        <v>327</v>
      </c>
      <c r="C229" t="s">
        <v>128</v>
      </c>
      <c r="D229">
        <v>0</v>
      </c>
      <c r="E229">
        <v>1</v>
      </c>
      <c r="F229">
        <v>0.87851937949841297</v>
      </c>
      <c r="G229">
        <v>3.4353679754971403E-2</v>
      </c>
      <c r="H229" t="s">
        <v>349</v>
      </c>
      <c r="O229" t="s">
        <v>349</v>
      </c>
      <c r="R229">
        <v>8.8372300952210603E-2</v>
      </c>
      <c r="S229">
        <v>3.0066590927914201E-2</v>
      </c>
      <c r="T229">
        <v>111845</v>
      </c>
      <c r="U229">
        <v>91</v>
      </c>
    </row>
    <row r="230" spans="1:21" x14ac:dyDescent="0.25">
      <c r="A230" t="s">
        <v>383</v>
      </c>
      <c r="B230" t="s">
        <v>327</v>
      </c>
      <c r="C230" t="s">
        <v>131</v>
      </c>
      <c r="D230">
        <v>0</v>
      </c>
      <c r="E230">
        <v>0</v>
      </c>
      <c r="F230">
        <v>0.77294428799690595</v>
      </c>
      <c r="G230">
        <v>3.6745030373686199E-3</v>
      </c>
      <c r="H230" t="s">
        <v>328</v>
      </c>
      <c r="O230" t="s">
        <v>328</v>
      </c>
      <c r="R230">
        <v>0.19498545726220601</v>
      </c>
      <c r="S230">
        <v>3.5070333279758402E-3</v>
      </c>
      <c r="T230">
        <v>16174396</v>
      </c>
      <c r="U230">
        <v>21507</v>
      </c>
    </row>
    <row r="231" spans="1:21" x14ac:dyDescent="0.25">
      <c r="A231" t="s">
        <v>384</v>
      </c>
      <c r="B231" t="s">
        <v>327</v>
      </c>
      <c r="C231" t="s">
        <v>131</v>
      </c>
      <c r="D231">
        <v>0</v>
      </c>
      <c r="E231">
        <v>1</v>
      </c>
      <c r="F231">
        <v>0.78896691281141995</v>
      </c>
      <c r="G231">
        <v>1.1627026130977099E-2</v>
      </c>
      <c r="H231" t="s">
        <v>328</v>
      </c>
      <c r="O231" t="s">
        <v>328</v>
      </c>
      <c r="R231">
        <v>0.170549843411573</v>
      </c>
      <c r="S231">
        <v>1.0690635047836501E-2</v>
      </c>
      <c r="T231">
        <v>2219832</v>
      </c>
      <c r="U231">
        <v>2021</v>
      </c>
    </row>
    <row r="232" spans="1:21" x14ac:dyDescent="0.25">
      <c r="A232" t="s">
        <v>385</v>
      </c>
      <c r="B232" t="s">
        <v>327</v>
      </c>
      <c r="C232" t="s">
        <v>131</v>
      </c>
      <c r="D232">
        <v>0</v>
      </c>
      <c r="E232">
        <v>0</v>
      </c>
      <c r="F232">
        <v>0.74757899962775798</v>
      </c>
      <c r="G232">
        <v>3.8108337571006101E-3</v>
      </c>
      <c r="H232" t="s">
        <v>331</v>
      </c>
      <c r="O232" t="s">
        <v>331</v>
      </c>
      <c r="R232">
        <v>0.22103464416144</v>
      </c>
      <c r="S232">
        <v>3.6524632656558999E-3</v>
      </c>
      <c r="T232">
        <v>14192377</v>
      </c>
      <c r="U232">
        <v>20791</v>
      </c>
    </row>
    <row r="233" spans="1:21" x14ac:dyDescent="0.25">
      <c r="A233" t="s">
        <v>386</v>
      </c>
      <c r="B233" t="s">
        <v>327</v>
      </c>
      <c r="C233" t="s">
        <v>131</v>
      </c>
      <c r="D233">
        <v>0</v>
      </c>
      <c r="E233">
        <v>1</v>
      </c>
      <c r="F233">
        <v>0.74463552068440897</v>
      </c>
      <c r="G233">
        <v>1.1439043463821999E-2</v>
      </c>
      <c r="H233" t="s">
        <v>331</v>
      </c>
      <c r="O233" t="s">
        <v>331</v>
      </c>
      <c r="R233">
        <v>0.210132016635352</v>
      </c>
      <c r="S233">
        <v>1.08726360230909E-2</v>
      </c>
      <c r="T233">
        <v>2181619</v>
      </c>
      <c r="U233">
        <v>2030</v>
      </c>
    </row>
    <row r="234" spans="1:21" x14ac:dyDescent="0.25">
      <c r="A234" t="s">
        <v>387</v>
      </c>
      <c r="B234" t="s">
        <v>327</v>
      </c>
      <c r="C234" t="s">
        <v>131</v>
      </c>
      <c r="D234">
        <v>0</v>
      </c>
      <c r="E234">
        <v>0</v>
      </c>
      <c r="F234">
        <v>0.69542999522559101</v>
      </c>
      <c r="G234">
        <v>4.42760907864529E-2</v>
      </c>
      <c r="H234" t="s">
        <v>334</v>
      </c>
      <c r="O234" t="s">
        <v>334</v>
      </c>
      <c r="R234">
        <v>0.22761249701599401</v>
      </c>
      <c r="S234">
        <v>3.7547174027029298E-2</v>
      </c>
      <c r="T234">
        <v>134048</v>
      </c>
      <c r="U234">
        <v>162</v>
      </c>
    </row>
    <row r="235" spans="1:21" x14ac:dyDescent="0.25">
      <c r="A235" t="s">
        <v>388</v>
      </c>
      <c r="B235" t="s">
        <v>327</v>
      </c>
      <c r="C235" t="s">
        <v>131</v>
      </c>
      <c r="D235">
        <v>0</v>
      </c>
      <c r="E235">
        <v>1</v>
      </c>
      <c r="F235">
        <v>0.56316050783743499</v>
      </c>
      <c r="G235">
        <v>7.0973892272121406E-2</v>
      </c>
      <c r="H235" t="s">
        <v>334</v>
      </c>
      <c r="O235" t="s">
        <v>334</v>
      </c>
      <c r="R235">
        <v>0.36952975388325399</v>
      </c>
      <c r="S235">
        <v>6.0340208327463701E-2</v>
      </c>
      <c r="T235">
        <v>42297</v>
      </c>
      <c r="U235">
        <v>37</v>
      </c>
    </row>
    <row r="236" spans="1:21" x14ac:dyDescent="0.25">
      <c r="A236" t="s">
        <v>389</v>
      </c>
      <c r="B236" t="s">
        <v>327</v>
      </c>
      <c r="C236" t="s">
        <v>131</v>
      </c>
      <c r="D236">
        <v>0</v>
      </c>
      <c r="E236">
        <v>0</v>
      </c>
      <c r="F236">
        <v>0.80584445766091795</v>
      </c>
      <c r="G236">
        <v>2.0474188351700302E-2</v>
      </c>
      <c r="H236" t="s">
        <v>337</v>
      </c>
      <c r="O236" t="s">
        <v>337</v>
      </c>
      <c r="R236">
        <v>0.160697596545503</v>
      </c>
      <c r="S236">
        <v>1.9689085149773699E-2</v>
      </c>
      <c r="T236">
        <v>400174</v>
      </c>
      <c r="U236">
        <v>442</v>
      </c>
    </row>
    <row r="237" spans="1:21" x14ac:dyDescent="0.25">
      <c r="A237" t="s">
        <v>390</v>
      </c>
      <c r="B237" t="s">
        <v>327</v>
      </c>
      <c r="C237" t="s">
        <v>131</v>
      </c>
      <c r="D237">
        <v>0</v>
      </c>
      <c r="E237">
        <v>1</v>
      </c>
      <c r="F237">
        <v>0.79710620110783703</v>
      </c>
      <c r="G237">
        <v>2.6821952347593801E-2</v>
      </c>
      <c r="H237" t="s">
        <v>337</v>
      </c>
      <c r="O237" t="s">
        <v>337</v>
      </c>
      <c r="R237">
        <v>0.13628859298575899</v>
      </c>
      <c r="S237">
        <v>2.4073779722865899E-2</v>
      </c>
      <c r="T237">
        <v>259244</v>
      </c>
      <c r="U237">
        <v>242</v>
      </c>
    </row>
    <row r="238" spans="1:21" x14ac:dyDescent="0.25">
      <c r="A238" t="s">
        <v>391</v>
      </c>
      <c r="B238" t="s">
        <v>327</v>
      </c>
      <c r="C238" t="s">
        <v>131</v>
      </c>
      <c r="D238">
        <v>0</v>
      </c>
      <c r="E238">
        <v>0</v>
      </c>
      <c r="F238">
        <v>0.773017471259281</v>
      </c>
      <c r="G238">
        <v>3.9867128708841203E-2</v>
      </c>
      <c r="H238" t="s">
        <v>340</v>
      </c>
      <c r="O238" t="s">
        <v>340</v>
      </c>
      <c r="R238">
        <v>0.18976066919680901</v>
      </c>
      <c r="S238">
        <v>3.8611559721546097E-2</v>
      </c>
      <c r="T238">
        <v>90377</v>
      </c>
      <c r="U238">
        <v>122</v>
      </c>
    </row>
    <row r="239" spans="1:21" x14ac:dyDescent="0.25">
      <c r="A239" t="s">
        <v>392</v>
      </c>
      <c r="B239" t="s">
        <v>327</v>
      </c>
      <c r="C239" t="s">
        <v>131</v>
      </c>
      <c r="D239">
        <v>0</v>
      </c>
      <c r="E239">
        <v>1</v>
      </c>
      <c r="F239">
        <v>0.77461537469533004</v>
      </c>
      <c r="G239">
        <v>4.8605509594316802E-2</v>
      </c>
      <c r="H239" t="s">
        <v>340</v>
      </c>
      <c r="O239" t="s">
        <v>340</v>
      </c>
      <c r="R239">
        <v>0.172807345601795</v>
      </c>
      <c r="S239">
        <v>4.61094121756319E-2</v>
      </c>
      <c r="T239">
        <v>77543</v>
      </c>
      <c r="U239">
        <v>82</v>
      </c>
    </row>
    <row r="240" spans="1:21" x14ac:dyDescent="0.25">
      <c r="A240" t="s">
        <v>393</v>
      </c>
      <c r="B240" t="s">
        <v>327</v>
      </c>
      <c r="C240" t="s">
        <v>131</v>
      </c>
      <c r="D240">
        <v>0</v>
      </c>
      <c r="E240">
        <v>0</v>
      </c>
      <c r="F240">
        <v>0.55894326620726598</v>
      </c>
      <c r="G240">
        <v>1.7444727661548899E-2</v>
      </c>
      <c r="H240" t="s">
        <v>343</v>
      </c>
      <c r="O240" t="s">
        <v>343</v>
      </c>
      <c r="R240">
        <v>0.38461396935839998</v>
      </c>
      <c r="S240">
        <v>1.6842823122176599E-2</v>
      </c>
      <c r="T240">
        <v>1195760</v>
      </c>
      <c r="U240">
        <v>985</v>
      </c>
    </row>
    <row r="241" spans="1:21" x14ac:dyDescent="0.25">
      <c r="A241" t="s">
        <v>394</v>
      </c>
      <c r="B241" t="s">
        <v>327</v>
      </c>
      <c r="C241" t="s">
        <v>131</v>
      </c>
      <c r="D241">
        <v>0</v>
      </c>
      <c r="E241">
        <v>1</v>
      </c>
      <c r="F241">
        <v>0.58579180685214705</v>
      </c>
      <c r="G241">
        <v>2.5534982812535901E-2</v>
      </c>
      <c r="H241" t="s">
        <v>343</v>
      </c>
      <c r="O241" t="s">
        <v>343</v>
      </c>
      <c r="R241">
        <v>0.34441161358821898</v>
      </c>
      <c r="S241">
        <v>2.4922265590275001E-2</v>
      </c>
      <c r="T241">
        <v>585831</v>
      </c>
      <c r="U241">
        <v>403</v>
      </c>
    </row>
    <row r="242" spans="1:21" x14ac:dyDescent="0.25">
      <c r="A242" t="s">
        <v>395</v>
      </c>
      <c r="B242" t="s">
        <v>327</v>
      </c>
      <c r="C242" t="s">
        <v>131</v>
      </c>
      <c r="D242">
        <v>0</v>
      </c>
      <c r="E242">
        <v>0</v>
      </c>
      <c r="F242">
        <v>0.78904492105935697</v>
      </c>
      <c r="G242">
        <v>2.9737834452563901E-2</v>
      </c>
      <c r="H242" t="s">
        <v>346</v>
      </c>
      <c r="O242" t="s">
        <v>346</v>
      </c>
      <c r="R242">
        <v>0.170359705055567</v>
      </c>
      <c r="S242">
        <v>2.8397386749221699E-2</v>
      </c>
      <c r="T242">
        <v>160437</v>
      </c>
      <c r="U242">
        <v>192</v>
      </c>
    </row>
    <row r="243" spans="1:21" x14ac:dyDescent="0.25">
      <c r="A243" t="s">
        <v>396</v>
      </c>
      <c r="B243" t="s">
        <v>327</v>
      </c>
      <c r="C243" t="s">
        <v>131</v>
      </c>
      <c r="D243">
        <v>0</v>
      </c>
      <c r="E243">
        <v>1</v>
      </c>
      <c r="F243">
        <v>0.76504602312957304</v>
      </c>
      <c r="G243">
        <v>6.10498022650851E-2</v>
      </c>
      <c r="H243" t="s">
        <v>346</v>
      </c>
      <c r="O243" t="s">
        <v>346</v>
      </c>
      <c r="R243">
        <v>0.20964125560538099</v>
      </c>
      <c r="S243">
        <v>6.0374758815363701E-2</v>
      </c>
      <c r="T243">
        <v>50844</v>
      </c>
      <c r="U243">
        <v>53</v>
      </c>
    </row>
    <row r="244" spans="1:21" x14ac:dyDescent="0.25">
      <c r="A244" t="s">
        <v>397</v>
      </c>
      <c r="B244" t="s">
        <v>327</v>
      </c>
      <c r="C244" t="s">
        <v>131</v>
      </c>
      <c r="D244">
        <v>0</v>
      </c>
      <c r="E244">
        <v>0</v>
      </c>
      <c r="F244">
        <v>0.72914539001155199</v>
      </c>
      <c r="G244">
        <v>2.04344357088087E-2</v>
      </c>
      <c r="H244" t="s">
        <v>349</v>
      </c>
      <c r="O244" t="s">
        <v>349</v>
      </c>
      <c r="R244">
        <v>0.22799226506387199</v>
      </c>
      <c r="S244">
        <v>1.8097883039274801E-2</v>
      </c>
      <c r="T244">
        <v>477832</v>
      </c>
      <c r="U244">
        <v>647</v>
      </c>
    </row>
    <row r="245" spans="1:21" x14ac:dyDescent="0.25">
      <c r="A245" t="s">
        <v>398</v>
      </c>
      <c r="B245" t="s">
        <v>327</v>
      </c>
      <c r="C245" t="s">
        <v>131</v>
      </c>
      <c r="D245">
        <v>0</v>
      </c>
      <c r="E245">
        <v>1</v>
      </c>
      <c r="F245">
        <v>0.696745121933939</v>
      </c>
      <c r="G245">
        <v>5.0495512552838601E-2</v>
      </c>
      <c r="H245" t="s">
        <v>349</v>
      </c>
      <c r="O245" t="s">
        <v>349</v>
      </c>
      <c r="R245">
        <v>0.28088024826061703</v>
      </c>
      <c r="S245">
        <v>5.0648055706148998E-2</v>
      </c>
      <c r="T245">
        <v>141142</v>
      </c>
      <c r="U245">
        <v>130</v>
      </c>
    </row>
    <row r="246" spans="1:21" x14ac:dyDescent="0.25">
      <c r="A246" t="s">
        <v>399</v>
      </c>
      <c r="B246" t="s">
        <v>327</v>
      </c>
      <c r="C246" t="s">
        <v>134</v>
      </c>
      <c r="D246">
        <v>0</v>
      </c>
      <c r="E246">
        <v>0</v>
      </c>
      <c r="F246">
        <v>0.78215517484321495</v>
      </c>
      <c r="G246">
        <v>3.78428325728995E-3</v>
      </c>
      <c r="H246" t="s">
        <v>328</v>
      </c>
      <c r="O246" t="s">
        <v>328</v>
      </c>
      <c r="R246">
        <v>0.18977589062934999</v>
      </c>
      <c r="S246">
        <v>3.5592106090017099E-3</v>
      </c>
      <c r="T246">
        <v>16145465</v>
      </c>
      <c r="U246">
        <v>17914</v>
      </c>
    </row>
    <row r="247" spans="1:21" x14ac:dyDescent="0.25">
      <c r="A247" t="s">
        <v>400</v>
      </c>
      <c r="B247" t="s">
        <v>327</v>
      </c>
      <c r="C247" t="s">
        <v>134</v>
      </c>
      <c r="D247">
        <v>0</v>
      </c>
      <c r="E247">
        <v>1</v>
      </c>
      <c r="F247">
        <v>0.82039903239143497</v>
      </c>
      <c r="G247">
        <v>1.15068416734905E-2</v>
      </c>
      <c r="H247" t="s">
        <v>328</v>
      </c>
      <c r="O247" t="s">
        <v>328</v>
      </c>
      <c r="R247">
        <v>0.15318127093140901</v>
      </c>
      <c r="S247">
        <v>1.05362575321176E-2</v>
      </c>
      <c r="T247">
        <v>1978486</v>
      </c>
      <c r="U247">
        <v>1528</v>
      </c>
    </row>
    <row r="248" spans="1:21" x14ac:dyDescent="0.25">
      <c r="A248" t="s">
        <v>401</v>
      </c>
      <c r="B248" t="s">
        <v>327</v>
      </c>
      <c r="C248" t="s">
        <v>134</v>
      </c>
      <c r="D248">
        <v>0</v>
      </c>
      <c r="E248">
        <v>0</v>
      </c>
      <c r="F248">
        <v>0.75503850922902405</v>
      </c>
      <c r="G248">
        <v>4.0002984824372501E-3</v>
      </c>
      <c r="H248" t="s">
        <v>331</v>
      </c>
      <c r="O248" t="s">
        <v>331</v>
      </c>
      <c r="R248">
        <v>0.221214114439621</v>
      </c>
      <c r="S248">
        <v>3.8532882273427898E-3</v>
      </c>
      <c r="T248">
        <v>13562593</v>
      </c>
      <c r="U248">
        <v>16319</v>
      </c>
    </row>
    <row r="249" spans="1:21" x14ac:dyDescent="0.25">
      <c r="A249" t="s">
        <v>402</v>
      </c>
      <c r="B249" t="s">
        <v>327</v>
      </c>
      <c r="C249" t="s">
        <v>134</v>
      </c>
      <c r="D249">
        <v>0</v>
      </c>
      <c r="E249">
        <v>1</v>
      </c>
      <c r="F249">
        <v>0.72050828239972697</v>
      </c>
      <c r="G249">
        <v>1.3101374943041101E-2</v>
      </c>
      <c r="H249" t="s">
        <v>331</v>
      </c>
      <c r="O249" t="s">
        <v>331</v>
      </c>
      <c r="R249">
        <v>0.24618231082754199</v>
      </c>
      <c r="S249">
        <v>1.24691026748142E-2</v>
      </c>
      <c r="T249">
        <v>2091121</v>
      </c>
      <c r="U249">
        <v>1683</v>
      </c>
    </row>
    <row r="250" spans="1:21" x14ac:dyDescent="0.25">
      <c r="A250" t="s">
        <v>403</v>
      </c>
      <c r="B250" t="s">
        <v>327</v>
      </c>
      <c r="C250" t="s">
        <v>134</v>
      </c>
      <c r="D250">
        <v>0</v>
      </c>
      <c r="E250">
        <v>0</v>
      </c>
      <c r="F250">
        <v>0.75740691468549004</v>
      </c>
      <c r="G250">
        <v>4.1036701737255203E-2</v>
      </c>
      <c r="H250" t="s">
        <v>334</v>
      </c>
      <c r="O250" t="s">
        <v>334</v>
      </c>
      <c r="R250">
        <v>0.22749753494123001</v>
      </c>
      <c r="S250">
        <v>3.9983074963401699E-2</v>
      </c>
      <c r="T250">
        <v>127786</v>
      </c>
      <c r="U250">
        <v>139</v>
      </c>
    </row>
    <row r="251" spans="1:21" x14ac:dyDescent="0.25">
      <c r="A251" t="s">
        <v>404</v>
      </c>
      <c r="B251" t="s">
        <v>327</v>
      </c>
      <c r="C251" t="s">
        <v>134</v>
      </c>
      <c r="D251">
        <v>0</v>
      </c>
      <c r="E251">
        <v>1</v>
      </c>
      <c r="F251">
        <v>0.71804057091481199</v>
      </c>
      <c r="G251">
        <v>5.9299729317147297E-2</v>
      </c>
      <c r="H251" t="s">
        <v>334</v>
      </c>
      <c r="O251" t="s">
        <v>334</v>
      </c>
      <c r="R251">
        <v>0.23013598561474499</v>
      </c>
      <c r="S251">
        <v>5.7172585416832497E-2</v>
      </c>
      <c r="T251">
        <v>71184</v>
      </c>
      <c r="U251">
        <v>53</v>
      </c>
    </row>
    <row r="252" spans="1:21" x14ac:dyDescent="0.25">
      <c r="A252" t="s">
        <v>405</v>
      </c>
      <c r="B252" t="s">
        <v>327</v>
      </c>
      <c r="C252" t="s">
        <v>134</v>
      </c>
      <c r="D252">
        <v>0</v>
      </c>
      <c r="E252">
        <v>0</v>
      </c>
      <c r="F252">
        <v>0.79998645115641898</v>
      </c>
      <c r="G252">
        <v>2.1154835021445901E-2</v>
      </c>
      <c r="H252" t="s">
        <v>337</v>
      </c>
      <c r="O252" t="s">
        <v>337</v>
      </c>
      <c r="R252">
        <v>0.16383060934669499</v>
      </c>
      <c r="S252">
        <v>2.01468481525264E-2</v>
      </c>
      <c r="T252">
        <v>398558</v>
      </c>
      <c r="U252">
        <v>409</v>
      </c>
    </row>
    <row r="253" spans="1:21" x14ac:dyDescent="0.25">
      <c r="A253" t="s">
        <v>406</v>
      </c>
      <c r="B253" t="s">
        <v>327</v>
      </c>
      <c r="C253" t="s">
        <v>134</v>
      </c>
      <c r="D253">
        <v>0</v>
      </c>
      <c r="E253">
        <v>1</v>
      </c>
      <c r="F253">
        <v>0.75737205312816802</v>
      </c>
      <c r="G253">
        <v>2.7314943194786601E-2</v>
      </c>
      <c r="H253" t="s">
        <v>337</v>
      </c>
      <c r="O253" t="s">
        <v>337</v>
      </c>
      <c r="R253">
        <v>0.19933784732149801</v>
      </c>
      <c r="S253">
        <v>2.48211101039853E-2</v>
      </c>
      <c r="T253">
        <v>307784</v>
      </c>
      <c r="U253">
        <v>254</v>
      </c>
    </row>
    <row r="254" spans="1:21" x14ac:dyDescent="0.25">
      <c r="A254" t="s">
        <v>407</v>
      </c>
      <c r="B254" t="s">
        <v>327</v>
      </c>
      <c r="C254" t="s">
        <v>134</v>
      </c>
      <c r="D254">
        <v>0</v>
      </c>
      <c r="E254">
        <v>0</v>
      </c>
      <c r="F254">
        <v>0.67964423192919698</v>
      </c>
      <c r="G254">
        <v>8.7683563958876498E-2</v>
      </c>
      <c r="H254" t="s">
        <v>340</v>
      </c>
      <c r="O254" t="s">
        <v>340</v>
      </c>
      <c r="R254">
        <v>0.29572398363730101</v>
      </c>
      <c r="S254">
        <v>8.9913645778108106E-2</v>
      </c>
      <c r="T254">
        <v>91183</v>
      </c>
      <c r="U254">
        <v>96</v>
      </c>
    </row>
    <row r="255" spans="1:21" x14ac:dyDescent="0.25">
      <c r="A255" t="s">
        <v>408</v>
      </c>
      <c r="B255" t="s">
        <v>327</v>
      </c>
      <c r="C255" t="s">
        <v>134</v>
      </c>
      <c r="D255">
        <v>0</v>
      </c>
      <c r="E255">
        <v>1</v>
      </c>
      <c r="F255">
        <v>0.81654443206261196</v>
      </c>
      <c r="G255">
        <v>5.33674167038811E-2</v>
      </c>
      <c r="H255" t="s">
        <v>340</v>
      </c>
      <c r="O255" t="s">
        <v>340</v>
      </c>
      <c r="R255">
        <v>0.18345556793738799</v>
      </c>
      <c r="S255">
        <v>5.33674167038811E-2</v>
      </c>
      <c r="T255">
        <v>77174</v>
      </c>
      <c r="U255">
        <v>68</v>
      </c>
    </row>
    <row r="256" spans="1:21" x14ac:dyDescent="0.25">
      <c r="A256" t="s">
        <v>409</v>
      </c>
      <c r="B256" t="s">
        <v>327</v>
      </c>
      <c r="C256" t="s">
        <v>134</v>
      </c>
      <c r="D256">
        <v>0</v>
      </c>
      <c r="E256">
        <v>0</v>
      </c>
      <c r="F256">
        <v>0.58056757717171603</v>
      </c>
      <c r="G256">
        <v>1.9500190892225201E-2</v>
      </c>
      <c r="H256" t="s">
        <v>343</v>
      </c>
      <c r="O256" t="s">
        <v>343</v>
      </c>
      <c r="R256">
        <v>0.37185192506669701</v>
      </c>
      <c r="S256">
        <v>1.7884252288997701E-2</v>
      </c>
      <c r="T256">
        <v>1274787</v>
      </c>
      <c r="U256">
        <v>999</v>
      </c>
    </row>
    <row r="257" spans="1:21" x14ac:dyDescent="0.25">
      <c r="A257" t="s">
        <v>410</v>
      </c>
      <c r="B257" t="s">
        <v>327</v>
      </c>
      <c r="C257" t="s">
        <v>134</v>
      </c>
      <c r="D257">
        <v>0</v>
      </c>
      <c r="E257">
        <v>1</v>
      </c>
      <c r="F257">
        <v>0.58994542784220405</v>
      </c>
      <c r="G257">
        <v>2.7785318422724602E-2</v>
      </c>
      <c r="H257" t="s">
        <v>343</v>
      </c>
      <c r="O257" t="s">
        <v>343</v>
      </c>
      <c r="R257">
        <v>0.367130509740975</v>
      </c>
      <c r="S257">
        <v>2.75439478291131E-2</v>
      </c>
      <c r="T257">
        <v>740121</v>
      </c>
      <c r="U257">
        <v>441</v>
      </c>
    </row>
    <row r="258" spans="1:21" x14ac:dyDescent="0.25">
      <c r="A258" t="s">
        <v>411</v>
      </c>
      <c r="B258" t="s">
        <v>327</v>
      </c>
      <c r="C258" t="s">
        <v>134</v>
      </c>
      <c r="D258">
        <v>0</v>
      </c>
      <c r="E258">
        <v>0</v>
      </c>
      <c r="F258">
        <v>0.74006146786093996</v>
      </c>
      <c r="G258">
        <v>4.3795994465888E-2</v>
      </c>
      <c r="H258" t="s">
        <v>346</v>
      </c>
      <c r="O258" t="s">
        <v>346</v>
      </c>
      <c r="R258">
        <v>0.239624667136798</v>
      </c>
      <c r="S258">
        <v>4.3993764192279801E-2</v>
      </c>
      <c r="T258">
        <v>190018</v>
      </c>
      <c r="U258">
        <v>202</v>
      </c>
    </row>
    <row r="259" spans="1:21" x14ac:dyDescent="0.25">
      <c r="A259" t="s">
        <v>412</v>
      </c>
      <c r="B259" t="s">
        <v>327</v>
      </c>
      <c r="C259" t="s">
        <v>134</v>
      </c>
      <c r="D259">
        <v>0</v>
      </c>
      <c r="E259">
        <v>1</v>
      </c>
      <c r="F259">
        <v>0.77946500755738302</v>
      </c>
      <c r="G259">
        <v>5.8195008500801899E-2</v>
      </c>
      <c r="H259" t="s">
        <v>346</v>
      </c>
      <c r="O259" t="s">
        <v>346</v>
      </c>
      <c r="R259">
        <v>0.13007487082147001</v>
      </c>
      <c r="S259">
        <v>4.6515095434971003E-2</v>
      </c>
      <c r="T259">
        <v>56898</v>
      </c>
      <c r="U259">
        <v>45</v>
      </c>
    </row>
    <row r="260" spans="1:21" x14ac:dyDescent="0.25">
      <c r="A260" t="s">
        <v>413</v>
      </c>
      <c r="B260" t="s">
        <v>327</v>
      </c>
      <c r="C260" t="s">
        <v>134</v>
      </c>
      <c r="D260">
        <v>0</v>
      </c>
      <c r="E260">
        <v>0</v>
      </c>
      <c r="F260">
        <v>0.700785159115899</v>
      </c>
      <c r="G260">
        <v>2.22491553177405E-2</v>
      </c>
      <c r="H260" t="s">
        <v>349</v>
      </c>
      <c r="O260" t="s">
        <v>349</v>
      </c>
      <c r="R260">
        <v>0.26024167736995302</v>
      </c>
      <c r="S260">
        <v>2.0970014086515599E-2</v>
      </c>
      <c r="T260">
        <v>530211</v>
      </c>
      <c r="U260">
        <v>567</v>
      </c>
    </row>
    <row r="261" spans="1:21" x14ac:dyDescent="0.25">
      <c r="A261" t="s">
        <v>414</v>
      </c>
      <c r="B261" t="s">
        <v>327</v>
      </c>
      <c r="C261" t="s">
        <v>134</v>
      </c>
      <c r="D261">
        <v>0</v>
      </c>
      <c r="E261">
        <v>1</v>
      </c>
      <c r="F261">
        <v>0.69010026299963201</v>
      </c>
      <c r="G261">
        <v>6.10764137645467E-2</v>
      </c>
      <c r="H261" t="s">
        <v>349</v>
      </c>
      <c r="O261" t="s">
        <v>349</v>
      </c>
      <c r="R261">
        <v>0.28614000915561899</v>
      </c>
      <c r="S261">
        <v>5.72204472754963E-2</v>
      </c>
      <c r="T261">
        <v>111407</v>
      </c>
      <c r="U261">
        <v>94</v>
      </c>
    </row>
    <row r="262" spans="1:21" x14ac:dyDescent="0.25">
      <c r="A262" t="s">
        <v>415</v>
      </c>
      <c r="B262" t="s">
        <v>113</v>
      </c>
      <c r="C262" t="s">
        <v>121</v>
      </c>
      <c r="D262">
        <v>0</v>
      </c>
      <c r="E262">
        <v>0</v>
      </c>
      <c r="F262">
        <v>0.51071472083966996</v>
      </c>
      <c r="G262">
        <v>5.4993610831448204E-3</v>
      </c>
      <c r="H262" t="s">
        <v>416</v>
      </c>
      <c r="P262" t="s">
        <v>416</v>
      </c>
      <c r="R262">
        <v>0.44205356833971798</v>
      </c>
      <c r="S262">
        <v>5.4302135948458199E-3</v>
      </c>
      <c r="T262">
        <v>6648330</v>
      </c>
      <c r="U262">
        <v>10039</v>
      </c>
    </row>
    <row r="263" spans="1:21" x14ac:dyDescent="0.25">
      <c r="A263" t="s">
        <v>417</v>
      </c>
      <c r="B263" t="s">
        <v>113</v>
      </c>
      <c r="C263" t="s">
        <v>121</v>
      </c>
      <c r="D263">
        <v>0</v>
      </c>
      <c r="E263">
        <v>1</v>
      </c>
      <c r="F263">
        <v>0.50320411382992103</v>
      </c>
      <c r="G263">
        <v>1.6814465947467602E-2</v>
      </c>
      <c r="H263" t="s">
        <v>416</v>
      </c>
      <c r="P263" t="s">
        <v>416</v>
      </c>
      <c r="R263">
        <v>0.43087418885829798</v>
      </c>
      <c r="S263">
        <v>1.66562092891142E-2</v>
      </c>
      <c r="T263">
        <v>840482</v>
      </c>
      <c r="U263">
        <v>1015</v>
      </c>
    </row>
    <row r="264" spans="1:21" x14ac:dyDescent="0.25">
      <c r="A264" t="s">
        <v>418</v>
      </c>
      <c r="B264" t="s">
        <v>113</v>
      </c>
      <c r="C264" t="s">
        <v>121</v>
      </c>
      <c r="D264">
        <v>0</v>
      </c>
      <c r="E264">
        <v>0</v>
      </c>
      <c r="F264">
        <v>0.81161960265233901</v>
      </c>
      <c r="G264">
        <v>2.3684752834082301E-3</v>
      </c>
      <c r="H264" t="s">
        <v>419</v>
      </c>
      <c r="P264" t="s">
        <v>419</v>
      </c>
      <c r="R264">
        <v>0.16184128317520299</v>
      </c>
      <c r="S264">
        <v>2.2513599483734098E-3</v>
      </c>
      <c r="T264">
        <v>28617760</v>
      </c>
      <c r="U264">
        <v>41786</v>
      </c>
    </row>
    <row r="265" spans="1:21" x14ac:dyDescent="0.25">
      <c r="A265" t="s">
        <v>420</v>
      </c>
      <c r="B265" t="s">
        <v>113</v>
      </c>
      <c r="C265" t="s">
        <v>121</v>
      </c>
      <c r="D265">
        <v>0</v>
      </c>
      <c r="E265">
        <v>1</v>
      </c>
      <c r="F265">
        <v>0.77887632409372198</v>
      </c>
      <c r="G265">
        <v>6.00313366175074E-3</v>
      </c>
      <c r="H265" t="s">
        <v>419</v>
      </c>
      <c r="P265" t="s">
        <v>419</v>
      </c>
      <c r="R265">
        <v>0.18874081623953001</v>
      </c>
      <c r="S265">
        <v>5.6381089884959901E-3</v>
      </c>
      <c r="T265">
        <v>5137193</v>
      </c>
      <c r="U265">
        <v>5951</v>
      </c>
    </row>
    <row r="266" spans="1:21" x14ac:dyDescent="0.25">
      <c r="A266" t="s">
        <v>421</v>
      </c>
      <c r="B266" t="s">
        <v>113</v>
      </c>
      <c r="C266" t="s">
        <v>125</v>
      </c>
      <c r="D266">
        <v>0</v>
      </c>
      <c r="E266">
        <v>0</v>
      </c>
      <c r="F266">
        <v>0.529608019214175</v>
      </c>
      <c r="G266">
        <v>5.4593709117930298E-3</v>
      </c>
      <c r="H266" t="s">
        <v>416</v>
      </c>
      <c r="P266" t="s">
        <v>416</v>
      </c>
      <c r="R266">
        <v>0.42944892818110902</v>
      </c>
      <c r="S266">
        <v>5.3935392275194704E-3</v>
      </c>
      <c r="T266">
        <v>6782909</v>
      </c>
      <c r="U266">
        <v>9860</v>
      </c>
    </row>
    <row r="267" spans="1:21" x14ac:dyDescent="0.25">
      <c r="A267" t="s">
        <v>422</v>
      </c>
      <c r="B267" t="s">
        <v>113</v>
      </c>
      <c r="C267" t="s">
        <v>125</v>
      </c>
      <c r="D267">
        <v>0</v>
      </c>
      <c r="E267">
        <v>1</v>
      </c>
      <c r="F267">
        <v>0.51464817316807099</v>
      </c>
      <c r="G267">
        <v>1.7271789155041701E-2</v>
      </c>
      <c r="H267" t="s">
        <v>416</v>
      </c>
      <c r="P267" t="s">
        <v>416</v>
      </c>
      <c r="R267">
        <v>0.440343608651032</v>
      </c>
      <c r="S267">
        <v>1.7329780546546901E-2</v>
      </c>
      <c r="T267">
        <v>868197</v>
      </c>
      <c r="U267">
        <v>939</v>
      </c>
    </row>
    <row r="268" spans="1:21" x14ac:dyDescent="0.25">
      <c r="A268" t="s">
        <v>423</v>
      </c>
      <c r="B268" t="s">
        <v>113</v>
      </c>
      <c r="C268" t="s">
        <v>125</v>
      </c>
      <c r="D268">
        <v>0</v>
      </c>
      <c r="E268">
        <v>0</v>
      </c>
      <c r="F268">
        <v>0.81780988964877099</v>
      </c>
      <c r="G268">
        <v>2.3132658350862598E-3</v>
      </c>
      <c r="H268" t="s">
        <v>419</v>
      </c>
      <c r="P268" t="s">
        <v>419</v>
      </c>
      <c r="R268">
        <v>0.15518524983193799</v>
      </c>
      <c r="S268">
        <v>2.1706369592896001E-3</v>
      </c>
      <c r="T268">
        <v>28571227</v>
      </c>
      <c r="U268">
        <v>40303</v>
      </c>
    </row>
    <row r="269" spans="1:21" x14ac:dyDescent="0.25">
      <c r="A269" t="s">
        <v>424</v>
      </c>
      <c r="B269" t="s">
        <v>113</v>
      </c>
      <c r="C269" t="s">
        <v>125</v>
      </c>
      <c r="D269">
        <v>0</v>
      </c>
      <c r="E269">
        <v>1</v>
      </c>
      <c r="F269">
        <v>0.771932844074536</v>
      </c>
      <c r="G269">
        <v>6.6327646371656104E-3</v>
      </c>
      <c r="H269" t="s">
        <v>419</v>
      </c>
      <c r="P269" t="s">
        <v>419</v>
      </c>
      <c r="R269">
        <v>0.194140656088755</v>
      </c>
      <c r="S269">
        <v>6.2280689896295604E-3</v>
      </c>
      <c r="T269">
        <v>5101322</v>
      </c>
      <c r="U269">
        <v>5192</v>
      </c>
    </row>
    <row r="270" spans="1:21" x14ac:dyDescent="0.25">
      <c r="A270" t="s">
        <v>425</v>
      </c>
      <c r="B270" t="s">
        <v>113</v>
      </c>
      <c r="C270" t="s">
        <v>128</v>
      </c>
      <c r="D270">
        <v>0</v>
      </c>
      <c r="E270">
        <v>0</v>
      </c>
      <c r="F270">
        <v>0.53056637960661501</v>
      </c>
      <c r="G270">
        <v>6.2117913407967497E-3</v>
      </c>
      <c r="H270" t="s">
        <v>416</v>
      </c>
      <c r="P270" t="s">
        <v>416</v>
      </c>
      <c r="R270">
        <v>0.43236859314453602</v>
      </c>
      <c r="S270">
        <v>6.2079222735470004E-3</v>
      </c>
      <c r="T270">
        <v>6916439</v>
      </c>
      <c r="U270">
        <v>8095</v>
      </c>
    </row>
    <row r="271" spans="1:21" x14ac:dyDescent="0.25">
      <c r="A271" t="s">
        <v>426</v>
      </c>
      <c r="B271" t="s">
        <v>113</v>
      </c>
      <c r="C271" t="s">
        <v>128</v>
      </c>
      <c r="D271">
        <v>0</v>
      </c>
      <c r="E271">
        <v>1</v>
      </c>
      <c r="F271">
        <v>0.54415980677568598</v>
      </c>
      <c r="G271">
        <v>2.03382595367003E-2</v>
      </c>
      <c r="H271" t="s">
        <v>416</v>
      </c>
      <c r="P271" t="s">
        <v>416</v>
      </c>
      <c r="R271">
        <v>0.42327676232592598</v>
      </c>
      <c r="S271">
        <v>2.0084901837621901E-2</v>
      </c>
      <c r="T271">
        <v>857035</v>
      </c>
      <c r="U271">
        <v>689</v>
      </c>
    </row>
    <row r="272" spans="1:21" x14ac:dyDescent="0.25">
      <c r="A272" t="s">
        <v>427</v>
      </c>
      <c r="B272" t="s">
        <v>113</v>
      </c>
      <c r="C272" t="s">
        <v>128</v>
      </c>
      <c r="D272">
        <v>0</v>
      </c>
      <c r="E272">
        <v>0</v>
      </c>
      <c r="F272">
        <v>0.81101040285873904</v>
      </c>
      <c r="G272">
        <v>2.6212807753722002E-3</v>
      </c>
      <c r="H272" t="s">
        <v>419</v>
      </c>
      <c r="P272" t="s">
        <v>419</v>
      </c>
      <c r="R272">
        <v>0.16036556850868999</v>
      </c>
      <c r="S272">
        <v>2.4259891488616599E-3</v>
      </c>
      <c r="T272">
        <v>28329136</v>
      </c>
      <c r="U272">
        <v>32654</v>
      </c>
    </row>
    <row r="273" spans="1:21" x14ac:dyDescent="0.25">
      <c r="A273" t="s">
        <v>428</v>
      </c>
      <c r="B273" t="s">
        <v>113</v>
      </c>
      <c r="C273" t="s">
        <v>128</v>
      </c>
      <c r="D273">
        <v>0</v>
      </c>
      <c r="E273">
        <v>1</v>
      </c>
      <c r="F273">
        <v>0.78782903956577099</v>
      </c>
      <c r="G273">
        <v>7.7354348397683801E-3</v>
      </c>
      <c r="H273" t="s">
        <v>419</v>
      </c>
      <c r="P273" t="s">
        <v>419</v>
      </c>
      <c r="R273">
        <v>0.172979023772522</v>
      </c>
      <c r="S273">
        <v>7.2151489828848597E-3</v>
      </c>
      <c r="T273">
        <v>5226917</v>
      </c>
      <c r="U273">
        <v>3924</v>
      </c>
    </row>
    <row r="274" spans="1:21" x14ac:dyDescent="0.25">
      <c r="A274" t="s">
        <v>429</v>
      </c>
      <c r="B274" t="s">
        <v>113</v>
      </c>
      <c r="C274" t="s">
        <v>131</v>
      </c>
      <c r="D274">
        <v>0</v>
      </c>
      <c r="E274">
        <v>0</v>
      </c>
      <c r="F274">
        <v>0.532629565601206</v>
      </c>
      <c r="G274">
        <v>6.0223821507474004E-3</v>
      </c>
      <c r="H274" t="s">
        <v>416</v>
      </c>
      <c r="P274" t="s">
        <v>416</v>
      </c>
      <c r="R274">
        <v>0.422670518859249</v>
      </c>
      <c r="S274">
        <v>5.9919762594740503E-3</v>
      </c>
      <c r="T274">
        <v>7204555</v>
      </c>
      <c r="U274">
        <v>9979</v>
      </c>
    </row>
    <row r="275" spans="1:21" x14ac:dyDescent="0.25">
      <c r="A275" t="s">
        <v>430</v>
      </c>
      <c r="B275" t="s">
        <v>113</v>
      </c>
      <c r="C275" t="s">
        <v>131</v>
      </c>
      <c r="D275">
        <v>0</v>
      </c>
      <c r="E275">
        <v>1</v>
      </c>
      <c r="F275">
        <v>0.53683134814293398</v>
      </c>
      <c r="G275">
        <v>1.9431214765642298E-2</v>
      </c>
      <c r="H275" t="s">
        <v>416</v>
      </c>
      <c r="P275" t="s">
        <v>416</v>
      </c>
      <c r="R275">
        <v>0.41244230415410099</v>
      </c>
      <c r="S275">
        <v>1.94652159920158E-2</v>
      </c>
      <c r="T275">
        <v>1000072</v>
      </c>
      <c r="U275">
        <v>887</v>
      </c>
    </row>
    <row r="276" spans="1:21" x14ac:dyDescent="0.25">
      <c r="A276" t="s">
        <v>431</v>
      </c>
      <c r="B276" t="s">
        <v>113</v>
      </c>
      <c r="C276" t="s">
        <v>131</v>
      </c>
      <c r="D276">
        <v>0</v>
      </c>
      <c r="E276">
        <v>0</v>
      </c>
      <c r="F276">
        <v>0.80555342329280299</v>
      </c>
      <c r="G276">
        <v>2.5710694397799798E-3</v>
      </c>
      <c r="H276" t="s">
        <v>419</v>
      </c>
      <c r="P276" t="s">
        <v>419</v>
      </c>
      <c r="R276">
        <v>0.163768104848284</v>
      </c>
      <c r="S276">
        <v>2.4166974318497298E-3</v>
      </c>
      <c r="T276">
        <v>27956738</v>
      </c>
      <c r="U276">
        <v>39421</v>
      </c>
    </row>
    <row r="277" spans="1:21" x14ac:dyDescent="0.25">
      <c r="A277" t="s">
        <v>432</v>
      </c>
      <c r="B277" t="s">
        <v>113</v>
      </c>
      <c r="C277" t="s">
        <v>131</v>
      </c>
      <c r="D277">
        <v>0</v>
      </c>
      <c r="E277">
        <v>1</v>
      </c>
      <c r="F277">
        <v>0.78344361905118298</v>
      </c>
      <c r="G277">
        <v>7.3526310779178997E-3</v>
      </c>
      <c r="H277" t="s">
        <v>419</v>
      </c>
      <c r="P277" t="s">
        <v>419</v>
      </c>
      <c r="R277">
        <v>0.1725762333426</v>
      </c>
      <c r="S277">
        <v>6.71613351028194E-3</v>
      </c>
      <c r="T277">
        <v>5183657</v>
      </c>
      <c r="U277">
        <v>4594</v>
      </c>
    </row>
    <row r="278" spans="1:21" x14ac:dyDescent="0.25">
      <c r="A278" t="s">
        <v>433</v>
      </c>
      <c r="B278" t="s">
        <v>113</v>
      </c>
      <c r="C278" t="s">
        <v>134</v>
      </c>
      <c r="D278">
        <v>0</v>
      </c>
      <c r="E278">
        <v>0</v>
      </c>
      <c r="F278">
        <v>0.53616954458167498</v>
      </c>
      <c r="G278">
        <v>6.2425963319425303E-3</v>
      </c>
      <c r="H278" t="s">
        <v>416</v>
      </c>
      <c r="P278" t="s">
        <v>416</v>
      </c>
      <c r="R278">
        <v>0.426288745696007</v>
      </c>
      <c r="S278">
        <v>6.21723782275687E-3</v>
      </c>
      <c r="T278">
        <v>7686757</v>
      </c>
      <c r="U278">
        <v>9287</v>
      </c>
    </row>
    <row r="279" spans="1:21" x14ac:dyDescent="0.25">
      <c r="A279" t="s">
        <v>434</v>
      </c>
      <c r="B279" t="s">
        <v>113</v>
      </c>
      <c r="C279" t="s">
        <v>134</v>
      </c>
      <c r="D279">
        <v>0</v>
      </c>
      <c r="E279">
        <v>1</v>
      </c>
      <c r="F279">
        <v>0.55225096907312698</v>
      </c>
      <c r="G279">
        <v>1.99487898028382E-2</v>
      </c>
      <c r="H279" t="s">
        <v>416</v>
      </c>
      <c r="P279" t="s">
        <v>416</v>
      </c>
      <c r="R279">
        <v>0.40425898552246498</v>
      </c>
      <c r="S279">
        <v>1.9456606804087302E-2</v>
      </c>
      <c r="T279">
        <v>1114209</v>
      </c>
      <c r="U279">
        <v>828</v>
      </c>
    </row>
    <row r="280" spans="1:21" x14ac:dyDescent="0.25">
      <c r="A280" t="s">
        <v>435</v>
      </c>
      <c r="B280" t="s">
        <v>113</v>
      </c>
      <c r="C280" t="s">
        <v>134</v>
      </c>
      <c r="D280">
        <v>0</v>
      </c>
      <c r="E280">
        <v>0</v>
      </c>
      <c r="F280">
        <v>0.81528187125072704</v>
      </c>
      <c r="G280">
        <v>3.2914536176420501E-3</v>
      </c>
      <c r="H280" t="s">
        <v>419</v>
      </c>
      <c r="P280" t="s">
        <v>419</v>
      </c>
      <c r="R280">
        <v>0.16024449337847099</v>
      </c>
      <c r="S280">
        <v>3.1781036263632098E-3</v>
      </c>
      <c r="T280">
        <v>27533670</v>
      </c>
      <c r="U280">
        <v>33367</v>
      </c>
    </row>
    <row r="281" spans="1:21" x14ac:dyDescent="0.25">
      <c r="A281" t="s">
        <v>436</v>
      </c>
      <c r="B281" t="s">
        <v>113</v>
      </c>
      <c r="C281" t="s">
        <v>134</v>
      </c>
      <c r="D281">
        <v>0</v>
      </c>
      <c r="E281">
        <v>1</v>
      </c>
      <c r="F281">
        <v>0.78354544498662304</v>
      </c>
      <c r="G281">
        <v>8.0266799160852997E-3</v>
      </c>
      <c r="H281" t="s">
        <v>419</v>
      </c>
      <c r="P281" t="s">
        <v>419</v>
      </c>
      <c r="R281">
        <v>0.18506637900484099</v>
      </c>
      <c r="S281">
        <v>7.6382832372203398E-3</v>
      </c>
      <c r="T281">
        <v>5135660</v>
      </c>
      <c r="U281">
        <v>3849</v>
      </c>
    </row>
    <row r="282" spans="1:21" x14ac:dyDescent="0.25">
      <c r="A282" t="s">
        <v>437</v>
      </c>
      <c r="B282" t="s">
        <v>114</v>
      </c>
      <c r="C282" t="s">
        <v>121</v>
      </c>
      <c r="D282">
        <v>0</v>
      </c>
      <c r="E282">
        <v>0</v>
      </c>
      <c r="F282">
        <v>0.74995119327031101</v>
      </c>
      <c r="G282">
        <v>3.2025940938436698E-3</v>
      </c>
      <c r="H282" t="s">
        <v>438</v>
      </c>
      <c r="Q282" t="s">
        <v>438</v>
      </c>
      <c r="R282">
        <v>0.21844113474561899</v>
      </c>
      <c r="S282">
        <v>3.0551449884399502E-3</v>
      </c>
      <c r="T282">
        <v>20745090</v>
      </c>
      <c r="U282">
        <v>29802</v>
      </c>
    </row>
    <row r="283" spans="1:21" x14ac:dyDescent="0.25">
      <c r="A283" t="s">
        <v>439</v>
      </c>
      <c r="B283" t="s">
        <v>114</v>
      </c>
      <c r="C283" t="s">
        <v>121</v>
      </c>
      <c r="D283">
        <v>0</v>
      </c>
      <c r="E283">
        <v>1</v>
      </c>
      <c r="F283">
        <v>0.76286286045987695</v>
      </c>
      <c r="G283">
        <v>7.9771678812492804E-3</v>
      </c>
      <c r="H283" t="s">
        <v>438</v>
      </c>
      <c r="Q283" t="s">
        <v>438</v>
      </c>
      <c r="R283">
        <v>0.19975109132541999</v>
      </c>
      <c r="S283">
        <v>7.4127238289046797E-3</v>
      </c>
      <c r="T283">
        <v>3457493</v>
      </c>
      <c r="U283">
        <v>3949</v>
      </c>
    </row>
    <row r="284" spans="1:21" x14ac:dyDescent="0.25">
      <c r="A284" t="s">
        <v>440</v>
      </c>
      <c r="B284" t="s">
        <v>114</v>
      </c>
      <c r="C284" t="s">
        <v>121</v>
      </c>
      <c r="D284">
        <v>0</v>
      </c>
      <c r="E284">
        <v>0</v>
      </c>
      <c r="F284">
        <v>0.77182594820811701</v>
      </c>
      <c r="G284">
        <v>4.7335221763236896E-3</v>
      </c>
      <c r="H284" t="s">
        <v>441</v>
      </c>
      <c r="Q284" t="s">
        <v>441</v>
      </c>
      <c r="R284">
        <v>0.198375438086352</v>
      </c>
      <c r="S284">
        <v>4.5470372749086101E-3</v>
      </c>
      <c r="T284">
        <v>6520404</v>
      </c>
      <c r="U284">
        <v>9505</v>
      </c>
    </row>
    <row r="285" spans="1:21" x14ac:dyDescent="0.25">
      <c r="A285" t="s">
        <v>442</v>
      </c>
      <c r="B285" t="s">
        <v>114</v>
      </c>
      <c r="C285" t="s">
        <v>121</v>
      </c>
      <c r="D285">
        <v>0</v>
      </c>
      <c r="E285">
        <v>1</v>
      </c>
      <c r="F285">
        <v>0.74055722982281302</v>
      </c>
      <c r="G285">
        <v>1.28494175733411E-2</v>
      </c>
      <c r="H285" t="s">
        <v>441</v>
      </c>
      <c r="Q285" t="s">
        <v>441</v>
      </c>
      <c r="R285">
        <v>0.22542956127721001</v>
      </c>
      <c r="S285">
        <v>1.2244332882813701E-2</v>
      </c>
      <c r="T285">
        <v>1029306</v>
      </c>
      <c r="U285">
        <v>1237</v>
      </c>
    </row>
    <row r="286" spans="1:21" x14ac:dyDescent="0.25">
      <c r="A286" t="s">
        <v>443</v>
      </c>
      <c r="B286" t="s">
        <v>114</v>
      </c>
      <c r="C286" t="s">
        <v>121</v>
      </c>
      <c r="D286">
        <v>0</v>
      </c>
      <c r="E286">
        <v>0</v>
      </c>
      <c r="F286">
        <v>0.79017042621621503</v>
      </c>
      <c r="G286">
        <v>4.7284117067740196E-3</v>
      </c>
      <c r="H286" t="s">
        <v>444</v>
      </c>
      <c r="Q286" t="s">
        <v>444</v>
      </c>
      <c r="R286">
        <v>0.18446203147173099</v>
      </c>
      <c r="S286">
        <v>4.4145126447464903E-3</v>
      </c>
      <c r="T286">
        <v>5840416</v>
      </c>
      <c r="U286">
        <v>9046</v>
      </c>
    </row>
    <row r="287" spans="1:21" x14ac:dyDescent="0.25">
      <c r="A287" t="s">
        <v>445</v>
      </c>
      <c r="B287" t="s">
        <v>114</v>
      </c>
      <c r="C287" t="s">
        <v>121</v>
      </c>
      <c r="D287">
        <v>0</v>
      </c>
      <c r="E287">
        <v>1</v>
      </c>
      <c r="F287">
        <v>0.73852032334741002</v>
      </c>
      <c r="G287">
        <v>1.29495068316249E-2</v>
      </c>
      <c r="H287" t="s">
        <v>444</v>
      </c>
      <c r="Q287" t="s">
        <v>444</v>
      </c>
      <c r="R287">
        <v>0.22906851531136299</v>
      </c>
      <c r="S287">
        <v>1.1877583826127001E-2</v>
      </c>
      <c r="T287">
        <v>1007585</v>
      </c>
      <c r="U287">
        <v>1221</v>
      </c>
    </row>
    <row r="288" spans="1:21" x14ac:dyDescent="0.25">
      <c r="A288" t="s">
        <v>446</v>
      </c>
      <c r="B288" t="s">
        <v>114</v>
      </c>
      <c r="C288" t="s">
        <v>121</v>
      </c>
      <c r="D288">
        <v>0</v>
      </c>
      <c r="E288">
        <v>0</v>
      </c>
      <c r="F288">
        <v>0.65586617781851497</v>
      </c>
      <c r="G288">
        <v>9.0635885270018094E-3</v>
      </c>
      <c r="H288" t="s">
        <v>447</v>
      </c>
      <c r="Q288" t="s">
        <v>447</v>
      </c>
      <c r="R288">
        <v>0.30925617309668602</v>
      </c>
      <c r="S288">
        <v>8.7956369833379899E-3</v>
      </c>
      <c r="T288">
        <v>2160180</v>
      </c>
      <c r="U288">
        <v>3472</v>
      </c>
    </row>
    <row r="289" spans="1:21" x14ac:dyDescent="0.25">
      <c r="A289" t="s">
        <v>448</v>
      </c>
      <c r="B289" t="s">
        <v>114</v>
      </c>
      <c r="C289" t="s">
        <v>121</v>
      </c>
      <c r="D289">
        <v>0</v>
      </c>
      <c r="E289">
        <v>1</v>
      </c>
      <c r="F289">
        <v>0.57976871077673697</v>
      </c>
      <c r="G289">
        <v>2.08978584966866E-2</v>
      </c>
      <c r="H289" t="s">
        <v>447</v>
      </c>
      <c r="Q289" t="s">
        <v>447</v>
      </c>
      <c r="R289">
        <v>0.36884609893418302</v>
      </c>
      <c r="S289">
        <v>2.0822827799844301E-2</v>
      </c>
      <c r="T289">
        <v>483291</v>
      </c>
      <c r="U289">
        <v>559</v>
      </c>
    </row>
    <row r="290" spans="1:21" x14ac:dyDescent="0.25">
      <c r="A290" t="s">
        <v>449</v>
      </c>
      <c r="B290" t="s">
        <v>114</v>
      </c>
      <c r="C290" t="s">
        <v>125</v>
      </c>
      <c r="D290">
        <v>0</v>
      </c>
      <c r="E290">
        <v>0</v>
      </c>
      <c r="F290">
        <v>0.75973523004225896</v>
      </c>
      <c r="G290">
        <v>3.1486414065161799E-3</v>
      </c>
      <c r="H290" t="s">
        <v>438</v>
      </c>
      <c r="Q290" t="s">
        <v>438</v>
      </c>
      <c r="R290">
        <v>0.20927884428992299</v>
      </c>
      <c r="S290">
        <v>2.98769591948472E-3</v>
      </c>
      <c r="T290">
        <v>20763685</v>
      </c>
      <c r="U290">
        <v>28424</v>
      </c>
    </row>
    <row r="291" spans="1:21" x14ac:dyDescent="0.25">
      <c r="A291" t="s">
        <v>450</v>
      </c>
      <c r="B291" t="s">
        <v>114</v>
      </c>
      <c r="C291" t="s">
        <v>125</v>
      </c>
      <c r="D291">
        <v>0</v>
      </c>
      <c r="E291">
        <v>1</v>
      </c>
      <c r="F291">
        <v>0.76151231566540101</v>
      </c>
      <c r="G291">
        <v>8.5786664265868496E-3</v>
      </c>
      <c r="H291" t="s">
        <v>438</v>
      </c>
      <c r="Q291" t="s">
        <v>438</v>
      </c>
      <c r="R291">
        <v>0.20271893441031699</v>
      </c>
      <c r="S291">
        <v>8.1170071067016899E-3</v>
      </c>
      <c r="T291">
        <v>3384267</v>
      </c>
      <c r="U291">
        <v>3456</v>
      </c>
    </row>
    <row r="292" spans="1:21" x14ac:dyDescent="0.25">
      <c r="A292" t="s">
        <v>451</v>
      </c>
      <c r="B292" t="s">
        <v>114</v>
      </c>
      <c r="C292" t="s">
        <v>125</v>
      </c>
      <c r="D292">
        <v>0</v>
      </c>
      <c r="E292">
        <v>0</v>
      </c>
      <c r="F292">
        <v>0.77694308593054495</v>
      </c>
      <c r="G292">
        <v>4.8876963340325598E-3</v>
      </c>
      <c r="H292" t="s">
        <v>441</v>
      </c>
      <c r="Q292" t="s">
        <v>441</v>
      </c>
      <c r="R292">
        <v>0.19295286567293901</v>
      </c>
      <c r="S292">
        <v>4.4969685467496703E-3</v>
      </c>
      <c r="T292">
        <v>6419801</v>
      </c>
      <c r="U292">
        <v>9169</v>
      </c>
    </row>
    <row r="293" spans="1:21" x14ac:dyDescent="0.25">
      <c r="A293" t="s">
        <v>452</v>
      </c>
      <c r="B293" t="s">
        <v>114</v>
      </c>
      <c r="C293" t="s">
        <v>125</v>
      </c>
      <c r="D293">
        <v>0</v>
      </c>
      <c r="E293">
        <v>1</v>
      </c>
      <c r="F293">
        <v>0.72166642302183603</v>
      </c>
      <c r="G293">
        <v>1.4850552630562701E-2</v>
      </c>
      <c r="H293" t="s">
        <v>441</v>
      </c>
      <c r="Q293" t="s">
        <v>441</v>
      </c>
      <c r="R293">
        <v>0.23268021571087599</v>
      </c>
      <c r="S293">
        <v>1.3745226909379699E-2</v>
      </c>
      <c r="T293">
        <v>1115011</v>
      </c>
      <c r="U293">
        <v>1165</v>
      </c>
    </row>
    <row r="294" spans="1:21" x14ac:dyDescent="0.25">
      <c r="A294" t="s">
        <v>453</v>
      </c>
      <c r="B294" t="s">
        <v>114</v>
      </c>
      <c r="C294" t="s">
        <v>125</v>
      </c>
      <c r="D294">
        <v>0</v>
      </c>
      <c r="E294">
        <v>0</v>
      </c>
      <c r="F294">
        <v>0.79738148212392301</v>
      </c>
      <c r="G294">
        <v>4.7136043872670003E-3</v>
      </c>
      <c r="H294" t="s">
        <v>444</v>
      </c>
      <c r="Q294" t="s">
        <v>444</v>
      </c>
      <c r="R294">
        <v>0.18057165447637699</v>
      </c>
      <c r="S294">
        <v>4.4991148514534098E-3</v>
      </c>
      <c r="T294">
        <v>5989877</v>
      </c>
      <c r="U294">
        <v>9045</v>
      </c>
    </row>
    <row r="295" spans="1:21" x14ac:dyDescent="0.25">
      <c r="A295" t="s">
        <v>454</v>
      </c>
      <c r="B295" t="s">
        <v>114</v>
      </c>
      <c r="C295" t="s">
        <v>125</v>
      </c>
      <c r="D295">
        <v>0</v>
      </c>
      <c r="E295">
        <v>1</v>
      </c>
      <c r="F295">
        <v>0.76011618820561899</v>
      </c>
      <c r="G295">
        <v>1.36473478741535E-2</v>
      </c>
      <c r="H295" t="s">
        <v>444</v>
      </c>
      <c r="Q295" t="s">
        <v>444</v>
      </c>
      <c r="R295">
        <v>0.21633087451212901</v>
      </c>
      <c r="S295">
        <v>1.3124661944904E-2</v>
      </c>
      <c r="T295">
        <v>954658</v>
      </c>
      <c r="U295">
        <v>998</v>
      </c>
    </row>
    <row r="296" spans="1:21" x14ac:dyDescent="0.25">
      <c r="A296" t="s">
        <v>455</v>
      </c>
      <c r="B296" t="s">
        <v>114</v>
      </c>
      <c r="C296" t="s">
        <v>125</v>
      </c>
      <c r="D296">
        <v>0</v>
      </c>
      <c r="E296">
        <v>0</v>
      </c>
      <c r="F296">
        <v>0.65076695281902297</v>
      </c>
      <c r="G296">
        <v>8.9458568274399502E-3</v>
      </c>
      <c r="H296" t="s">
        <v>447</v>
      </c>
      <c r="Q296" t="s">
        <v>447</v>
      </c>
      <c r="R296">
        <v>0.31228605636625201</v>
      </c>
      <c r="S296">
        <v>8.5487033098685591E-3</v>
      </c>
      <c r="T296">
        <v>2180773</v>
      </c>
      <c r="U296">
        <v>3525</v>
      </c>
    </row>
    <row r="297" spans="1:21" x14ac:dyDescent="0.25">
      <c r="A297" t="s">
        <v>456</v>
      </c>
      <c r="B297" t="s">
        <v>114</v>
      </c>
      <c r="C297" t="s">
        <v>125</v>
      </c>
      <c r="D297">
        <v>0</v>
      </c>
      <c r="E297">
        <v>1</v>
      </c>
      <c r="F297">
        <v>0.53767482636161401</v>
      </c>
      <c r="G297">
        <v>2.1358869162624E-2</v>
      </c>
      <c r="H297" t="s">
        <v>447</v>
      </c>
      <c r="Q297" t="s">
        <v>447</v>
      </c>
      <c r="R297">
        <v>0.42798346725939401</v>
      </c>
      <c r="S297">
        <v>2.14669205145771E-2</v>
      </c>
      <c r="T297">
        <v>515583</v>
      </c>
      <c r="U297">
        <v>512</v>
      </c>
    </row>
    <row r="298" spans="1:21" x14ac:dyDescent="0.25">
      <c r="A298" t="s">
        <v>457</v>
      </c>
      <c r="B298" t="s">
        <v>114</v>
      </c>
      <c r="C298" t="s">
        <v>128</v>
      </c>
      <c r="D298">
        <v>0</v>
      </c>
      <c r="E298">
        <v>0</v>
      </c>
      <c r="F298">
        <v>0.75269614941497098</v>
      </c>
      <c r="G298">
        <v>3.4357521007905602E-3</v>
      </c>
      <c r="H298" t="s">
        <v>438</v>
      </c>
      <c r="Q298" t="s">
        <v>438</v>
      </c>
      <c r="R298">
        <v>0.21536207540618801</v>
      </c>
      <c r="S298">
        <v>3.28116798181404E-3</v>
      </c>
      <c r="T298">
        <v>20489406</v>
      </c>
      <c r="U298">
        <v>23525</v>
      </c>
    </row>
    <row r="299" spans="1:21" x14ac:dyDescent="0.25">
      <c r="A299" t="s">
        <v>458</v>
      </c>
      <c r="B299" t="s">
        <v>114</v>
      </c>
      <c r="C299" t="s">
        <v>128</v>
      </c>
      <c r="D299">
        <v>0</v>
      </c>
      <c r="E299">
        <v>1</v>
      </c>
      <c r="F299">
        <v>0.79272579193278703</v>
      </c>
      <c r="G299">
        <v>9.4733424987088408E-3</v>
      </c>
      <c r="H299" t="s">
        <v>438</v>
      </c>
      <c r="Q299" t="s">
        <v>438</v>
      </c>
      <c r="R299">
        <v>0.16763341763470399</v>
      </c>
      <c r="S299">
        <v>8.4316898112045992E-3</v>
      </c>
      <c r="T299">
        <v>3499350</v>
      </c>
      <c r="U299">
        <v>2663</v>
      </c>
    </row>
    <row r="300" spans="1:21" x14ac:dyDescent="0.25">
      <c r="A300" t="s">
        <v>459</v>
      </c>
      <c r="B300" t="s">
        <v>114</v>
      </c>
      <c r="C300" t="s">
        <v>128</v>
      </c>
      <c r="D300">
        <v>0</v>
      </c>
      <c r="E300">
        <v>0</v>
      </c>
      <c r="F300">
        <v>0.76977546352590598</v>
      </c>
      <c r="G300">
        <v>5.7368130622547303E-3</v>
      </c>
      <c r="H300" t="s">
        <v>441</v>
      </c>
      <c r="Q300" t="s">
        <v>441</v>
      </c>
      <c r="R300">
        <v>0.198523612654573</v>
      </c>
      <c r="S300">
        <v>5.3463815373995301E-3</v>
      </c>
      <c r="T300">
        <v>6496940</v>
      </c>
      <c r="U300">
        <v>7418</v>
      </c>
    </row>
    <row r="301" spans="1:21" x14ac:dyDescent="0.25">
      <c r="A301" t="s">
        <v>460</v>
      </c>
      <c r="B301" t="s">
        <v>114</v>
      </c>
      <c r="C301" t="s">
        <v>128</v>
      </c>
      <c r="D301">
        <v>0</v>
      </c>
      <c r="E301">
        <v>1</v>
      </c>
      <c r="F301">
        <v>0.70360772352828405</v>
      </c>
      <c r="G301">
        <v>1.67703496187376E-2</v>
      </c>
      <c r="H301" t="s">
        <v>441</v>
      </c>
      <c r="Q301" t="s">
        <v>441</v>
      </c>
      <c r="R301">
        <v>0.25811277784789</v>
      </c>
      <c r="S301">
        <v>1.6861878515964698E-2</v>
      </c>
      <c r="T301">
        <v>1038023</v>
      </c>
      <c r="U301">
        <v>800</v>
      </c>
    </row>
    <row r="302" spans="1:21" x14ac:dyDescent="0.25">
      <c r="A302" t="s">
        <v>461</v>
      </c>
      <c r="B302" t="s">
        <v>114</v>
      </c>
      <c r="C302" t="s">
        <v>128</v>
      </c>
      <c r="D302">
        <v>0</v>
      </c>
      <c r="E302">
        <v>0</v>
      </c>
      <c r="F302">
        <v>0.79745461193942202</v>
      </c>
      <c r="G302">
        <v>5.5978433703082701E-3</v>
      </c>
      <c r="H302" t="s">
        <v>444</v>
      </c>
      <c r="Q302" t="s">
        <v>444</v>
      </c>
      <c r="R302">
        <v>0.18023370647363701</v>
      </c>
      <c r="S302">
        <v>5.2910971207094397E-3</v>
      </c>
      <c r="T302">
        <v>5994528</v>
      </c>
      <c r="U302">
        <v>7158</v>
      </c>
    </row>
    <row r="303" spans="1:21" x14ac:dyDescent="0.25">
      <c r="A303" t="s">
        <v>462</v>
      </c>
      <c r="B303" t="s">
        <v>114</v>
      </c>
      <c r="C303" t="s">
        <v>128</v>
      </c>
      <c r="D303">
        <v>0</v>
      </c>
      <c r="E303">
        <v>1</v>
      </c>
      <c r="F303">
        <v>0.73467379077615302</v>
      </c>
      <c r="G303">
        <v>1.86009427645078E-2</v>
      </c>
      <c r="H303" t="s">
        <v>444</v>
      </c>
      <c r="Q303" t="s">
        <v>444</v>
      </c>
      <c r="R303">
        <v>0.229110898321254</v>
      </c>
      <c r="S303">
        <v>1.8313930379357499E-2</v>
      </c>
      <c r="T303">
        <v>1123696</v>
      </c>
      <c r="U303">
        <v>859</v>
      </c>
    </row>
    <row r="304" spans="1:21" x14ac:dyDescent="0.25">
      <c r="A304" t="s">
        <v>463</v>
      </c>
      <c r="B304" t="s">
        <v>114</v>
      </c>
      <c r="C304" t="s">
        <v>128</v>
      </c>
      <c r="D304">
        <v>0</v>
      </c>
      <c r="E304">
        <v>0</v>
      </c>
      <c r="F304">
        <v>0.63629061849665802</v>
      </c>
      <c r="G304">
        <v>1.14480066457211E-2</v>
      </c>
      <c r="H304" t="s">
        <v>447</v>
      </c>
      <c r="Q304" t="s">
        <v>447</v>
      </c>
      <c r="R304">
        <v>0.33144154570515</v>
      </c>
      <c r="S304">
        <v>1.09083048120094E-2</v>
      </c>
      <c r="T304">
        <v>2264701</v>
      </c>
      <c r="U304">
        <v>2648</v>
      </c>
    </row>
    <row r="305" spans="1:21" x14ac:dyDescent="0.25">
      <c r="A305" t="s">
        <v>464</v>
      </c>
      <c r="B305" t="s">
        <v>114</v>
      </c>
      <c r="C305" t="s">
        <v>128</v>
      </c>
      <c r="D305">
        <v>0</v>
      </c>
      <c r="E305">
        <v>1</v>
      </c>
      <c r="F305">
        <v>0.60145477590728402</v>
      </c>
      <c r="G305">
        <v>2.9492120407189699E-2</v>
      </c>
      <c r="H305" t="s">
        <v>447</v>
      </c>
      <c r="Q305" t="s">
        <v>447</v>
      </c>
      <c r="R305">
        <v>0.36635192239934</v>
      </c>
      <c r="S305">
        <v>2.7874320277204E-2</v>
      </c>
      <c r="T305">
        <v>422883</v>
      </c>
      <c r="U305">
        <v>291</v>
      </c>
    </row>
    <row r="306" spans="1:21" x14ac:dyDescent="0.25">
      <c r="A306" t="s">
        <v>465</v>
      </c>
      <c r="B306" t="s">
        <v>114</v>
      </c>
      <c r="C306" t="s">
        <v>131</v>
      </c>
      <c r="D306">
        <v>0</v>
      </c>
      <c r="E306">
        <v>0</v>
      </c>
      <c r="F306">
        <v>0.74883696117671605</v>
      </c>
      <c r="G306">
        <v>3.24864267941993E-3</v>
      </c>
      <c r="H306" t="s">
        <v>438</v>
      </c>
      <c r="Q306" t="s">
        <v>438</v>
      </c>
      <c r="R306">
        <v>0.21575623579574199</v>
      </c>
      <c r="S306">
        <v>3.0919502162631298E-3</v>
      </c>
      <c r="T306">
        <v>20244810</v>
      </c>
      <c r="U306">
        <v>30465</v>
      </c>
    </row>
    <row r="307" spans="1:21" x14ac:dyDescent="0.25">
      <c r="A307" t="s">
        <v>466</v>
      </c>
      <c r="B307" t="s">
        <v>114</v>
      </c>
      <c r="C307" t="s">
        <v>131</v>
      </c>
      <c r="D307">
        <v>0</v>
      </c>
      <c r="E307">
        <v>1</v>
      </c>
      <c r="F307">
        <v>0.77381729631464002</v>
      </c>
      <c r="G307">
        <v>9.3171156995763196E-3</v>
      </c>
      <c r="H307" t="s">
        <v>438</v>
      </c>
      <c r="Q307" t="s">
        <v>438</v>
      </c>
      <c r="R307">
        <v>0.18104753932759199</v>
      </c>
      <c r="S307">
        <v>8.4934569949434002E-3</v>
      </c>
      <c r="T307">
        <v>3616227</v>
      </c>
      <c r="U307">
        <v>3290</v>
      </c>
    </row>
    <row r="308" spans="1:21" x14ac:dyDescent="0.25">
      <c r="A308" t="s">
        <v>467</v>
      </c>
      <c r="B308" t="s">
        <v>114</v>
      </c>
      <c r="C308" t="s">
        <v>131</v>
      </c>
      <c r="D308">
        <v>0</v>
      </c>
      <c r="E308">
        <v>0</v>
      </c>
      <c r="F308">
        <v>0.76336295196487303</v>
      </c>
      <c r="G308">
        <v>5.7164787718650498E-3</v>
      </c>
      <c r="H308" t="s">
        <v>441</v>
      </c>
      <c r="Q308" t="s">
        <v>441</v>
      </c>
      <c r="R308">
        <v>0.20428799021494901</v>
      </c>
      <c r="S308">
        <v>5.3619904591927399E-3</v>
      </c>
      <c r="T308">
        <v>6429399</v>
      </c>
      <c r="U308">
        <v>8465</v>
      </c>
    </row>
    <row r="309" spans="1:21" x14ac:dyDescent="0.25">
      <c r="A309" t="s">
        <v>468</v>
      </c>
      <c r="B309" t="s">
        <v>114</v>
      </c>
      <c r="C309" t="s">
        <v>131</v>
      </c>
      <c r="D309">
        <v>0</v>
      </c>
      <c r="E309">
        <v>1</v>
      </c>
      <c r="F309">
        <v>0.69763253961263305</v>
      </c>
      <c r="G309">
        <v>1.6785603980750699E-2</v>
      </c>
      <c r="H309" t="s">
        <v>441</v>
      </c>
      <c r="Q309" t="s">
        <v>441</v>
      </c>
      <c r="R309">
        <v>0.258517527961728</v>
      </c>
      <c r="S309">
        <v>1.5904958405377399E-2</v>
      </c>
      <c r="T309">
        <v>1123947</v>
      </c>
      <c r="U309">
        <v>979</v>
      </c>
    </row>
    <row r="310" spans="1:21" x14ac:dyDescent="0.25">
      <c r="A310" t="s">
        <v>469</v>
      </c>
      <c r="B310" t="s">
        <v>114</v>
      </c>
      <c r="C310" t="s">
        <v>131</v>
      </c>
      <c r="D310">
        <v>0</v>
      </c>
      <c r="E310">
        <v>0</v>
      </c>
      <c r="F310">
        <v>0.78085555925852801</v>
      </c>
      <c r="G310">
        <v>6.2775994783381304E-3</v>
      </c>
      <c r="H310" t="s">
        <v>444</v>
      </c>
      <c r="Q310" t="s">
        <v>444</v>
      </c>
      <c r="R310">
        <v>0.19083530435739199</v>
      </c>
      <c r="S310">
        <v>6.06655954081278E-3</v>
      </c>
      <c r="T310">
        <v>6181220</v>
      </c>
      <c r="U310">
        <v>8075</v>
      </c>
    </row>
    <row r="311" spans="1:21" x14ac:dyDescent="0.25">
      <c r="A311" t="s">
        <v>470</v>
      </c>
      <c r="B311" t="s">
        <v>114</v>
      </c>
      <c r="C311" t="s">
        <v>131</v>
      </c>
      <c r="D311">
        <v>0</v>
      </c>
      <c r="E311">
        <v>1</v>
      </c>
      <c r="F311">
        <v>0.74603430921886904</v>
      </c>
      <c r="G311">
        <v>1.7017376497952302E-2</v>
      </c>
      <c r="H311" t="s">
        <v>444</v>
      </c>
      <c r="Q311" t="s">
        <v>444</v>
      </c>
      <c r="R311">
        <v>0.20508258305858501</v>
      </c>
      <c r="S311">
        <v>1.60587639386045E-2</v>
      </c>
      <c r="T311">
        <v>1009408</v>
      </c>
      <c r="U311">
        <v>909</v>
      </c>
    </row>
    <row r="312" spans="1:21" x14ac:dyDescent="0.25">
      <c r="A312" t="s">
        <v>471</v>
      </c>
      <c r="B312" t="s">
        <v>114</v>
      </c>
      <c r="C312" t="s">
        <v>131</v>
      </c>
      <c r="D312">
        <v>0</v>
      </c>
      <c r="E312">
        <v>0</v>
      </c>
      <c r="F312">
        <v>0.63461591837159503</v>
      </c>
      <c r="G312">
        <v>1.2184619109649001E-2</v>
      </c>
      <c r="H312" t="s">
        <v>447</v>
      </c>
      <c r="Q312" t="s">
        <v>447</v>
      </c>
      <c r="R312">
        <v>0.33071638223243</v>
      </c>
      <c r="S312">
        <v>1.1968089358615401E-2</v>
      </c>
      <c r="T312">
        <v>2305864</v>
      </c>
      <c r="U312">
        <v>2395</v>
      </c>
    </row>
    <row r="313" spans="1:21" x14ac:dyDescent="0.25">
      <c r="A313" t="s">
        <v>472</v>
      </c>
      <c r="B313" t="s">
        <v>114</v>
      </c>
      <c r="C313" t="s">
        <v>131</v>
      </c>
      <c r="D313">
        <v>0</v>
      </c>
      <c r="E313">
        <v>1</v>
      </c>
      <c r="F313">
        <v>0.60467767829790398</v>
      </c>
      <c r="G313">
        <v>2.82964038677769E-2</v>
      </c>
      <c r="H313" t="s">
        <v>447</v>
      </c>
      <c r="Q313" t="s">
        <v>447</v>
      </c>
      <c r="R313">
        <v>0.35648524578080698</v>
      </c>
      <c r="S313">
        <v>2.85674120542833E-2</v>
      </c>
      <c r="T313">
        <v>434147</v>
      </c>
      <c r="U313">
        <v>303</v>
      </c>
    </row>
    <row r="314" spans="1:21" x14ac:dyDescent="0.25">
      <c r="A314" t="s">
        <v>473</v>
      </c>
      <c r="B314" t="s">
        <v>114</v>
      </c>
      <c r="C314" t="s">
        <v>134</v>
      </c>
      <c r="D314">
        <v>0</v>
      </c>
      <c r="E314">
        <v>0</v>
      </c>
      <c r="F314">
        <v>0.74509104864095599</v>
      </c>
      <c r="G314">
        <v>4.26996285038012E-3</v>
      </c>
      <c r="H314" t="s">
        <v>438</v>
      </c>
      <c r="Q314" t="s">
        <v>438</v>
      </c>
      <c r="R314">
        <v>0.22686909777199701</v>
      </c>
      <c r="S314">
        <v>4.1591582671177104E-3</v>
      </c>
      <c r="T314">
        <v>20371968</v>
      </c>
      <c r="U314">
        <v>25799</v>
      </c>
    </row>
    <row r="315" spans="1:21" x14ac:dyDescent="0.25">
      <c r="A315" t="s">
        <v>474</v>
      </c>
      <c r="B315" t="s">
        <v>114</v>
      </c>
      <c r="C315" t="s">
        <v>134</v>
      </c>
      <c r="D315">
        <v>0</v>
      </c>
      <c r="E315">
        <v>1</v>
      </c>
      <c r="F315">
        <v>0.76871479020348599</v>
      </c>
      <c r="G315">
        <v>1.0016529791104499E-2</v>
      </c>
      <c r="H315" t="s">
        <v>438</v>
      </c>
      <c r="Q315" t="s">
        <v>438</v>
      </c>
      <c r="R315">
        <v>0.19463953524168001</v>
      </c>
      <c r="S315">
        <v>9.4848213446499206E-3</v>
      </c>
      <c r="T315">
        <v>3638192</v>
      </c>
      <c r="U315">
        <v>2700</v>
      </c>
    </row>
    <row r="316" spans="1:21" x14ac:dyDescent="0.25">
      <c r="A316" t="s">
        <v>475</v>
      </c>
      <c r="B316" t="s">
        <v>114</v>
      </c>
      <c r="C316" t="s">
        <v>134</v>
      </c>
      <c r="D316">
        <v>0</v>
      </c>
      <c r="E316">
        <v>0</v>
      </c>
      <c r="F316">
        <v>0.77717261147421601</v>
      </c>
      <c r="G316">
        <v>6.0757413787860502E-3</v>
      </c>
      <c r="H316" t="s">
        <v>441</v>
      </c>
      <c r="Q316" t="s">
        <v>441</v>
      </c>
      <c r="R316">
        <v>0.19500497088156199</v>
      </c>
      <c r="S316">
        <v>5.7966124702630998E-3</v>
      </c>
      <c r="T316">
        <v>6543105</v>
      </c>
      <c r="U316">
        <v>7394</v>
      </c>
    </row>
    <row r="317" spans="1:21" x14ac:dyDescent="0.25">
      <c r="A317" t="s">
        <v>476</v>
      </c>
      <c r="B317" t="s">
        <v>114</v>
      </c>
      <c r="C317" t="s">
        <v>134</v>
      </c>
      <c r="D317">
        <v>0</v>
      </c>
      <c r="E317">
        <v>1</v>
      </c>
      <c r="F317">
        <v>0.71929827697147397</v>
      </c>
      <c r="G317">
        <v>1.7961054360129299E-2</v>
      </c>
      <c r="H317" t="s">
        <v>441</v>
      </c>
      <c r="Q317" t="s">
        <v>441</v>
      </c>
      <c r="R317">
        <v>0.25111174662186297</v>
      </c>
      <c r="S317">
        <v>1.7009823895056699E-2</v>
      </c>
      <c r="T317">
        <v>1118960</v>
      </c>
      <c r="U317">
        <v>849</v>
      </c>
    </row>
    <row r="318" spans="1:21" x14ac:dyDescent="0.25">
      <c r="A318" t="s">
        <v>477</v>
      </c>
      <c r="B318" t="s">
        <v>114</v>
      </c>
      <c r="C318" t="s">
        <v>134</v>
      </c>
      <c r="D318">
        <v>0</v>
      </c>
      <c r="E318">
        <v>0</v>
      </c>
      <c r="F318">
        <v>0.80107394283907196</v>
      </c>
      <c r="G318">
        <v>5.8596059843161004E-3</v>
      </c>
      <c r="H318" t="s">
        <v>444</v>
      </c>
      <c r="Q318" t="s">
        <v>444</v>
      </c>
      <c r="R318">
        <v>0.17915290549985899</v>
      </c>
      <c r="S318">
        <v>5.7006019581180298E-3</v>
      </c>
      <c r="T318">
        <v>6033282</v>
      </c>
      <c r="U318">
        <v>7048</v>
      </c>
    </row>
    <row r="319" spans="1:21" x14ac:dyDescent="0.25">
      <c r="A319" t="s">
        <v>478</v>
      </c>
      <c r="B319" t="s">
        <v>114</v>
      </c>
      <c r="C319" t="s">
        <v>134</v>
      </c>
      <c r="D319">
        <v>0</v>
      </c>
      <c r="E319">
        <v>1</v>
      </c>
      <c r="F319">
        <v>0.74697518325532097</v>
      </c>
      <c r="G319">
        <v>1.6794469343059299E-2</v>
      </c>
      <c r="H319" t="s">
        <v>444</v>
      </c>
      <c r="Q319" t="s">
        <v>444</v>
      </c>
      <c r="R319">
        <v>0.224072587922236</v>
      </c>
      <c r="S319">
        <v>1.53672422504843E-2</v>
      </c>
      <c r="T319">
        <v>1041716</v>
      </c>
      <c r="U319">
        <v>845</v>
      </c>
    </row>
    <row r="320" spans="1:21" x14ac:dyDescent="0.25">
      <c r="A320" t="s">
        <v>479</v>
      </c>
      <c r="B320" t="s">
        <v>114</v>
      </c>
      <c r="C320" t="s">
        <v>134</v>
      </c>
      <c r="D320">
        <v>0</v>
      </c>
      <c r="E320">
        <v>0</v>
      </c>
      <c r="F320">
        <v>0.64782674140608199</v>
      </c>
      <c r="G320">
        <v>1.28256676286891E-2</v>
      </c>
      <c r="H320" t="s">
        <v>447</v>
      </c>
      <c r="Q320" t="s">
        <v>447</v>
      </c>
      <c r="R320">
        <v>0.312626096356101</v>
      </c>
      <c r="S320">
        <v>1.2551357944911599E-2</v>
      </c>
      <c r="T320">
        <v>2272072</v>
      </c>
      <c r="U320">
        <v>2413</v>
      </c>
    </row>
    <row r="321" spans="1:21" x14ac:dyDescent="0.25">
      <c r="A321" t="s">
        <v>480</v>
      </c>
      <c r="B321" t="s">
        <v>114</v>
      </c>
      <c r="C321" t="s">
        <v>134</v>
      </c>
      <c r="D321">
        <v>0</v>
      </c>
      <c r="E321">
        <v>1</v>
      </c>
      <c r="F321">
        <v>0.57563508728362001</v>
      </c>
      <c r="G321">
        <v>3.2122234821010502E-2</v>
      </c>
      <c r="H321" t="s">
        <v>447</v>
      </c>
      <c r="Q321" t="s">
        <v>447</v>
      </c>
      <c r="R321">
        <v>0.39540267094751502</v>
      </c>
      <c r="S321">
        <v>3.2866656941576998E-2</v>
      </c>
      <c r="T321">
        <v>451001</v>
      </c>
      <c r="U321">
        <v>283</v>
      </c>
    </row>
    <row r="322" spans="1:21" x14ac:dyDescent="0.25">
      <c r="A322" t="s">
        <v>481</v>
      </c>
      <c r="B322" t="s">
        <v>120</v>
      </c>
      <c r="C322" t="s">
        <v>121</v>
      </c>
      <c r="D322">
        <v>0</v>
      </c>
      <c r="F322">
        <v>0.75275152498807996</v>
      </c>
      <c r="G322">
        <v>2.15351154817059E-3</v>
      </c>
      <c r="H322" t="s">
        <v>122</v>
      </c>
      <c r="R322">
        <v>0.215843364445511</v>
      </c>
      <c r="S322">
        <v>2.0468362379490999E-3</v>
      </c>
      <c r="T322">
        <v>41243765</v>
      </c>
      <c r="U322">
        <v>58791</v>
      </c>
    </row>
    <row r="323" spans="1:21" x14ac:dyDescent="0.25">
      <c r="A323" t="s">
        <v>482</v>
      </c>
      <c r="B323" t="s">
        <v>120</v>
      </c>
      <c r="C323" t="s">
        <v>125</v>
      </c>
      <c r="D323">
        <v>0</v>
      </c>
      <c r="F323">
        <v>0.75847136464574605</v>
      </c>
      <c r="G323">
        <v>2.1673347247234899E-3</v>
      </c>
      <c r="H323" t="s">
        <v>122</v>
      </c>
      <c r="R323">
        <v>0.21100323773393201</v>
      </c>
      <c r="S323">
        <v>2.04865624470825E-3</v>
      </c>
      <c r="T323">
        <v>41323655</v>
      </c>
      <c r="U323">
        <v>56294</v>
      </c>
    </row>
    <row r="324" spans="1:21" x14ac:dyDescent="0.25">
      <c r="A324" t="s">
        <v>483</v>
      </c>
      <c r="B324" t="s">
        <v>120</v>
      </c>
      <c r="C324" t="s">
        <v>128</v>
      </c>
      <c r="D324">
        <v>0</v>
      </c>
      <c r="F324">
        <v>0.75561317215171597</v>
      </c>
      <c r="G324">
        <v>2.47576055403627E-3</v>
      </c>
      <c r="H324" t="s">
        <v>122</v>
      </c>
      <c r="R324">
        <v>0.21293200379476901</v>
      </c>
      <c r="S324">
        <v>2.3458653217217902E-3</v>
      </c>
      <c r="T324">
        <v>41329527</v>
      </c>
      <c r="U324">
        <v>45362</v>
      </c>
    </row>
    <row r="325" spans="1:21" x14ac:dyDescent="0.25">
      <c r="A325" t="s">
        <v>484</v>
      </c>
      <c r="B325" t="s">
        <v>120</v>
      </c>
      <c r="C325" t="s">
        <v>131</v>
      </c>
      <c r="D325">
        <v>0</v>
      </c>
      <c r="F325">
        <v>0.74872321993201496</v>
      </c>
      <c r="G325">
        <v>2.44333923520212E-3</v>
      </c>
      <c r="H325" t="s">
        <v>122</v>
      </c>
      <c r="R325">
        <v>0.216002376295749</v>
      </c>
      <c r="S325">
        <v>2.3241141067714801E-3</v>
      </c>
      <c r="T325">
        <v>41345022</v>
      </c>
      <c r="U325">
        <v>54881</v>
      </c>
    </row>
    <row r="326" spans="1:21" x14ac:dyDescent="0.25">
      <c r="A326" t="s">
        <v>485</v>
      </c>
      <c r="B326" t="s">
        <v>120</v>
      </c>
      <c r="C326" t="s">
        <v>134</v>
      </c>
      <c r="D326">
        <v>0</v>
      </c>
      <c r="F326">
        <v>0.75254955981023097</v>
      </c>
      <c r="G326">
        <v>2.8390283543530399E-3</v>
      </c>
      <c r="H326" t="s">
        <v>122</v>
      </c>
      <c r="R326">
        <v>0.21918734315279501</v>
      </c>
      <c r="S326">
        <v>2.7453135876405301E-3</v>
      </c>
      <c r="T326">
        <v>41470296</v>
      </c>
      <c r="U326">
        <v>47331</v>
      </c>
    </row>
    <row r="327" spans="1:21" x14ac:dyDescent="0.25">
      <c r="A327" t="s">
        <v>486</v>
      </c>
      <c r="B327" t="s">
        <v>106</v>
      </c>
      <c r="C327" t="s">
        <v>121</v>
      </c>
      <c r="D327">
        <v>0</v>
      </c>
      <c r="F327">
        <v>0.65998549130141304</v>
      </c>
      <c r="G327">
        <v>6.6946566806877902E-3</v>
      </c>
      <c r="H327" t="s">
        <v>137</v>
      </c>
      <c r="I327" t="s">
        <v>137</v>
      </c>
      <c r="R327">
        <v>0.295898611734634</v>
      </c>
      <c r="S327">
        <v>6.5759784856841202E-3</v>
      </c>
      <c r="T327">
        <v>5352651</v>
      </c>
      <c r="U327">
        <v>6984</v>
      </c>
    </row>
    <row r="328" spans="1:21" x14ac:dyDescent="0.25">
      <c r="A328" t="s">
        <v>487</v>
      </c>
      <c r="B328" t="s">
        <v>106</v>
      </c>
      <c r="C328" t="s">
        <v>121</v>
      </c>
      <c r="D328">
        <v>0</v>
      </c>
      <c r="F328">
        <v>0.77157008608021505</v>
      </c>
      <c r="G328">
        <v>2.19405347097243E-3</v>
      </c>
      <c r="H328" t="s">
        <v>140</v>
      </c>
      <c r="I328" t="s">
        <v>140</v>
      </c>
      <c r="R328">
        <v>0.199381796559956</v>
      </c>
      <c r="S328">
        <v>2.0633046628587299E-3</v>
      </c>
      <c r="T328">
        <v>33878168</v>
      </c>
      <c r="U328">
        <v>49386</v>
      </c>
    </row>
    <row r="329" spans="1:21" x14ac:dyDescent="0.25">
      <c r="A329" t="s">
        <v>488</v>
      </c>
      <c r="B329" t="s">
        <v>106</v>
      </c>
      <c r="C329" t="s">
        <v>125</v>
      </c>
      <c r="D329">
        <v>0</v>
      </c>
      <c r="F329">
        <v>0.64759890926066599</v>
      </c>
      <c r="G329">
        <v>6.68035135929098E-3</v>
      </c>
      <c r="H329" t="s">
        <v>137</v>
      </c>
      <c r="I329" t="s">
        <v>137</v>
      </c>
      <c r="R329">
        <v>0.30056899067864201</v>
      </c>
      <c r="S329">
        <v>6.4201279518232004E-3</v>
      </c>
      <c r="T329">
        <v>5368102</v>
      </c>
      <c r="U329">
        <v>6493</v>
      </c>
    </row>
    <row r="330" spans="1:21" x14ac:dyDescent="0.25">
      <c r="A330" t="s">
        <v>489</v>
      </c>
      <c r="B330" t="s">
        <v>106</v>
      </c>
      <c r="C330" t="s">
        <v>125</v>
      </c>
      <c r="D330">
        <v>0</v>
      </c>
      <c r="F330">
        <v>0.77990685298822704</v>
      </c>
      <c r="G330">
        <v>2.2187141155895602E-3</v>
      </c>
      <c r="H330" t="s">
        <v>140</v>
      </c>
      <c r="I330" t="s">
        <v>140</v>
      </c>
      <c r="R330">
        <v>0.193302103373964</v>
      </c>
      <c r="S330">
        <v>2.10472659010208E-3</v>
      </c>
      <c r="T330">
        <v>33894163</v>
      </c>
      <c r="U330">
        <v>47434</v>
      </c>
    </row>
    <row r="331" spans="1:21" x14ac:dyDescent="0.25">
      <c r="A331" t="s">
        <v>490</v>
      </c>
      <c r="B331" t="s">
        <v>106</v>
      </c>
      <c r="C331" t="s">
        <v>128</v>
      </c>
      <c r="D331">
        <v>0</v>
      </c>
      <c r="F331">
        <v>0.67195954155761595</v>
      </c>
      <c r="G331">
        <v>7.9535612596199606E-3</v>
      </c>
      <c r="H331" t="s">
        <v>137</v>
      </c>
      <c r="I331" t="s">
        <v>137</v>
      </c>
      <c r="R331">
        <v>0.282955015463565</v>
      </c>
      <c r="S331">
        <v>7.6309813660700703E-3</v>
      </c>
      <c r="T331">
        <v>5510049</v>
      </c>
      <c r="U331">
        <v>4787</v>
      </c>
    </row>
    <row r="332" spans="1:21" x14ac:dyDescent="0.25">
      <c r="A332" t="s">
        <v>491</v>
      </c>
      <c r="B332" t="s">
        <v>106</v>
      </c>
      <c r="C332" t="s">
        <v>128</v>
      </c>
      <c r="D332">
        <v>0</v>
      </c>
      <c r="F332">
        <v>0.77214534375636601</v>
      </c>
      <c r="G332">
        <v>2.5397059318583198E-3</v>
      </c>
      <c r="H332" t="s">
        <v>140</v>
      </c>
      <c r="I332" t="s">
        <v>140</v>
      </c>
      <c r="R332">
        <v>0.19980965038474499</v>
      </c>
      <c r="S332">
        <v>2.41075363837151E-3</v>
      </c>
      <c r="T332">
        <v>33631799</v>
      </c>
      <c r="U332">
        <v>38681</v>
      </c>
    </row>
    <row r="333" spans="1:21" x14ac:dyDescent="0.25">
      <c r="A333" t="s">
        <v>492</v>
      </c>
      <c r="B333" t="s">
        <v>106</v>
      </c>
      <c r="C333" t="s">
        <v>131</v>
      </c>
      <c r="D333">
        <v>0</v>
      </c>
      <c r="F333">
        <v>0.67235145504012594</v>
      </c>
      <c r="G333">
        <v>7.6578317300341203E-3</v>
      </c>
      <c r="H333" t="s">
        <v>137</v>
      </c>
      <c r="I333" t="s">
        <v>137</v>
      </c>
      <c r="R333">
        <v>0.27069857619028997</v>
      </c>
      <c r="S333">
        <v>7.3264197137118897E-3</v>
      </c>
      <c r="T333">
        <v>5786026</v>
      </c>
      <c r="U333">
        <v>5392</v>
      </c>
    </row>
    <row r="334" spans="1:21" x14ac:dyDescent="0.25">
      <c r="A334" t="s">
        <v>493</v>
      </c>
      <c r="B334" t="s">
        <v>106</v>
      </c>
      <c r="C334" t="s">
        <v>131</v>
      </c>
      <c r="D334">
        <v>0</v>
      </c>
      <c r="F334">
        <v>0.76544693066311997</v>
      </c>
      <c r="G334">
        <v>2.5269564788546698E-3</v>
      </c>
      <c r="H334" t="s">
        <v>140</v>
      </c>
      <c r="I334" t="s">
        <v>140</v>
      </c>
      <c r="R334">
        <v>0.203426263684793</v>
      </c>
      <c r="S334">
        <v>2.4139969955426399E-3</v>
      </c>
      <c r="T334">
        <v>33726943</v>
      </c>
      <c r="U334">
        <v>47604</v>
      </c>
    </row>
    <row r="335" spans="1:21" x14ac:dyDescent="0.25">
      <c r="A335" t="s">
        <v>494</v>
      </c>
      <c r="B335" t="s">
        <v>106</v>
      </c>
      <c r="C335" t="s">
        <v>134</v>
      </c>
      <c r="D335">
        <v>0</v>
      </c>
      <c r="F335">
        <v>0.68156392129399401</v>
      </c>
      <c r="G335">
        <v>8.2462663163502693E-3</v>
      </c>
      <c r="H335" t="s">
        <v>137</v>
      </c>
      <c r="I335" t="s">
        <v>137</v>
      </c>
      <c r="R335">
        <v>0.27318767524139997</v>
      </c>
      <c r="S335">
        <v>7.7407589048437697E-3</v>
      </c>
      <c r="T335">
        <v>6145808</v>
      </c>
      <c r="U335">
        <v>5252</v>
      </c>
    </row>
    <row r="336" spans="1:21" x14ac:dyDescent="0.25">
      <c r="A336" t="s">
        <v>495</v>
      </c>
      <c r="B336" t="s">
        <v>106</v>
      </c>
      <c r="C336" t="s">
        <v>134</v>
      </c>
      <c r="D336">
        <v>0</v>
      </c>
      <c r="F336">
        <v>0.77053222214954398</v>
      </c>
      <c r="G336">
        <v>2.9038430795880802E-3</v>
      </c>
      <c r="H336" t="s">
        <v>140</v>
      </c>
      <c r="I336" t="s">
        <v>140</v>
      </c>
      <c r="R336">
        <v>0.20504027405005301</v>
      </c>
      <c r="S336">
        <v>2.8106727767073401E-3</v>
      </c>
      <c r="T336">
        <v>32823493</v>
      </c>
      <c r="U336">
        <v>39894</v>
      </c>
    </row>
    <row r="337" spans="1:21" x14ac:dyDescent="0.25">
      <c r="A337" t="s">
        <v>496</v>
      </c>
      <c r="B337" t="s">
        <v>107</v>
      </c>
      <c r="C337" t="s">
        <v>121</v>
      </c>
      <c r="D337">
        <v>0</v>
      </c>
      <c r="F337">
        <v>0.65466065391875705</v>
      </c>
      <c r="G337">
        <v>4.7607196999964801E-3</v>
      </c>
      <c r="H337" t="s">
        <v>159</v>
      </c>
      <c r="J337" t="s">
        <v>159</v>
      </c>
      <c r="R337">
        <v>0.293658340555838</v>
      </c>
      <c r="S337">
        <v>4.6228565754263002E-3</v>
      </c>
      <c r="T337">
        <v>11257637</v>
      </c>
      <c r="U337">
        <v>15502</v>
      </c>
    </row>
    <row r="338" spans="1:21" x14ac:dyDescent="0.25">
      <c r="A338" t="s">
        <v>497</v>
      </c>
      <c r="B338" t="s">
        <v>107</v>
      </c>
      <c r="C338" t="s">
        <v>121</v>
      </c>
      <c r="D338">
        <v>0</v>
      </c>
      <c r="F338">
        <v>0.789577600682556</v>
      </c>
      <c r="G338">
        <v>2.2566789605624098E-3</v>
      </c>
      <c r="H338" t="s">
        <v>162</v>
      </c>
      <c r="J338" t="s">
        <v>162</v>
      </c>
      <c r="R338">
        <v>0.18662943078212699</v>
      </c>
      <c r="S338">
        <v>2.1346388540278102E-3</v>
      </c>
      <c r="T338">
        <v>29986128</v>
      </c>
      <c r="U338">
        <v>43289</v>
      </c>
    </row>
    <row r="339" spans="1:21" x14ac:dyDescent="0.25">
      <c r="A339" t="s">
        <v>498</v>
      </c>
      <c r="B339" t="s">
        <v>107</v>
      </c>
      <c r="C339" t="s">
        <v>125</v>
      </c>
      <c r="D339">
        <v>0</v>
      </c>
      <c r="F339">
        <v>0.67133815768537797</v>
      </c>
      <c r="G339">
        <v>4.6924588003562397E-3</v>
      </c>
      <c r="H339" t="s">
        <v>159</v>
      </c>
      <c r="J339" t="s">
        <v>159</v>
      </c>
      <c r="R339">
        <v>0.27905975802387101</v>
      </c>
      <c r="S339">
        <v>4.4799148374857602E-3</v>
      </c>
      <c r="T339">
        <v>11249870</v>
      </c>
      <c r="U339">
        <v>15080</v>
      </c>
    </row>
    <row r="340" spans="1:21" x14ac:dyDescent="0.25">
      <c r="A340" t="s">
        <v>499</v>
      </c>
      <c r="B340" t="s">
        <v>107</v>
      </c>
      <c r="C340" t="s">
        <v>125</v>
      </c>
      <c r="D340">
        <v>0</v>
      </c>
      <c r="F340">
        <v>0.79106577372951203</v>
      </c>
      <c r="G340">
        <v>2.3125050457786498E-3</v>
      </c>
      <c r="H340" t="s">
        <v>162</v>
      </c>
      <c r="J340" t="s">
        <v>162</v>
      </c>
      <c r="R340">
        <v>0.18554495219008801</v>
      </c>
      <c r="S340">
        <v>2.19340412285071E-3</v>
      </c>
      <c r="T340">
        <v>30073785</v>
      </c>
      <c r="U340">
        <v>41214</v>
      </c>
    </row>
    <row r="341" spans="1:21" x14ac:dyDescent="0.25">
      <c r="A341" t="s">
        <v>500</v>
      </c>
      <c r="B341" t="s">
        <v>107</v>
      </c>
      <c r="C341" t="s">
        <v>128</v>
      </c>
      <c r="D341">
        <v>0</v>
      </c>
      <c r="F341">
        <v>0.67108688357636104</v>
      </c>
      <c r="G341">
        <v>5.36671768276787E-3</v>
      </c>
      <c r="H341" t="s">
        <v>159</v>
      </c>
      <c r="J341" t="s">
        <v>159</v>
      </c>
      <c r="R341">
        <v>0.28146371703777001</v>
      </c>
      <c r="S341">
        <v>5.1294381782060897E-3</v>
      </c>
      <c r="T341">
        <v>11041615</v>
      </c>
      <c r="U341">
        <v>11405</v>
      </c>
    </row>
    <row r="342" spans="1:21" x14ac:dyDescent="0.25">
      <c r="A342" t="s">
        <v>501</v>
      </c>
      <c r="B342" t="s">
        <v>107</v>
      </c>
      <c r="C342" t="s">
        <v>128</v>
      </c>
      <c r="D342">
        <v>0</v>
      </c>
      <c r="F342">
        <v>0.78642766790923102</v>
      </c>
      <c r="G342">
        <v>2.6934100027819498E-3</v>
      </c>
      <c r="H342" t="s">
        <v>162</v>
      </c>
      <c r="J342" t="s">
        <v>162</v>
      </c>
      <c r="R342">
        <v>0.18794841321514699</v>
      </c>
      <c r="S342">
        <v>2.5555224033695701E-3</v>
      </c>
      <c r="T342">
        <v>30287912</v>
      </c>
      <c r="U342">
        <v>33957</v>
      </c>
    </row>
    <row r="343" spans="1:21" x14ac:dyDescent="0.25">
      <c r="A343" t="s">
        <v>502</v>
      </c>
      <c r="B343" t="s">
        <v>107</v>
      </c>
      <c r="C343" t="s">
        <v>131</v>
      </c>
      <c r="D343">
        <v>0</v>
      </c>
      <c r="F343">
        <v>0.66006454992852304</v>
      </c>
      <c r="G343">
        <v>5.2212139431785801E-3</v>
      </c>
      <c r="H343" t="s">
        <v>159</v>
      </c>
      <c r="J343" t="s">
        <v>159</v>
      </c>
      <c r="R343">
        <v>0.283542509889602</v>
      </c>
      <c r="S343">
        <v>5.01256844690901E-3</v>
      </c>
      <c r="T343">
        <v>11088161</v>
      </c>
      <c r="U343">
        <v>13431</v>
      </c>
    </row>
    <row r="344" spans="1:21" x14ac:dyDescent="0.25">
      <c r="A344" t="s">
        <v>503</v>
      </c>
      <c r="B344" t="s">
        <v>107</v>
      </c>
      <c r="C344" t="s">
        <v>131</v>
      </c>
      <c r="D344">
        <v>0</v>
      </c>
      <c r="F344">
        <v>0.78121375512152402</v>
      </c>
      <c r="G344">
        <v>2.6556496388227399E-3</v>
      </c>
      <c r="H344" t="s">
        <v>162</v>
      </c>
      <c r="J344" t="s">
        <v>162</v>
      </c>
      <c r="R344">
        <v>0.19125110169227399</v>
      </c>
      <c r="S344">
        <v>2.5333275218194801E-3</v>
      </c>
      <c r="T344">
        <v>30256861</v>
      </c>
      <c r="U344">
        <v>41450</v>
      </c>
    </row>
    <row r="345" spans="1:21" x14ac:dyDescent="0.25">
      <c r="A345" t="s">
        <v>504</v>
      </c>
      <c r="B345" t="s">
        <v>107</v>
      </c>
      <c r="C345" t="s">
        <v>134</v>
      </c>
      <c r="D345">
        <v>0</v>
      </c>
      <c r="F345">
        <v>0.65278883559444201</v>
      </c>
      <c r="G345">
        <v>6.7077408646324596E-3</v>
      </c>
      <c r="H345" t="s">
        <v>159</v>
      </c>
      <c r="J345" t="s">
        <v>159</v>
      </c>
      <c r="R345">
        <v>0.29825539147298002</v>
      </c>
      <c r="S345">
        <v>6.7428500412238697E-3</v>
      </c>
      <c r="T345">
        <v>11166058</v>
      </c>
      <c r="U345">
        <v>12100</v>
      </c>
    </row>
    <row r="346" spans="1:21" x14ac:dyDescent="0.25">
      <c r="A346" t="s">
        <v>505</v>
      </c>
      <c r="B346" t="s">
        <v>107</v>
      </c>
      <c r="C346" t="s">
        <v>134</v>
      </c>
      <c r="D346">
        <v>0</v>
      </c>
      <c r="F346">
        <v>0.78930791792223898</v>
      </c>
      <c r="G346">
        <v>2.7897588585005101E-3</v>
      </c>
      <c r="H346" t="s">
        <v>162</v>
      </c>
      <c r="J346" t="s">
        <v>162</v>
      </c>
      <c r="R346">
        <v>0.190053516607149</v>
      </c>
      <c r="S346">
        <v>2.6484933511882799E-3</v>
      </c>
      <c r="T346">
        <v>30304238</v>
      </c>
      <c r="U346">
        <v>35231</v>
      </c>
    </row>
    <row r="347" spans="1:21" x14ac:dyDescent="0.25">
      <c r="A347" t="s">
        <v>506</v>
      </c>
      <c r="B347" t="s">
        <v>181</v>
      </c>
      <c r="C347" t="s">
        <v>121</v>
      </c>
      <c r="D347">
        <v>0</v>
      </c>
      <c r="F347">
        <v>0.79385148900108105</v>
      </c>
      <c r="G347">
        <v>2.7892888334177198E-3</v>
      </c>
      <c r="H347" t="s">
        <v>182</v>
      </c>
      <c r="K347" t="s">
        <v>182</v>
      </c>
      <c r="R347">
        <v>0.172185711401876</v>
      </c>
      <c r="S347">
        <v>2.6003739570810802E-3</v>
      </c>
      <c r="T347">
        <v>20508380</v>
      </c>
      <c r="U347">
        <v>28217</v>
      </c>
    </row>
    <row r="348" spans="1:21" x14ac:dyDescent="0.25">
      <c r="A348" t="s">
        <v>507</v>
      </c>
      <c r="B348" t="s">
        <v>181</v>
      </c>
      <c r="C348" t="s">
        <v>121</v>
      </c>
      <c r="D348">
        <v>0</v>
      </c>
      <c r="F348">
        <v>0.71210151149834</v>
      </c>
      <c r="G348">
        <v>2.8589766652114298E-3</v>
      </c>
      <c r="H348" t="s">
        <v>185</v>
      </c>
      <c r="K348" t="s">
        <v>185</v>
      </c>
      <c r="R348">
        <v>0.25902306612585202</v>
      </c>
      <c r="S348">
        <v>2.7671023199500799E-3</v>
      </c>
      <c r="T348">
        <v>20735385</v>
      </c>
      <c r="U348">
        <v>30574</v>
      </c>
    </row>
    <row r="349" spans="1:21" x14ac:dyDescent="0.25">
      <c r="A349" t="s">
        <v>508</v>
      </c>
      <c r="B349" t="s">
        <v>181</v>
      </c>
      <c r="C349" t="s">
        <v>125</v>
      </c>
      <c r="D349">
        <v>0</v>
      </c>
      <c r="F349">
        <v>0.79411402887036298</v>
      </c>
      <c r="G349">
        <v>2.8200145392333199E-3</v>
      </c>
      <c r="H349" t="s">
        <v>182</v>
      </c>
      <c r="K349" t="s">
        <v>182</v>
      </c>
      <c r="R349">
        <v>0.17094383039823299</v>
      </c>
      <c r="S349">
        <v>2.6210390038407601E-3</v>
      </c>
      <c r="T349">
        <v>20557899</v>
      </c>
      <c r="U349">
        <v>26933</v>
      </c>
    </row>
    <row r="350" spans="1:21" x14ac:dyDescent="0.25">
      <c r="A350" t="s">
        <v>509</v>
      </c>
      <c r="B350" t="s">
        <v>181</v>
      </c>
      <c r="C350" t="s">
        <v>125</v>
      </c>
      <c r="D350">
        <v>0</v>
      </c>
      <c r="F350">
        <v>0.72318546938527095</v>
      </c>
      <c r="G350">
        <v>2.8668198055677198E-3</v>
      </c>
      <c r="H350" t="s">
        <v>185</v>
      </c>
      <c r="K350" t="s">
        <v>185</v>
      </c>
      <c r="R350">
        <v>0.25066166625477099</v>
      </c>
      <c r="S350">
        <v>2.76908058528358E-3</v>
      </c>
      <c r="T350">
        <v>20765756</v>
      </c>
      <c r="U350">
        <v>29361</v>
      </c>
    </row>
    <row r="351" spans="1:21" x14ac:dyDescent="0.25">
      <c r="A351" t="s">
        <v>510</v>
      </c>
      <c r="B351" t="s">
        <v>181</v>
      </c>
      <c r="C351" t="s">
        <v>128</v>
      </c>
      <c r="D351">
        <v>0</v>
      </c>
      <c r="F351">
        <v>0.791179339328688</v>
      </c>
      <c r="G351">
        <v>3.15661655693037E-3</v>
      </c>
      <c r="H351" t="s">
        <v>182</v>
      </c>
      <c r="K351" t="s">
        <v>182</v>
      </c>
      <c r="R351">
        <v>0.173364392771408</v>
      </c>
      <c r="S351">
        <v>2.9278607426258198E-3</v>
      </c>
      <c r="T351">
        <v>20569593</v>
      </c>
      <c r="U351">
        <v>21730</v>
      </c>
    </row>
    <row r="352" spans="1:21" x14ac:dyDescent="0.25">
      <c r="A352" t="s">
        <v>511</v>
      </c>
      <c r="B352" t="s">
        <v>181</v>
      </c>
      <c r="C352" t="s">
        <v>128</v>
      </c>
      <c r="D352">
        <v>0</v>
      </c>
      <c r="F352">
        <v>0.72037309945204997</v>
      </c>
      <c r="G352">
        <v>3.3850321482201502E-3</v>
      </c>
      <c r="H352" t="s">
        <v>185</v>
      </c>
      <c r="K352" t="s">
        <v>185</v>
      </c>
      <c r="R352">
        <v>0.252136832419602</v>
      </c>
      <c r="S352">
        <v>3.26420573682874E-3</v>
      </c>
      <c r="T352">
        <v>20759934</v>
      </c>
      <c r="U352">
        <v>23632</v>
      </c>
    </row>
    <row r="353" spans="1:21" x14ac:dyDescent="0.25">
      <c r="A353" t="s">
        <v>512</v>
      </c>
      <c r="B353" t="s">
        <v>181</v>
      </c>
      <c r="C353" t="s">
        <v>131</v>
      </c>
      <c r="D353">
        <v>0</v>
      </c>
      <c r="F353">
        <v>0.78204304421709403</v>
      </c>
      <c r="G353">
        <v>3.13860858308971E-3</v>
      </c>
      <c r="H353" t="s">
        <v>182</v>
      </c>
      <c r="K353" t="s">
        <v>182</v>
      </c>
      <c r="R353">
        <v>0.17948473292641301</v>
      </c>
      <c r="S353">
        <v>2.9054878107002001E-3</v>
      </c>
      <c r="T353">
        <v>20583578</v>
      </c>
      <c r="U353">
        <v>26148</v>
      </c>
    </row>
    <row r="354" spans="1:21" x14ac:dyDescent="0.25">
      <c r="A354" t="s">
        <v>513</v>
      </c>
      <c r="B354" t="s">
        <v>181</v>
      </c>
      <c r="C354" t="s">
        <v>131</v>
      </c>
      <c r="D354">
        <v>0</v>
      </c>
      <c r="F354">
        <v>0.71568885092963697</v>
      </c>
      <c r="G354">
        <v>3.2668956076143799E-3</v>
      </c>
      <c r="H354" t="s">
        <v>185</v>
      </c>
      <c r="K354" t="s">
        <v>185</v>
      </c>
      <c r="R354">
        <v>0.25220716824899098</v>
      </c>
      <c r="S354">
        <v>3.1600843409239502E-3</v>
      </c>
      <c r="T354">
        <v>20761444</v>
      </c>
      <c r="U354">
        <v>28733</v>
      </c>
    </row>
    <row r="355" spans="1:21" x14ac:dyDescent="0.25">
      <c r="A355" t="s">
        <v>514</v>
      </c>
      <c r="B355" t="s">
        <v>181</v>
      </c>
      <c r="C355" t="s">
        <v>134</v>
      </c>
      <c r="D355">
        <v>0</v>
      </c>
      <c r="F355">
        <v>0.78664175095873601</v>
      </c>
      <c r="G355">
        <v>4.00429425643321E-3</v>
      </c>
      <c r="H355" t="s">
        <v>182</v>
      </c>
      <c r="K355" t="s">
        <v>182</v>
      </c>
      <c r="R355">
        <v>0.182557412669302</v>
      </c>
      <c r="S355">
        <v>3.9224744299926799E-3</v>
      </c>
      <c r="T355">
        <v>20647751</v>
      </c>
      <c r="U355">
        <v>22655</v>
      </c>
    </row>
    <row r="356" spans="1:21" x14ac:dyDescent="0.25">
      <c r="A356" t="s">
        <v>515</v>
      </c>
      <c r="B356" t="s">
        <v>181</v>
      </c>
      <c r="C356" t="s">
        <v>134</v>
      </c>
      <c r="D356">
        <v>0</v>
      </c>
      <c r="F356">
        <v>0.71874355416208702</v>
      </c>
      <c r="G356">
        <v>3.4971426197194901E-3</v>
      </c>
      <c r="H356" t="s">
        <v>185</v>
      </c>
      <c r="K356" t="s">
        <v>185</v>
      </c>
      <c r="R356">
        <v>0.255509785187161</v>
      </c>
      <c r="S356">
        <v>3.3749771525222599E-3</v>
      </c>
      <c r="T356">
        <v>20822545</v>
      </c>
      <c r="U356">
        <v>24676</v>
      </c>
    </row>
    <row r="357" spans="1:21" x14ac:dyDescent="0.25">
      <c r="A357" t="s">
        <v>516</v>
      </c>
      <c r="B357" t="s">
        <v>204</v>
      </c>
      <c r="C357" t="s">
        <v>121</v>
      </c>
      <c r="D357">
        <v>0</v>
      </c>
      <c r="F357">
        <v>0.25504336285784501</v>
      </c>
      <c r="G357">
        <v>9.8057113346151793E-3</v>
      </c>
      <c r="H357" t="s">
        <v>205</v>
      </c>
      <c r="L357" t="s">
        <v>205</v>
      </c>
      <c r="R357">
        <v>0.68117538447875403</v>
      </c>
      <c r="S357">
        <v>1.0541601271383301E-2</v>
      </c>
      <c r="T357">
        <v>1396241</v>
      </c>
      <c r="U357">
        <v>2110</v>
      </c>
    </row>
    <row r="358" spans="1:21" x14ac:dyDescent="0.25">
      <c r="A358" t="s">
        <v>517</v>
      </c>
      <c r="B358" t="s">
        <v>204</v>
      </c>
      <c r="C358" t="s">
        <v>121</v>
      </c>
      <c r="D358">
        <v>0</v>
      </c>
      <c r="F358">
        <v>0.60023598476893703</v>
      </c>
      <c r="G358">
        <v>7.5133453183976696E-3</v>
      </c>
      <c r="H358" t="s">
        <v>208</v>
      </c>
      <c r="L358" t="s">
        <v>208</v>
      </c>
      <c r="R358">
        <v>0.33652113202032802</v>
      </c>
      <c r="S358">
        <v>7.4832582683426402E-3</v>
      </c>
      <c r="T358">
        <v>5604599</v>
      </c>
      <c r="U358">
        <v>6764</v>
      </c>
    </row>
    <row r="359" spans="1:21" x14ac:dyDescent="0.25">
      <c r="A359" t="s">
        <v>518</v>
      </c>
      <c r="B359" t="s">
        <v>204</v>
      </c>
      <c r="C359" t="s">
        <v>121</v>
      </c>
      <c r="D359">
        <v>0</v>
      </c>
      <c r="F359">
        <v>0.83154288042809499</v>
      </c>
      <c r="G359">
        <v>3.7877933739605E-3</v>
      </c>
      <c r="H359" t="s">
        <v>211</v>
      </c>
      <c r="L359" t="s">
        <v>211</v>
      </c>
      <c r="R359">
        <v>0.13633509890638501</v>
      </c>
      <c r="S359">
        <v>3.41584563149096E-3</v>
      </c>
      <c r="T359">
        <v>8922882</v>
      </c>
      <c r="U359">
        <v>11630</v>
      </c>
    </row>
    <row r="360" spans="1:21" x14ac:dyDescent="0.25">
      <c r="A360" t="s">
        <v>519</v>
      </c>
      <c r="B360" t="s">
        <v>204</v>
      </c>
      <c r="C360" t="s">
        <v>121</v>
      </c>
      <c r="D360">
        <v>0</v>
      </c>
      <c r="F360">
        <v>0.84963978028639497</v>
      </c>
      <c r="G360">
        <v>2.7722811114216199E-3</v>
      </c>
      <c r="H360" t="s">
        <v>214</v>
      </c>
      <c r="L360" t="s">
        <v>214</v>
      </c>
      <c r="R360">
        <v>0.12640174766922399</v>
      </c>
      <c r="S360">
        <v>2.5544650100638899E-3</v>
      </c>
      <c r="T360">
        <v>12781366</v>
      </c>
      <c r="U360">
        <v>18888</v>
      </c>
    </row>
    <row r="361" spans="1:21" x14ac:dyDescent="0.25">
      <c r="A361" t="s">
        <v>520</v>
      </c>
      <c r="B361" t="s">
        <v>204</v>
      </c>
      <c r="C361" t="s">
        <v>121</v>
      </c>
      <c r="D361">
        <v>0</v>
      </c>
      <c r="F361">
        <v>0.72151208616347595</v>
      </c>
      <c r="G361">
        <v>3.51469875370396E-3</v>
      </c>
      <c r="H361" t="s">
        <v>217</v>
      </c>
      <c r="L361" t="s">
        <v>217</v>
      </c>
      <c r="R361">
        <v>0.25783844659209298</v>
      </c>
      <c r="S361">
        <v>3.43365080736221E-3</v>
      </c>
      <c r="T361">
        <v>12538677</v>
      </c>
      <c r="U361">
        <v>19399</v>
      </c>
    </row>
    <row r="362" spans="1:21" x14ac:dyDescent="0.25">
      <c r="A362" t="s">
        <v>521</v>
      </c>
      <c r="B362" t="s">
        <v>204</v>
      </c>
      <c r="C362" t="s">
        <v>125</v>
      </c>
      <c r="D362">
        <v>0</v>
      </c>
      <c r="F362">
        <v>0.25047640125200799</v>
      </c>
      <c r="G362">
        <v>1.0081941329521E-2</v>
      </c>
      <c r="H362" t="s">
        <v>205</v>
      </c>
      <c r="L362" t="s">
        <v>205</v>
      </c>
      <c r="R362">
        <v>0.69970122527815204</v>
      </c>
      <c r="S362">
        <v>1.06723615329638E-2</v>
      </c>
      <c r="T362">
        <v>1391684</v>
      </c>
      <c r="U362">
        <v>2012</v>
      </c>
    </row>
    <row r="363" spans="1:21" x14ac:dyDescent="0.25">
      <c r="A363" t="s">
        <v>522</v>
      </c>
      <c r="B363" t="s">
        <v>204</v>
      </c>
      <c r="C363" t="s">
        <v>125</v>
      </c>
      <c r="D363">
        <v>0</v>
      </c>
      <c r="F363">
        <v>0.60485593451297104</v>
      </c>
      <c r="G363">
        <v>7.3690213638434301E-3</v>
      </c>
      <c r="H363" t="s">
        <v>208</v>
      </c>
      <c r="L363" t="s">
        <v>208</v>
      </c>
      <c r="R363">
        <v>0.32447877384756202</v>
      </c>
      <c r="S363">
        <v>7.1752267027202403E-3</v>
      </c>
      <c r="T363">
        <v>5522315</v>
      </c>
      <c r="U363">
        <v>6554</v>
      </c>
    </row>
    <row r="364" spans="1:21" x14ac:dyDescent="0.25">
      <c r="A364" t="s">
        <v>523</v>
      </c>
      <c r="B364" t="s">
        <v>204</v>
      </c>
      <c r="C364" t="s">
        <v>125</v>
      </c>
      <c r="D364">
        <v>0</v>
      </c>
      <c r="F364">
        <v>0.84220562194599602</v>
      </c>
      <c r="G364">
        <v>3.8485919165631502E-3</v>
      </c>
      <c r="H364" t="s">
        <v>211</v>
      </c>
      <c r="L364" t="s">
        <v>211</v>
      </c>
      <c r="R364">
        <v>0.12884223341225501</v>
      </c>
      <c r="S364">
        <v>3.5408009826704799E-3</v>
      </c>
      <c r="T364">
        <v>8959958</v>
      </c>
      <c r="U364">
        <v>11205</v>
      </c>
    </row>
    <row r="365" spans="1:21" x14ac:dyDescent="0.25">
      <c r="A365" t="s">
        <v>524</v>
      </c>
      <c r="B365" t="s">
        <v>204</v>
      </c>
      <c r="C365" t="s">
        <v>125</v>
      </c>
      <c r="D365">
        <v>0</v>
      </c>
      <c r="F365">
        <v>0.85279438342614899</v>
      </c>
      <c r="G365">
        <v>2.8203811744676802E-3</v>
      </c>
      <c r="H365" t="s">
        <v>214</v>
      </c>
      <c r="L365" t="s">
        <v>214</v>
      </c>
      <c r="R365">
        <v>0.124716745657395</v>
      </c>
      <c r="S365">
        <v>2.6117629919740698E-3</v>
      </c>
      <c r="T365">
        <v>12730608</v>
      </c>
      <c r="U365">
        <v>18015</v>
      </c>
    </row>
    <row r="366" spans="1:21" x14ac:dyDescent="0.25">
      <c r="A366" t="s">
        <v>525</v>
      </c>
      <c r="B366" t="s">
        <v>204</v>
      </c>
      <c r="C366" t="s">
        <v>125</v>
      </c>
      <c r="D366">
        <v>0</v>
      </c>
      <c r="F366">
        <v>0.72735565201598495</v>
      </c>
      <c r="G366">
        <v>3.5995093522030301E-3</v>
      </c>
      <c r="H366" t="s">
        <v>217</v>
      </c>
      <c r="L366" t="s">
        <v>217</v>
      </c>
      <c r="R366">
        <v>0.25250603620227502</v>
      </c>
      <c r="S366">
        <v>3.5111386711847601E-3</v>
      </c>
      <c r="T366">
        <v>12719090</v>
      </c>
      <c r="U366">
        <v>18508</v>
      </c>
    </row>
    <row r="367" spans="1:21" x14ac:dyDescent="0.25">
      <c r="A367" t="s">
        <v>526</v>
      </c>
      <c r="B367" t="s">
        <v>204</v>
      </c>
      <c r="C367" t="s">
        <v>128</v>
      </c>
      <c r="D367">
        <v>0</v>
      </c>
      <c r="F367">
        <v>0.21835635024130001</v>
      </c>
      <c r="G367">
        <v>1.0938278741138599E-2</v>
      </c>
      <c r="H367" t="s">
        <v>205</v>
      </c>
      <c r="L367" t="s">
        <v>205</v>
      </c>
      <c r="R367">
        <v>0.71652191029205503</v>
      </c>
      <c r="S367">
        <v>1.20027870953342E-2</v>
      </c>
      <c r="T367">
        <v>1422505</v>
      </c>
      <c r="U367">
        <v>1655</v>
      </c>
    </row>
    <row r="368" spans="1:21" x14ac:dyDescent="0.25">
      <c r="A368" t="s">
        <v>527</v>
      </c>
      <c r="B368" t="s">
        <v>204</v>
      </c>
      <c r="C368" t="s">
        <v>128</v>
      </c>
      <c r="D368">
        <v>0</v>
      </c>
      <c r="F368">
        <v>0.60991028171838801</v>
      </c>
      <c r="G368">
        <v>8.3679070891185606E-3</v>
      </c>
      <c r="H368" t="s">
        <v>208</v>
      </c>
      <c r="L368" t="s">
        <v>208</v>
      </c>
      <c r="R368">
        <v>0.311704776264149</v>
      </c>
      <c r="S368">
        <v>8.1439329714014103E-3</v>
      </c>
      <c r="T368">
        <v>5429997</v>
      </c>
      <c r="U368">
        <v>4958</v>
      </c>
    </row>
    <row r="369" spans="1:21" x14ac:dyDescent="0.25">
      <c r="A369" t="s">
        <v>528</v>
      </c>
      <c r="B369" t="s">
        <v>204</v>
      </c>
      <c r="C369" t="s">
        <v>128</v>
      </c>
      <c r="D369">
        <v>0</v>
      </c>
      <c r="F369">
        <v>0.84164674291604402</v>
      </c>
      <c r="G369">
        <v>4.5809413417982198E-3</v>
      </c>
      <c r="H369" t="s">
        <v>211</v>
      </c>
      <c r="L369" t="s">
        <v>211</v>
      </c>
      <c r="R369">
        <v>0.12782431971397101</v>
      </c>
      <c r="S369">
        <v>4.16845891776421E-3</v>
      </c>
      <c r="T369">
        <v>8931133</v>
      </c>
      <c r="U369">
        <v>8289</v>
      </c>
    </row>
    <row r="370" spans="1:21" x14ac:dyDescent="0.25">
      <c r="A370" t="s">
        <v>529</v>
      </c>
      <c r="B370" t="s">
        <v>204</v>
      </c>
      <c r="C370" t="s">
        <v>128</v>
      </c>
      <c r="D370">
        <v>0</v>
      </c>
      <c r="F370">
        <v>0.84936326282988195</v>
      </c>
      <c r="G370">
        <v>3.3856833708236101E-3</v>
      </c>
      <c r="H370" t="s">
        <v>214</v>
      </c>
      <c r="L370" t="s">
        <v>214</v>
      </c>
      <c r="R370">
        <v>0.129091517918697</v>
      </c>
      <c r="S370">
        <v>3.1542127514671602E-3</v>
      </c>
      <c r="T370">
        <v>12692050</v>
      </c>
      <c r="U370">
        <v>14291</v>
      </c>
    </row>
    <row r="371" spans="1:21" x14ac:dyDescent="0.25">
      <c r="A371" t="s">
        <v>530</v>
      </c>
      <c r="B371" t="s">
        <v>204</v>
      </c>
      <c r="C371" t="s">
        <v>128</v>
      </c>
      <c r="D371">
        <v>0</v>
      </c>
      <c r="F371">
        <v>0.72427302280516603</v>
      </c>
      <c r="G371">
        <v>3.9124896038698499E-3</v>
      </c>
      <c r="H371" t="s">
        <v>217</v>
      </c>
      <c r="L371" t="s">
        <v>217</v>
      </c>
      <c r="R371">
        <v>0.25739502632753702</v>
      </c>
      <c r="S371">
        <v>3.8244627829864199E-3</v>
      </c>
      <c r="T371">
        <v>12853842</v>
      </c>
      <c r="U371">
        <v>16169</v>
      </c>
    </row>
    <row r="372" spans="1:21" x14ac:dyDescent="0.25">
      <c r="A372" t="s">
        <v>531</v>
      </c>
      <c r="B372" t="s">
        <v>204</v>
      </c>
      <c r="C372" t="s">
        <v>131</v>
      </c>
      <c r="D372">
        <v>0</v>
      </c>
      <c r="F372">
        <v>0.17044338419296201</v>
      </c>
      <c r="G372">
        <v>9.11681648704297E-3</v>
      </c>
      <c r="H372" t="s">
        <v>205</v>
      </c>
      <c r="L372" t="s">
        <v>205</v>
      </c>
      <c r="R372">
        <v>0.75160642721676696</v>
      </c>
      <c r="S372">
        <v>1.09719138251109E-2</v>
      </c>
      <c r="T372">
        <v>1458983</v>
      </c>
      <c r="U372">
        <v>1905</v>
      </c>
    </row>
    <row r="373" spans="1:21" x14ac:dyDescent="0.25">
      <c r="A373" t="s">
        <v>532</v>
      </c>
      <c r="B373" t="s">
        <v>204</v>
      </c>
      <c r="C373" t="s">
        <v>131</v>
      </c>
      <c r="D373">
        <v>0</v>
      </c>
      <c r="F373">
        <v>0.59562227299000403</v>
      </c>
      <c r="G373">
        <v>8.2684552431522493E-3</v>
      </c>
      <c r="H373" t="s">
        <v>208</v>
      </c>
      <c r="L373" t="s">
        <v>208</v>
      </c>
      <c r="R373">
        <v>0.33417151909965898</v>
      </c>
      <c r="S373">
        <v>8.1485002684263605E-3</v>
      </c>
      <c r="T373">
        <v>5347661</v>
      </c>
      <c r="U373">
        <v>5389</v>
      </c>
    </row>
    <row r="374" spans="1:21" x14ac:dyDescent="0.25">
      <c r="A374" t="s">
        <v>533</v>
      </c>
      <c r="B374" t="s">
        <v>204</v>
      </c>
      <c r="C374" t="s">
        <v>131</v>
      </c>
      <c r="D374">
        <v>0</v>
      </c>
      <c r="F374">
        <v>0.83880931161403804</v>
      </c>
      <c r="G374">
        <v>4.7207278640833102E-3</v>
      </c>
      <c r="H374" t="s">
        <v>211</v>
      </c>
      <c r="L374" t="s">
        <v>211</v>
      </c>
      <c r="R374">
        <v>0.12737709030541799</v>
      </c>
      <c r="S374">
        <v>4.3240654052581103E-3</v>
      </c>
      <c r="T374">
        <v>8901271</v>
      </c>
      <c r="U374">
        <v>9111</v>
      </c>
    </row>
    <row r="375" spans="1:21" x14ac:dyDescent="0.25">
      <c r="A375" t="s">
        <v>534</v>
      </c>
      <c r="B375" t="s">
        <v>204</v>
      </c>
      <c r="C375" t="s">
        <v>131</v>
      </c>
      <c r="D375">
        <v>0</v>
      </c>
      <c r="F375">
        <v>0.84879873308474596</v>
      </c>
      <c r="G375">
        <v>3.51143712810799E-3</v>
      </c>
      <c r="H375" t="s">
        <v>214</v>
      </c>
      <c r="L375" t="s">
        <v>214</v>
      </c>
      <c r="R375">
        <v>0.12403933094459201</v>
      </c>
      <c r="S375">
        <v>3.2473659064300099E-3</v>
      </c>
      <c r="T375">
        <v>12642361</v>
      </c>
      <c r="U375">
        <v>16421</v>
      </c>
    </row>
    <row r="376" spans="1:21" x14ac:dyDescent="0.25">
      <c r="A376" t="s">
        <v>535</v>
      </c>
      <c r="B376" t="s">
        <v>204</v>
      </c>
      <c r="C376" t="s">
        <v>131</v>
      </c>
      <c r="D376">
        <v>0</v>
      </c>
      <c r="F376">
        <v>0.71758455301858104</v>
      </c>
      <c r="G376">
        <v>3.5504334087137599E-3</v>
      </c>
      <c r="H376" t="s">
        <v>217</v>
      </c>
      <c r="L376" t="s">
        <v>217</v>
      </c>
      <c r="R376">
        <v>0.25741465050567403</v>
      </c>
      <c r="S376">
        <v>3.4384316891083199E-3</v>
      </c>
      <c r="T376">
        <v>12994746</v>
      </c>
      <c r="U376">
        <v>22055</v>
      </c>
    </row>
    <row r="377" spans="1:21" x14ac:dyDescent="0.25">
      <c r="A377" t="s">
        <v>536</v>
      </c>
      <c r="B377" t="s">
        <v>204</v>
      </c>
      <c r="C377" t="s">
        <v>134</v>
      </c>
      <c r="D377">
        <v>0</v>
      </c>
      <c r="F377">
        <v>0.226900914503044</v>
      </c>
      <c r="G377">
        <v>1.12733465086282E-2</v>
      </c>
      <c r="H377" t="s">
        <v>205</v>
      </c>
      <c r="L377" t="s">
        <v>205</v>
      </c>
      <c r="R377">
        <v>0.70696586756292201</v>
      </c>
      <c r="S377">
        <v>1.2326779261440801E-2</v>
      </c>
      <c r="T377">
        <v>1465058</v>
      </c>
      <c r="U377">
        <v>1693</v>
      </c>
    </row>
    <row r="378" spans="1:21" x14ac:dyDescent="0.25">
      <c r="A378" t="s">
        <v>537</v>
      </c>
      <c r="B378" t="s">
        <v>204</v>
      </c>
      <c r="C378" t="s">
        <v>134</v>
      </c>
      <c r="D378">
        <v>0</v>
      </c>
      <c r="F378">
        <v>0.60403032687939595</v>
      </c>
      <c r="G378">
        <v>1.1455979903370999E-2</v>
      </c>
      <c r="H378" t="s">
        <v>208</v>
      </c>
      <c r="L378" t="s">
        <v>208</v>
      </c>
      <c r="R378">
        <v>0.34224897281279798</v>
      </c>
      <c r="S378">
        <v>1.16952067343538E-2</v>
      </c>
      <c r="T378">
        <v>5355645</v>
      </c>
      <c r="U378">
        <v>4550</v>
      </c>
    </row>
    <row r="379" spans="1:21" x14ac:dyDescent="0.25">
      <c r="A379" t="s">
        <v>538</v>
      </c>
      <c r="B379" t="s">
        <v>204</v>
      </c>
      <c r="C379" t="s">
        <v>134</v>
      </c>
      <c r="D379">
        <v>0</v>
      </c>
      <c r="F379">
        <v>0.83675962466902798</v>
      </c>
      <c r="G379">
        <v>5.0597367221095401E-3</v>
      </c>
      <c r="H379" t="s">
        <v>211</v>
      </c>
      <c r="L379" t="s">
        <v>211</v>
      </c>
      <c r="R379">
        <v>0.13096693592974301</v>
      </c>
      <c r="S379">
        <v>4.6397615628502604E-3</v>
      </c>
      <c r="T379">
        <v>8916930</v>
      </c>
      <c r="U379">
        <v>8081</v>
      </c>
    </row>
    <row r="380" spans="1:21" x14ac:dyDescent="0.25">
      <c r="A380" t="s">
        <v>539</v>
      </c>
      <c r="B380" t="s">
        <v>204</v>
      </c>
      <c r="C380" t="s">
        <v>134</v>
      </c>
      <c r="D380">
        <v>0</v>
      </c>
      <c r="F380">
        <v>0.85590623024147405</v>
      </c>
      <c r="G380">
        <v>3.46939882325981E-3</v>
      </c>
      <c r="H380" t="s">
        <v>214</v>
      </c>
      <c r="L380" t="s">
        <v>214</v>
      </c>
      <c r="R380">
        <v>0.122968428236956</v>
      </c>
      <c r="S380">
        <v>3.2719818441280298E-3</v>
      </c>
      <c r="T380">
        <v>12679653</v>
      </c>
      <c r="U380">
        <v>14514</v>
      </c>
    </row>
    <row r="381" spans="1:21" x14ac:dyDescent="0.25">
      <c r="A381" t="s">
        <v>540</v>
      </c>
      <c r="B381" t="s">
        <v>204</v>
      </c>
      <c r="C381" t="s">
        <v>134</v>
      </c>
      <c r="D381">
        <v>0</v>
      </c>
      <c r="F381">
        <v>0.71455832792589602</v>
      </c>
      <c r="G381">
        <v>3.8968286307798699E-3</v>
      </c>
      <c r="H381" t="s">
        <v>217</v>
      </c>
      <c r="L381" t="s">
        <v>217</v>
      </c>
      <c r="R381">
        <v>0.26768032813887399</v>
      </c>
      <c r="S381">
        <v>3.8197482521656E-3</v>
      </c>
      <c r="T381">
        <v>13053010</v>
      </c>
      <c r="U381">
        <v>18493</v>
      </c>
    </row>
    <row r="382" spans="1:21" x14ac:dyDescent="0.25">
      <c r="A382" t="s">
        <v>541</v>
      </c>
      <c r="B382" t="s">
        <v>260</v>
      </c>
      <c r="C382" t="s">
        <v>121</v>
      </c>
      <c r="D382">
        <v>0</v>
      </c>
      <c r="F382">
        <v>0.57996144248269099</v>
      </c>
      <c r="G382">
        <v>4.3219301003773296E-3</v>
      </c>
      <c r="H382" t="s">
        <v>261</v>
      </c>
      <c r="M382" t="s">
        <v>261</v>
      </c>
      <c r="R382">
        <v>0.363320730997992</v>
      </c>
      <c r="S382">
        <v>4.1639690012194499E-3</v>
      </c>
      <c r="T382">
        <v>10659400</v>
      </c>
      <c r="U382">
        <v>15943</v>
      </c>
    </row>
    <row r="383" spans="1:21" x14ac:dyDescent="0.25">
      <c r="A383" t="s">
        <v>542</v>
      </c>
      <c r="B383" t="s">
        <v>260</v>
      </c>
      <c r="C383" t="s">
        <v>121</v>
      </c>
      <c r="D383">
        <v>0</v>
      </c>
      <c r="F383">
        <v>0.81515332668506102</v>
      </c>
      <c r="G383">
        <v>2.3550708587635801E-3</v>
      </c>
      <c r="H383" t="s">
        <v>264</v>
      </c>
      <c r="M383" t="s">
        <v>264</v>
      </c>
      <c r="R383">
        <v>0.162227652352394</v>
      </c>
      <c r="S383">
        <v>2.25775814285151E-3</v>
      </c>
      <c r="T383">
        <v>30458038</v>
      </c>
      <c r="U383">
        <v>42661</v>
      </c>
    </row>
    <row r="384" spans="1:21" x14ac:dyDescent="0.25">
      <c r="A384" t="s">
        <v>543</v>
      </c>
      <c r="B384" t="s">
        <v>260</v>
      </c>
      <c r="C384" t="s">
        <v>125</v>
      </c>
      <c r="D384">
        <v>0</v>
      </c>
      <c r="F384">
        <v>0.58813971757768602</v>
      </c>
      <c r="G384">
        <v>4.44446777850182E-3</v>
      </c>
      <c r="H384" t="s">
        <v>261</v>
      </c>
      <c r="M384" t="s">
        <v>261</v>
      </c>
      <c r="R384">
        <v>0.358054079217907</v>
      </c>
      <c r="S384">
        <v>4.3101371457549796E-3</v>
      </c>
      <c r="T384">
        <v>10310800</v>
      </c>
      <c r="U384">
        <v>14986</v>
      </c>
    </row>
    <row r="385" spans="1:21" x14ac:dyDescent="0.25">
      <c r="A385" t="s">
        <v>544</v>
      </c>
      <c r="B385" t="s">
        <v>260</v>
      </c>
      <c r="C385" t="s">
        <v>125</v>
      </c>
      <c r="D385">
        <v>0</v>
      </c>
      <c r="F385">
        <v>0.81734638241359203</v>
      </c>
      <c r="G385">
        <v>2.34549309425524E-3</v>
      </c>
      <c r="H385" t="s">
        <v>264</v>
      </c>
      <c r="M385" t="s">
        <v>264</v>
      </c>
      <c r="R385">
        <v>0.15977842072220999</v>
      </c>
      <c r="S385">
        <v>2.2218177392385602E-3</v>
      </c>
      <c r="T385">
        <v>30860106</v>
      </c>
      <c r="U385">
        <v>41100</v>
      </c>
    </row>
    <row r="386" spans="1:21" x14ac:dyDescent="0.25">
      <c r="A386" t="s">
        <v>545</v>
      </c>
      <c r="B386" t="s">
        <v>260</v>
      </c>
      <c r="C386" t="s">
        <v>128</v>
      </c>
      <c r="D386">
        <v>0</v>
      </c>
      <c r="F386">
        <v>0.59038694336997999</v>
      </c>
      <c r="G386">
        <v>5.2845922212148002E-3</v>
      </c>
      <c r="H386" t="s">
        <v>261</v>
      </c>
      <c r="M386" t="s">
        <v>261</v>
      </c>
      <c r="R386">
        <v>0.35856592262161302</v>
      </c>
      <c r="S386">
        <v>5.1454650837450301E-3</v>
      </c>
      <c r="T386">
        <v>10498513</v>
      </c>
      <c r="U386">
        <v>11655</v>
      </c>
    </row>
    <row r="387" spans="1:21" x14ac:dyDescent="0.25">
      <c r="A387" t="s">
        <v>546</v>
      </c>
      <c r="B387" t="s">
        <v>260</v>
      </c>
      <c r="C387" t="s">
        <v>128</v>
      </c>
      <c r="D387">
        <v>0</v>
      </c>
      <c r="F387">
        <v>0.81423448027216505</v>
      </c>
      <c r="G387">
        <v>2.5800059536410201E-3</v>
      </c>
      <c r="H387" t="s">
        <v>264</v>
      </c>
      <c r="M387" t="s">
        <v>264</v>
      </c>
      <c r="R387">
        <v>0.160901645219406</v>
      </c>
      <c r="S387">
        <v>2.4395517743098201E-3</v>
      </c>
      <c r="T387">
        <v>30665454</v>
      </c>
      <c r="U387">
        <v>33520</v>
      </c>
    </row>
    <row r="388" spans="1:21" x14ac:dyDescent="0.25">
      <c r="A388" t="s">
        <v>547</v>
      </c>
      <c r="B388" t="s">
        <v>260</v>
      </c>
      <c r="C388" t="s">
        <v>131</v>
      </c>
      <c r="D388">
        <v>0</v>
      </c>
      <c r="F388">
        <v>0.57324841006429705</v>
      </c>
      <c r="G388">
        <v>5.3324982170797602E-3</v>
      </c>
      <c r="H388" t="s">
        <v>261</v>
      </c>
      <c r="M388" t="s">
        <v>261</v>
      </c>
      <c r="R388">
        <v>0.35464042290845299</v>
      </c>
      <c r="S388">
        <v>5.2174056241612501E-3</v>
      </c>
      <c r="T388">
        <v>10523696</v>
      </c>
      <c r="U388">
        <v>12646</v>
      </c>
    </row>
    <row r="389" spans="1:21" x14ac:dyDescent="0.25">
      <c r="A389" t="s">
        <v>548</v>
      </c>
      <c r="B389" t="s">
        <v>260</v>
      </c>
      <c r="C389" t="s">
        <v>131</v>
      </c>
      <c r="D389">
        <v>0</v>
      </c>
      <c r="F389">
        <v>0.81160151451595997</v>
      </c>
      <c r="G389">
        <v>2.4934273272327599E-3</v>
      </c>
      <c r="H389" t="s">
        <v>264</v>
      </c>
      <c r="M389" t="s">
        <v>264</v>
      </c>
      <c r="R389">
        <v>0.16573417426718901</v>
      </c>
      <c r="S389">
        <v>2.3802398574837599E-3</v>
      </c>
      <c r="T389">
        <v>30657980</v>
      </c>
      <c r="U389">
        <v>42029</v>
      </c>
    </row>
    <row r="390" spans="1:21" x14ac:dyDescent="0.25">
      <c r="A390" t="s">
        <v>549</v>
      </c>
      <c r="B390" t="s">
        <v>260</v>
      </c>
      <c r="C390" t="s">
        <v>134</v>
      </c>
      <c r="D390">
        <v>0</v>
      </c>
      <c r="F390">
        <v>0.562818897073463</v>
      </c>
      <c r="G390">
        <v>5.6582533140211496E-3</v>
      </c>
      <c r="H390" t="s">
        <v>261</v>
      </c>
      <c r="M390" t="s">
        <v>261</v>
      </c>
      <c r="R390">
        <v>0.384187030756581</v>
      </c>
      <c r="S390">
        <v>5.5269200682145697E-3</v>
      </c>
      <c r="T390">
        <v>10241353</v>
      </c>
      <c r="U390">
        <v>11309</v>
      </c>
    </row>
    <row r="391" spans="1:21" x14ac:dyDescent="0.25">
      <c r="A391" t="s">
        <v>550</v>
      </c>
      <c r="B391" t="s">
        <v>260</v>
      </c>
      <c r="C391" t="s">
        <v>134</v>
      </c>
      <c r="D391">
        <v>0</v>
      </c>
      <c r="F391">
        <v>0.81734125103426203</v>
      </c>
      <c r="G391">
        <v>3.12660131597287E-3</v>
      </c>
      <c r="H391" t="s">
        <v>264</v>
      </c>
      <c r="M391" t="s">
        <v>264</v>
      </c>
      <c r="R391">
        <v>0.16246487084116801</v>
      </c>
      <c r="S391">
        <v>3.0333508253602001E-3</v>
      </c>
      <c r="T391">
        <v>31063226</v>
      </c>
      <c r="U391">
        <v>35838</v>
      </c>
    </row>
    <row r="392" spans="1:21" x14ac:dyDescent="0.25">
      <c r="A392" t="s">
        <v>551</v>
      </c>
      <c r="B392" t="s">
        <v>111</v>
      </c>
      <c r="C392" t="s">
        <v>121</v>
      </c>
      <c r="D392">
        <v>0</v>
      </c>
      <c r="F392">
        <v>0.768928583247798</v>
      </c>
      <c r="G392">
        <v>6.1826697012407903E-3</v>
      </c>
      <c r="H392" t="s">
        <v>283</v>
      </c>
      <c r="N392" t="s">
        <v>283</v>
      </c>
      <c r="R392">
        <v>0.20888135911505501</v>
      </c>
      <c r="S392">
        <v>5.8765969284674804E-3</v>
      </c>
      <c r="T392">
        <v>3898007</v>
      </c>
      <c r="U392">
        <v>5567</v>
      </c>
    </row>
    <row r="393" spans="1:21" x14ac:dyDescent="0.25">
      <c r="A393" t="s">
        <v>552</v>
      </c>
      <c r="B393" t="s">
        <v>111</v>
      </c>
      <c r="C393" t="s">
        <v>121</v>
      </c>
      <c r="D393">
        <v>0</v>
      </c>
      <c r="F393">
        <v>0.78841786600792996</v>
      </c>
      <c r="G393">
        <v>7.9181214159196097E-3</v>
      </c>
      <c r="H393" t="s">
        <v>286</v>
      </c>
      <c r="N393" t="s">
        <v>286</v>
      </c>
      <c r="R393">
        <v>0.17601294222335601</v>
      </c>
      <c r="S393">
        <v>7.2523664595023204E-3</v>
      </c>
      <c r="T393">
        <v>2007074</v>
      </c>
      <c r="U393">
        <v>2994</v>
      </c>
    </row>
    <row r="394" spans="1:21" x14ac:dyDescent="0.25">
      <c r="A394" t="s">
        <v>553</v>
      </c>
      <c r="B394" t="s">
        <v>111</v>
      </c>
      <c r="C394" t="s">
        <v>121</v>
      </c>
      <c r="D394">
        <v>0</v>
      </c>
      <c r="F394">
        <v>0.74273814506531499</v>
      </c>
      <c r="G394">
        <v>3.8092605823912698E-3</v>
      </c>
      <c r="H394" t="s">
        <v>289</v>
      </c>
      <c r="N394" t="s">
        <v>289</v>
      </c>
      <c r="R394">
        <v>0.22561594942430899</v>
      </c>
      <c r="S394">
        <v>3.6460281703649799E-3</v>
      </c>
      <c r="T394">
        <v>11136101</v>
      </c>
      <c r="U394">
        <v>16479</v>
      </c>
    </row>
    <row r="395" spans="1:21" x14ac:dyDescent="0.25">
      <c r="A395" t="s">
        <v>554</v>
      </c>
      <c r="B395" t="s">
        <v>111</v>
      </c>
      <c r="C395" t="s">
        <v>121</v>
      </c>
      <c r="D395">
        <v>0</v>
      </c>
      <c r="F395">
        <v>0.751795707094569</v>
      </c>
      <c r="G395">
        <v>2.97357652544755E-3</v>
      </c>
      <c r="H395" t="s">
        <v>292</v>
      </c>
      <c r="N395" t="s">
        <v>292</v>
      </c>
      <c r="R395">
        <v>0.21577114310484999</v>
      </c>
      <c r="S395">
        <v>2.8263974818304302E-3</v>
      </c>
      <c r="T395">
        <v>24202583</v>
      </c>
      <c r="U395">
        <v>33751</v>
      </c>
    </row>
    <row r="396" spans="1:21" x14ac:dyDescent="0.25">
      <c r="A396" t="s">
        <v>555</v>
      </c>
      <c r="B396" t="s">
        <v>111</v>
      </c>
      <c r="C396" t="s">
        <v>125</v>
      </c>
      <c r="D396">
        <v>0</v>
      </c>
      <c r="F396">
        <v>0.78583893379157699</v>
      </c>
      <c r="G396">
        <v>6.1999211162228401E-3</v>
      </c>
      <c r="H396" t="s">
        <v>283</v>
      </c>
      <c r="N396" t="s">
        <v>283</v>
      </c>
      <c r="R396">
        <v>0.191136917778951</v>
      </c>
      <c r="S396">
        <v>5.7960096210882802E-3</v>
      </c>
      <c r="T396">
        <v>3938517</v>
      </c>
      <c r="U396">
        <v>5290</v>
      </c>
    </row>
    <row r="397" spans="1:21" x14ac:dyDescent="0.25">
      <c r="A397" t="s">
        <v>556</v>
      </c>
      <c r="B397" t="s">
        <v>111</v>
      </c>
      <c r="C397" t="s">
        <v>125</v>
      </c>
      <c r="D397">
        <v>0</v>
      </c>
      <c r="F397">
        <v>0.797628788585932</v>
      </c>
      <c r="G397">
        <v>8.4383562924429095E-3</v>
      </c>
      <c r="H397" t="s">
        <v>286</v>
      </c>
      <c r="N397" t="s">
        <v>286</v>
      </c>
      <c r="R397">
        <v>0.17851610366242401</v>
      </c>
      <c r="S397">
        <v>7.9585101342263993E-3</v>
      </c>
      <c r="T397">
        <v>2014076</v>
      </c>
      <c r="U397">
        <v>2879</v>
      </c>
    </row>
    <row r="398" spans="1:21" x14ac:dyDescent="0.25">
      <c r="A398" t="s">
        <v>557</v>
      </c>
      <c r="B398" t="s">
        <v>111</v>
      </c>
      <c r="C398" t="s">
        <v>125</v>
      </c>
      <c r="D398">
        <v>0</v>
      </c>
      <c r="F398">
        <v>0.73858493768661304</v>
      </c>
      <c r="G398">
        <v>3.9352302279117299E-3</v>
      </c>
      <c r="H398" t="s">
        <v>289</v>
      </c>
      <c r="N398" t="s">
        <v>289</v>
      </c>
      <c r="R398">
        <v>0.229493340081314</v>
      </c>
      <c r="S398">
        <v>3.7197875656473198E-3</v>
      </c>
      <c r="T398">
        <v>11223110</v>
      </c>
      <c r="U398">
        <v>16245</v>
      </c>
    </row>
    <row r="399" spans="1:21" x14ac:dyDescent="0.25">
      <c r="A399" t="s">
        <v>558</v>
      </c>
      <c r="B399" t="s">
        <v>111</v>
      </c>
      <c r="C399" t="s">
        <v>125</v>
      </c>
      <c r="D399">
        <v>0</v>
      </c>
      <c r="F399">
        <v>0.75998428355332204</v>
      </c>
      <c r="G399">
        <v>2.9622157808700499E-3</v>
      </c>
      <c r="H399" t="s">
        <v>292</v>
      </c>
      <c r="N399" t="s">
        <v>292</v>
      </c>
      <c r="R399">
        <v>0.20835949152126901</v>
      </c>
      <c r="S399">
        <v>2.8093545442420599E-3</v>
      </c>
      <c r="T399">
        <v>24147952</v>
      </c>
      <c r="U399">
        <v>31880</v>
      </c>
    </row>
    <row r="400" spans="1:21" x14ac:dyDescent="0.25">
      <c r="A400" t="s">
        <v>559</v>
      </c>
      <c r="B400" t="s">
        <v>111</v>
      </c>
      <c r="C400" t="s">
        <v>128</v>
      </c>
      <c r="D400">
        <v>0</v>
      </c>
      <c r="F400">
        <v>0.78810566823053396</v>
      </c>
      <c r="G400">
        <v>7.6557182895765101E-3</v>
      </c>
      <c r="H400" t="s">
        <v>283</v>
      </c>
      <c r="N400" t="s">
        <v>283</v>
      </c>
      <c r="R400">
        <v>0.186742390755402</v>
      </c>
      <c r="S400">
        <v>7.1168009849228503E-3</v>
      </c>
      <c r="T400">
        <v>3936396</v>
      </c>
      <c r="U400">
        <v>3889</v>
      </c>
    </row>
    <row r="401" spans="1:21" x14ac:dyDescent="0.25">
      <c r="A401" t="s">
        <v>560</v>
      </c>
      <c r="B401" t="s">
        <v>111</v>
      </c>
      <c r="C401" t="s">
        <v>128</v>
      </c>
      <c r="D401">
        <v>0</v>
      </c>
      <c r="F401">
        <v>0.79411923151360897</v>
      </c>
      <c r="G401">
        <v>1.0339338421849999E-2</v>
      </c>
      <c r="H401" t="s">
        <v>286</v>
      </c>
      <c r="N401" t="s">
        <v>286</v>
      </c>
      <c r="R401">
        <v>0.18177727941132499</v>
      </c>
      <c r="S401">
        <v>9.8191318290928205E-3</v>
      </c>
      <c r="T401">
        <v>2004772</v>
      </c>
      <c r="U401">
        <v>2106</v>
      </c>
    </row>
    <row r="402" spans="1:21" x14ac:dyDescent="0.25">
      <c r="A402" t="s">
        <v>561</v>
      </c>
      <c r="B402" t="s">
        <v>111</v>
      </c>
      <c r="C402" t="s">
        <v>128</v>
      </c>
      <c r="D402">
        <v>0</v>
      </c>
      <c r="F402">
        <v>0.73147187669605696</v>
      </c>
      <c r="G402">
        <v>4.6897325638798103E-3</v>
      </c>
      <c r="H402" t="s">
        <v>289</v>
      </c>
      <c r="N402" t="s">
        <v>289</v>
      </c>
      <c r="R402">
        <v>0.236992112795507</v>
      </c>
      <c r="S402">
        <v>4.5064704453002804E-3</v>
      </c>
      <c r="T402">
        <v>11399603</v>
      </c>
      <c r="U402">
        <v>13179</v>
      </c>
    </row>
    <row r="403" spans="1:21" x14ac:dyDescent="0.25">
      <c r="A403" t="s">
        <v>562</v>
      </c>
      <c r="B403" t="s">
        <v>111</v>
      </c>
      <c r="C403" t="s">
        <v>128</v>
      </c>
      <c r="D403">
        <v>0</v>
      </c>
      <c r="F403">
        <v>0.75853545719502902</v>
      </c>
      <c r="G403">
        <v>3.2521553496177801E-3</v>
      </c>
      <c r="H403" t="s">
        <v>292</v>
      </c>
      <c r="N403" t="s">
        <v>292</v>
      </c>
      <c r="R403">
        <v>0.20839967691530101</v>
      </c>
      <c r="S403">
        <v>3.0711831214224501E-3</v>
      </c>
      <c r="T403">
        <v>23988756</v>
      </c>
      <c r="U403">
        <v>26188</v>
      </c>
    </row>
    <row r="404" spans="1:21" x14ac:dyDescent="0.25">
      <c r="A404" t="s">
        <v>563</v>
      </c>
      <c r="B404" t="s">
        <v>111</v>
      </c>
      <c r="C404" t="s">
        <v>131</v>
      </c>
      <c r="D404">
        <v>0</v>
      </c>
      <c r="F404">
        <v>0.80461178838056902</v>
      </c>
      <c r="G404">
        <v>8.2842006023145492E-3</v>
      </c>
      <c r="H404" t="s">
        <v>283</v>
      </c>
      <c r="N404" t="s">
        <v>283</v>
      </c>
      <c r="R404">
        <v>0.176194106985153</v>
      </c>
      <c r="S404">
        <v>7.8335222705789194E-3</v>
      </c>
      <c r="T404">
        <v>3828363</v>
      </c>
      <c r="U404">
        <v>3713</v>
      </c>
    </row>
    <row r="405" spans="1:21" x14ac:dyDescent="0.25">
      <c r="A405" t="s">
        <v>564</v>
      </c>
      <c r="B405" t="s">
        <v>111</v>
      </c>
      <c r="C405" t="s">
        <v>131</v>
      </c>
      <c r="D405">
        <v>0</v>
      </c>
      <c r="F405">
        <v>0.80423545788595596</v>
      </c>
      <c r="G405">
        <v>1.0227568722042101E-2</v>
      </c>
      <c r="H405" t="s">
        <v>286</v>
      </c>
      <c r="N405" t="s">
        <v>286</v>
      </c>
      <c r="R405">
        <v>0.168059915805543</v>
      </c>
      <c r="S405">
        <v>9.8708460400535394E-3</v>
      </c>
      <c r="T405">
        <v>2051679</v>
      </c>
      <c r="U405">
        <v>2165</v>
      </c>
    </row>
    <row r="406" spans="1:21" x14ac:dyDescent="0.25">
      <c r="A406" t="s">
        <v>565</v>
      </c>
      <c r="B406" t="s">
        <v>111</v>
      </c>
      <c r="C406" t="s">
        <v>131</v>
      </c>
      <c r="D406">
        <v>0</v>
      </c>
      <c r="F406">
        <v>0.71245075919452505</v>
      </c>
      <c r="G406">
        <v>4.7563216294237501E-3</v>
      </c>
      <c r="H406" t="s">
        <v>289</v>
      </c>
      <c r="N406" t="s">
        <v>289</v>
      </c>
      <c r="R406">
        <v>0.248935211074374</v>
      </c>
      <c r="S406">
        <v>4.59618778091963E-3</v>
      </c>
      <c r="T406">
        <v>11603943</v>
      </c>
      <c r="U406">
        <v>15248</v>
      </c>
    </row>
    <row r="407" spans="1:21" x14ac:dyDescent="0.25">
      <c r="A407" t="s">
        <v>566</v>
      </c>
      <c r="B407" t="s">
        <v>111</v>
      </c>
      <c r="C407" t="s">
        <v>131</v>
      </c>
      <c r="D407">
        <v>0</v>
      </c>
      <c r="F407">
        <v>0.75262282188322305</v>
      </c>
      <c r="G407">
        <v>3.0964776158487399E-3</v>
      </c>
      <c r="H407" t="s">
        <v>292</v>
      </c>
      <c r="N407" t="s">
        <v>292</v>
      </c>
      <c r="R407">
        <v>0.21049600652310299</v>
      </c>
      <c r="S407">
        <v>2.9232070258884101E-3</v>
      </c>
      <c r="T407">
        <v>23861037</v>
      </c>
      <c r="U407">
        <v>33755</v>
      </c>
    </row>
    <row r="408" spans="1:21" x14ac:dyDescent="0.25">
      <c r="A408" t="s">
        <v>567</v>
      </c>
      <c r="B408" t="s">
        <v>111</v>
      </c>
      <c r="C408" t="s">
        <v>134</v>
      </c>
      <c r="D408">
        <v>0</v>
      </c>
      <c r="F408">
        <v>0.79665538778459699</v>
      </c>
      <c r="G408">
        <v>9.3213229867751095E-3</v>
      </c>
      <c r="H408" t="s">
        <v>283</v>
      </c>
      <c r="N408" t="s">
        <v>283</v>
      </c>
      <c r="R408">
        <v>0.18439287983069599</v>
      </c>
      <c r="S408">
        <v>8.9335448017680407E-3</v>
      </c>
      <c r="T408">
        <v>3800022</v>
      </c>
      <c r="U408">
        <v>3345</v>
      </c>
    </row>
    <row r="409" spans="1:21" x14ac:dyDescent="0.25">
      <c r="A409" t="s">
        <v>568</v>
      </c>
      <c r="B409" t="s">
        <v>111</v>
      </c>
      <c r="C409" t="s">
        <v>134</v>
      </c>
      <c r="D409">
        <v>0</v>
      </c>
      <c r="F409">
        <v>0.78581245355206897</v>
      </c>
      <c r="G409">
        <v>1.15874337791374E-2</v>
      </c>
      <c r="H409" t="s">
        <v>286</v>
      </c>
      <c r="N409" t="s">
        <v>286</v>
      </c>
      <c r="R409">
        <v>0.184464110036825</v>
      </c>
      <c r="S409">
        <v>1.0840153051507999E-2</v>
      </c>
      <c r="T409">
        <v>2161022</v>
      </c>
      <c r="U409">
        <v>2058</v>
      </c>
    </row>
    <row r="410" spans="1:21" x14ac:dyDescent="0.25">
      <c r="A410" t="s">
        <v>569</v>
      </c>
      <c r="B410" t="s">
        <v>111</v>
      </c>
      <c r="C410" t="s">
        <v>134</v>
      </c>
      <c r="D410">
        <v>0</v>
      </c>
      <c r="F410">
        <v>0.739822239877723</v>
      </c>
      <c r="G410">
        <v>4.76112903024017E-3</v>
      </c>
      <c r="H410" t="s">
        <v>289</v>
      </c>
      <c r="N410" t="s">
        <v>289</v>
      </c>
      <c r="R410">
        <v>0.231368702850625</v>
      </c>
      <c r="S410">
        <v>4.6203231062747598E-3</v>
      </c>
      <c r="T410">
        <v>11499092</v>
      </c>
      <c r="U410">
        <v>13429</v>
      </c>
    </row>
    <row r="411" spans="1:21" x14ac:dyDescent="0.25">
      <c r="A411" t="s">
        <v>570</v>
      </c>
      <c r="B411" t="s">
        <v>111</v>
      </c>
      <c r="C411" t="s">
        <v>134</v>
      </c>
      <c r="D411">
        <v>0</v>
      </c>
      <c r="F411">
        <v>0.74867068774218903</v>
      </c>
      <c r="G411">
        <v>3.9312107562098301E-3</v>
      </c>
      <c r="H411" t="s">
        <v>292</v>
      </c>
      <c r="N411" t="s">
        <v>292</v>
      </c>
      <c r="R411">
        <v>0.22198544282920199</v>
      </c>
      <c r="S411">
        <v>3.8149573985946099E-3</v>
      </c>
      <c r="T411">
        <v>24010160</v>
      </c>
      <c r="U411">
        <v>28499</v>
      </c>
    </row>
    <row r="412" spans="1:21" x14ac:dyDescent="0.25">
      <c r="A412" t="s">
        <v>571</v>
      </c>
      <c r="B412" t="s">
        <v>327</v>
      </c>
      <c r="C412" t="s">
        <v>121</v>
      </c>
      <c r="D412">
        <v>0</v>
      </c>
      <c r="F412">
        <v>0.77412040580181896</v>
      </c>
      <c r="G412">
        <v>3.2315219670663899E-3</v>
      </c>
      <c r="H412" t="s">
        <v>328</v>
      </c>
      <c r="O412" t="s">
        <v>328</v>
      </c>
      <c r="R412">
        <v>0.19196539291207201</v>
      </c>
      <c r="S412">
        <v>3.0076771297143298E-3</v>
      </c>
      <c r="T412">
        <v>16539502</v>
      </c>
      <c r="U412">
        <v>22911</v>
      </c>
    </row>
    <row r="413" spans="1:21" x14ac:dyDescent="0.25">
      <c r="A413" t="s">
        <v>572</v>
      </c>
      <c r="B413" t="s">
        <v>327</v>
      </c>
      <c r="C413" t="s">
        <v>121</v>
      </c>
      <c r="D413">
        <v>0</v>
      </c>
      <c r="F413">
        <v>0.76770922953751897</v>
      </c>
      <c r="G413">
        <v>2.9434944787636299E-3</v>
      </c>
      <c r="H413" t="s">
        <v>331</v>
      </c>
      <c r="O413" t="s">
        <v>331</v>
      </c>
      <c r="R413">
        <v>0.20648685329225</v>
      </c>
      <c r="S413">
        <v>2.8002527092097699E-3</v>
      </c>
      <c r="T413">
        <v>17742655</v>
      </c>
      <c r="U413">
        <v>25579</v>
      </c>
    </row>
    <row r="414" spans="1:21" x14ac:dyDescent="0.25">
      <c r="A414" t="s">
        <v>573</v>
      </c>
      <c r="B414" t="s">
        <v>327</v>
      </c>
      <c r="C414" t="s">
        <v>121</v>
      </c>
      <c r="D414">
        <v>0</v>
      </c>
      <c r="F414">
        <v>0.71217311715481202</v>
      </c>
      <c r="G414">
        <v>3.2779409974002402E-2</v>
      </c>
      <c r="H414" t="s">
        <v>334</v>
      </c>
      <c r="O414" t="s">
        <v>334</v>
      </c>
      <c r="R414">
        <v>0.26024450836820101</v>
      </c>
      <c r="S414">
        <v>3.1598534457820598E-2</v>
      </c>
      <c r="T414">
        <v>152960</v>
      </c>
      <c r="U414">
        <v>217</v>
      </c>
    </row>
    <row r="415" spans="1:21" x14ac:dyDescent="0.25">
      <c r="A415" t="s">
        <v>574</v>
      </c>
      <c r="B415" t="s">
        <v>327</v>
      </c>
      <c r="C415" t="s">
        <v>121</v>
      </c>
      <c r="D415">
        <v>0</v>
      </c>
      <c r="F415">
        <v>0.78499360744246305</v>
      </c>
      <c r="G415">
        <v>1.4505080475763E-2</v>
      </c>
      <c r="H415" t="s">
        <v>337</v>
      </c>
      <c r="O415" t="s">
        <v>337</v>
      </c>
      <c r="R415">
        <v>0.16686521747932301</v>
      </c>
      <c r="S415">
        <v>1.3353104521898499E-2</v>
      </c>
      <c r="T415">
        <v>642153</v>
      </c>
      <c r="U415">
        <v>839</v>
      </c>
    </row>
    <row r="416" spans="1:21" x14ac:dyDescent="0.25">
      <c r="A416" t="s">
        <v>575</v>
      </c>
      <c r="B416" t="s">
        <v>327</v>
      </c>
      <c r="C416" t="s">
        <v>121</v>
      </c>
      <c r="D416">
        <v>0</v>
      </c>
      <c r="F416">
        <v>0.71321086574164505</v>
      </c>
      <c r="G416">
        <v>3.2641175502398402E-2</v>
      </c>
      <c r="H416" t="s">
        <v>340</v>
      </c>
      <c r="O416" t="s">
        <v>340</v>
      </c>
      <c r="R416">
        <v>0.25683994528043802</v>
      </c>
      <c r="S416">
        <v>3.1613871720115601E-2</v>
      </c>
      <c r="T416">
        <v>184212</v>
      </c>
      <c r="U416">
        <v>230</v>
      </c>
    </row>
    <row r="417" spans="1:21" x14ac:dyDescent="0.25">
      <c r="A417" t="s">
        <v>576</v>
      </c>
      <c r="B417" t="s">
        <v>327</v>
      </c>
      <c r="C417" t="s">
        <v>121</v>
      </c>
      <c r="D417">
        <v>0</v>
      </c>
      <c r="F417">
        <v>0.54168675199468097</v>
      </c>
      <c r="G417">
        <v>1.0981038279395399E-2</v>
      </c>
      <c r="H417" t="s">
        <v>343</v>
      </c>
      <c r="O417" t="s">
        <v>343</v>
      </c>
      <c r="R417">
        <v>0.41100710605053198</v>
      </c>
      <c r="S417">
        <v>1.1252616447736299E-2</v>
      </c>
      <c r="T417">
        <v>1925120</v>
      </c>
      <c r="U417">
        <v>2448</v>
      </c>
    </row>
    <row r="418" spans="1:21" x14ac:dyDescent="0.25">
      <c r="A418" t="s">
        <v>577</v>
      </c>
      <c r="B418" t="s">
        <v>327</v>
      </c>
      <c r="C418" t="s">
        <v>121</v>
      </c>
      <c r="D418">
        <v>0</v>
      </c>
      <c r="F418">
        <v>0.75221851097891201</v>
      </c>
      <c r="G418">
        <v>2.31561636257827E-2</v>
      </c>
      <c r="H418" t="s">
        <v>346</v>
      </c>
      <c r="O418" t="s">
        <v>346</v>
      </c>
      <c r="R418">
        <v>0.19768760993734799</v>
      </c>
      <c r="S418">
        <v>2.2065113138971498E-2</v>
      </c>
      <c r="T418">
        <v>252985</v>
      </c>
      <c r="U418">
        <v>339</v>
      </c>
    </row>
    <row r="419" spans="1:21" x14ac:dyDescent="0.25">
      <c r="A419" t="s">
        <v>578</v>
      </c>
      <c r="B419" t="s">
        <v>327</v>
      </c>
      <c r="C419" t="s">
        <v>121</v>
      </c>
      <c r="D419">
        <v>0</v>
      </c>
      <c r="F419">
        <v>0.73979784996866305</v>
      </c>
      <c r="G419">
        <v>1.52206880046949E-2</v>
      </c>
      <c r="H419" t="s">
        <v>349</v>
      </c>
      <c r="O419" t="s">
        <v>349</v>
      </c>
      <c r="R419">
        <v>0.22800099261582901</v>
      </c>
      <c r="S419">
        <v>1.4569452727303899E-2</v>
      </c>
      <c r="T419">
        <v>628642</v>
      </c>
      <c r="U419">
        <v>888</v>
      </c>
    </row>
    <row r="420" spans="1:21" x14ac:dyDescent="0.25">
      <c r="A420" t="s">
        <v>579</v>
      </c>
      <c r="B420" t="s">
        <v>327</v>
      </c>
      <c r="C420" t="s">
        <v>125</v>
      </c>
      <c r="D420">
        <v>0</v>
      </c>
      <c r="F420">
        <v>0.78103738920199794</v>
      </c>
      <c r="G420">
        <v>3.17044886680634E-3</v>
      </c>
      <c r="H420" t="s">
        <v>328</v>
      </c>
      <c r="O420" t="s">
        <v>328</v>
      </c>
      <c r="R420">
        <v>0.18813428090116099</v>
      </c>
      <c r="S420">
        <v>2.9768986123124902E-3</v>
      </c>
      <c r="T420">
        <v>17492644</v>
      </c>
      <c r="U420">
        <v>22678</v>
      </c>
    </row>
    <row r="421" spans="1:21" x14ac:dyDescent="0.25">
      <c r="A421" t="s">
        <v>580</v>
      </c>
      <c r="B421" t="s">
        <v>327</v>
      </c>
      <c r="C421" t="s">
        <v>125</v>
      </c>
      <c r="D421">
        <v>0</v>
      </c>
      <c r="F421">
        <v>0.772043324954238</v>
      </c>
      <c r="G421">
        <v>3.0745892413824899E-3</v>
      </c>
      <c r="H421" t="s">
        <v>331</v>
      </c>
      <c r="O421" t="s">
        <v>331</v>
      </c>
      <c r="R421">
        <v>0.202131010236894</v>
      </c>
      <c r="S421">
        <v>2.9280622204806098E-3</v>
      </c>
      <c r="T421">
        <v>16919487</v>
      </c>
      <c r="U421">
        <v>22518</v>
      </c>
    </row>
    <row r="422" spans="1:21" x14ac:dyDescent="0.25">
      <c r="A422" t="s">
        <v>581</v>
      </c>
      <c r="B422" t="s">
        <v>327</v>
      </c>
      <c r="C422" t="s">
        <v>125</v>
      </c>
      <c r="D422">
        <v>0</v>
      </c>
      <c r="F422">
        <v>0.749823474405379</v>
      </c>
      <c r="G422">
        <v>3.4912008176905401E-2</v>
      </c>
      <c r="H422" t="s">
        <v>334</v>
      </c>
      <c r="O422" t="s">
        <v>334</v>
      </c>
      <c r="R422">
        <v>0.222784842335609</v>
      </c>
      <c r="S422">
        <v>3.3342516891967398E-2</v>
      </c>
      <c r="T422">
        <v>157201</v>
      </c>
      <c r="U422">
        <v>194</v>
      </c>
    </row>
    <row r="423" spans="1:21" x14ac:dyDescent="0.25">
      <c r="A423" t="s">
        <v>582</v>
      </c>
      <c r="B423" t="s">
        <v>327</v>
      </c>
      <c r="C423" t="s">
        <v>125</v>
      </c>
      <c r="D423">
        <v>0</v>
      </c>
      <c r="F423">
        <v>0.75700182307721597</v>
      </c>
      <c r="G423">
        <v>1.6330201909416499E-2</v>
      </c>
      <c r="H423" t="s">
        <v>337</v>
      </c>
      <c r="O423" t="s">
        <v>337</v>
      </c>
      <c r="R423">
        <v>0.19805924091891</v>
      </c>
      <c r="S423">
        <v>1.5496492975910501E-2</v>
      </c>
      <c r="T423">
        <v>605021</v>
      </c>
      <c r="U423">
        <v>737</v>
      </c>
    </row>
    <row r="424" spans="1:21" x14ac:dyDescent="0.25">
      <c r="A424" t="s">
        <v>583</v>
      </c>
      <c r="B424" t="s">
        <v>327</v>
      </c>
      <c r="C424" t="s">
        <v>125</v>
      </c>
      <c r="D424">
        <v>0</v>
      </c>
      <c r="F424">
        <v>0.68057826443596603</v>
      </c>
      <c r="G424">
        <v>3.6587544670731199E-2</v>
      </c>
      <c r="H424" t="s">
        <v>340</v>
      </c>
      <c r="O424" t="s">
        <v>340</v>
      </c>
      <c r="R424">
        <v>0.289991026551498</v>
      </c>
      <c r="S424">
        <v>3.56779365357194E-2</v>
      </c>
      <c r="T424">
        <v>181647</v>
      </c>
      <c r="U424">
        <v>213</v>
      </c>
    </row>
    <row r="425" spans="1:21" x14ac:dyDescent="0.25">
      <c r="A425" t="s">
        <v>584</v>
      </c>
      <c r="B425" t="s">
        <v>327</v>
      </c>
      <c r="C425" t="s">
        <v>125</v>
      </c>
      <c r="D425">
        <v>0</v>
      </c>
      <c r="F425">
        <v>0.53802826606474896</v>
      </c>
      <c r="G425">
        <v>1.10244186803142E-2</v>
      </c>
      <c r="H425" t="s">
        <v>343</v>
      </c>
      <c r="O425" t="s">
        <v>343</v>
      </c>
      <c r="R425">
        <v>0.403457513726383</v>
      </c>
      <c r="S425">
        <v>1.07443468586095E-2</v>
      </c>
      <c r="T425">
        <v>1915654</v>
      </c>
      <c r="U425">
        <v>2266</v>
      </c>
    </row>
    <row r="426" spans="1:21" x14ac:dyDescent="0.25">
      <c r="A426" t="s">
        <v>585</v>
      </c>
      <c r="B426" t="s">
        <v>327</v>
      </c>
      <c r="C426" t="s">
        <v>125</v>
      </c>
      <c r="D426">
        <v>0</v>
      </c>
      <c r="F426">
        <v>0.726367974623079</v>
      </c>
      <c r="G426">
        <v>2.6728462359623499E-2</v>
      </c>
      <c r="H426" t="s">
        <v>346</v>
      </c>
      <c r="O426" t="s">
        <v>346</v>
      </c>
      <c r="R426">
        <v>0.21890376526348501</v>
      </c>
      <c r="S426">
        <v>2.4786494716495501E-2</v>
      </c>
      <c r="T426">
        <v>215629</v>
      </c>
      <c r="U426">
        <v>264</v>
      </c>
    </row>
    <row r="427" spans="1:21" x14ac:dyDescent="0.25">
      <c r="A427" t="s">
        <v>586</v>
      </c>
      <c r="B427" t="s">
        <v>327</v>
      </c>
      <c r="C427" t="s">
        <v>125</v>
      </c>
      <c r="D427">
        <v>0</v>
      </c>
      <c r="F427">
        <v>0.74640990741207502</v>
      </c>
      <c r="G427">
        <v>1.6106682207537401E-2</v>
      </c>
      <c r="H427" t="s">
        <v>349</v>
      </c>
      <c r="O427" t="s">
        <v>349</v>
      </c>
      <c r="R427">
        <v>0.216321352355027</v>
      </c>
      <c r="S427">
        <v>1.54930209674802E-2</v>
      </c>
      <c r="T427">
        <v>595110</v>
      </c>
      <c r="U427">
        <v>769</v>
      </c>
    </row>
    <row r="428" spans="1:21" x14ac:dyDescent="0.25">
      <c r="A428" t="s">
        <v>587</v>
      </c>
      <c r="B428" t="s">
        <v>327</v>
      </c>
      <c r="C428" t="s">
        <v>128</v>
      </c>
      <c r="D428">
        <v>0</v>
      </c>
      <c r="F428">
        <v>0.77951699863917701</v>
      </c>
      <c r="G428">
        <v>3.5939495350012802E-3</v>
      </c>
      <c r="H428" t="s">
        <v>328</v>
      </c>
      <c r="O428" t="s">
        <v>328</v>
      </c>
      <c r="R428">
        <v>0.189177137820637</v>
      </c>
      <c r="S428">
        <v>3.4014774213495E-3</v>
      </c>
      <c r="T428">
        <v>17862724</v>
      </c>
      <c r="U428">
        <v>18780</v>
      </c>
    </row>
    <row r="429" spans="1:21" x14ac:dyDescent="0.25">
      <c r="A429" t="s">
        <v>588</v>
      </c>
      <c r="B429" t="s">
        <v>327</v>
      </c>
      <c r="C429" t="s">
        <v>128</v>
      </c>
      <c r="D429">
        <v>0</v>
      </c>
      <c r="F429">
        <v>0.76124806644921506</v>
      </c>
      <c r="G429">
        <v>3.5501412179588599E-3</v>
      </c>
      <c r="H429" t="s">
        <v>331</v>
      </c>
      <c r="O429" t="s">
        <v>331</v>
      </c>
      <c r="R429">
        <v>0.211360215595599</v>
      </c>
      <c r="S429">
        <v>3.3755392322762901E-3</v>
      </c>
      <c r="T429">
        <v>16401819</v>
      </c>
      <c r="U429">
        <v>17887</v>
      </c>
    </row>
    <row r="430" spans="1:21" x14ac:dyDescent="0.25">
      <c r="A430" t="s">
        <v>589</v>
      </c>
      <c r="B430" t="s">
        <v>327</v>
      </c>
      <c r="C430" t="s">
        <v>128</v>
      </c>
      <c r="D430">
        <v>0</v>
      </c>
      <c r="F430">
        <v>0.64055495334535295</v>
      </c>
      <c r="G430">
        <v>4.0926001949013698E-2</v>
      </c>
      <c r="H430" t="s">
        <v>334</v>
      </c>
      <c r="O430" t="s">
        <v>334</v>
      </c>
      <c r="R430">
        <v>0.29050620155460999</v>
      </c>
      <c r="S430">
        <v>4.0725718050438099E-2</v>
      </c>
      <c r="T430">
        <v>183583</v>
      </c>
      <c r="U430">
        <v>167</v>
      </c>
    </row>
    <row r="431" spans="1:21" x14ac:dyDescent="0.25">
      <c r="A431" t="s">
        <v>590</v>
      </c>
      <c r="B431" t="s">
        <v>327</v>
      </c>
      <c r="C431" t="s">
        <v>128</v>
      </c>
      <c r="D431">
        <v>0</v>
      </c>
      <c r="F431">
        <v>0.79113319801217896</v>
      </c>
      <c r="G431">
        <v>1.6685801444459102E-2</v>
      </c>
      <c r="H431" t="s">
        <v>337</v>
      </c>
      <c r="O431" t="s">
        <v>337</v>
      </c>
      <c r="R431">
        <v>0.192204101630853</v>
      </c>
      <c r="S431">
        <v>1.66032089056148E-2</v>
      </c>
      <c r="T431">
        <v>714350</v>
      </c>
      <c r="U431">
        <v>600</v>
      </c>
    </row>
    <row r="432" spans="1:21" x14ac:dyDescent="0.25">
      <c r="A432" t="s">
        <v>591</v>
      </c>
      <c r="B432" t="s">
        <v>327</v>
      </c>
      <c r="C432" t="s">
        <v>128</v>
      </c>
      <c r="D432">
        <v>0</v>
      </c>
      <c r="F432">
        <v>0.70629140102627896</v>
      </c>
      <c r="G432">
        <v>3.98517637137243E-2</v>
      </c>
      <c r="H432" t="s">
        <v>340</v>
      </c>
      <c r="O432" t="s">
        <v>340</v>
      </c>
      <c r="R432">
        <v>0.27004198413932501</v>
      </c>
      <c r="S432">
        <v>3.9005113057722397E-2</v>
      </c>
      <c r="T432">
        <v>160775</v>
      </c>
      <c r="U432">
        <v>151</v>
      </c>
    </row>
    <row r="433" spans="1:21" x14ac:dyDescent="0.25">
      <c r="A433" t="s">
        <v>592</v>
      </c>
      <c r="B433" t="s">
        <v>327</v>
      </c>
      <c r="C433" t="s">
        <v>128</v>
      </c>
      <c r="D433">
        <v>0</v>
      </c>
      <c r="F433">
        <v>0.55608739356343595</v>
      </c>
      <c r="G433">
        <v>1.4695625111784299E-2</v>
      </c>
      <c r="H433" t="s">
        <v>343</v>
      </c>
      <c r="O433" t="s">
        <v>343</v>
      </c>
      <c r="R433">
        <v>0.39032109995575398</v>
      </c>
      <c r="S433">
        <v>1.44980980594953E-2</v>
      </c>
      <c r="T433">
        <v>1812582</v>
      </c>
      <c r="U433">
        <v>1460</v>
      </c>
    </row>
    <row r="434" spans="1:21" x14ac:dyDescent="0.25">
      <c r="A434" t="s">
        <v>593</v>
      </c>
      <c r="B434" t="s">
        <v>327</v>
      </c>
      <c r="C434" t="s">
        <v>128</v>
      </c>
      <c r="D434">
        <v>0</v>
      </c>
      <c r="F434">
        <v>0.79697288527644805</v>
      </c>
      <c r="G434">
        <v>2.75587799348413E-2</v>
      </c>
      <c r="H434" t="s">
        <v>346</v>
      </c>
      <c r="O434" t="s">
        <v>346</v>
      </c>
      <c r="R434">
        <v>0.151050534905388</v>
      </c>
      <c r="S434">
        <v>2.42764973411706E-2</v>
      </c>
      <c r="T434">
        <v>249016</v>
      </c>
      <c r="U434">
        <v>251</v>
      </c>
    </row>
    <row r="435" spans="1:21" x14ac:dyDescent="0.25">
      <c r="A435" t="s">
        <v>594</v>
      </c>
      <c r="B435" t="s">
        <v>327</v>
      </c>
      <c r="C435" t="s">
        <v>128</v>
      </c>
      <c r="D435">
        <v>0</v>
      </c>
      <c r="F435">
        <v>0.74156432224647395</v>
      </c>
      <c r="G435">
        <v>1.8845902844992699E-2</v>
      </c>
      <c r="H435" t="s">
        <v>349</v>
      </c>
      <c r="O435" t="s">
        <v>349</v>
      </c>
      <c r="R435">
        <v>0.22113398703456399</v>
      </c>
      <c r="S435">
        <v>1.76145612997019E-2</v>
      </c>
      <c r="T435">
        <v>613940</v>
      </c>
      <c r="U435">
        <v>626</v>
      </c>
    </row>
    <row r="436" spans="1:21" x14ac:dyDescent="0.25">
      <c r="A436" t="s">
        <v>595</v>
      </c>
      <c r="B436" t="s">
        <v>327</v>
      </c>
      <c r="C436" t="s">
        <v>131</v>
      </c>
      <c r="D436">
        <v>0</v>
      </c>
      <c r="F436">
        <v>0.77487791278872897</v>
      </c>
      <c r="G436">
        <v>3.52248941281597E-3</v>
      </c>
      <c r="H436" t="s">
        <v>328</v>
      </c>
      <c r="O436" t="s">
        <v>328</v>
      </c>
      <c r="R436">
        <v>0.19203654537716899</v>
      </c>
      <c r="S436">
        <v>3.3430569287859098E-3</v>
      </c>
      <c r="T436">
        <v>18394228</v>
      </c>
      <c r="U436">
        <v>23528</v>
      </c>
    </row>
    <row r="437" spans="1:21" x14ac:dyDescent="0.25">
      <c r="A437" t="s">
        <v>596</v>
      </c>
      <c r="B437" t="s">
        <v>327</v>
      </c>
      <c r="C437" t="s">
        <v>131</v>
      </c>
      <c r="D437">
        <v>0</v>
      </c>
      <c r="F437">
        <v>0.747186819881964</v>
      </c>
      <c r="G437">
        <v>3.63791653881251E-3</v>
      </c>
      <c r="H437" t="s">
        <v>331</v>
      </c>
      <c r="O437" t="s">
        <v>331</v>
      </c>
      <c r="R437">
        <v>0.21958201284524601</v>
      </c>
      <c r="S437">
        <v>3.4806802361585501E-3</v>
      </c>
      <c r="T437">
        <v>16373996</v>
      </c>
      <c r="U437">
        <v>22821</v>
      </c>
    </row>
    <row r="438" spans="1:21" x14ac:dyDescent="0.25">
      <c r="A438" t="s">
        <v>597</v>
      </c>
      <c r="B438" t="s">
        <v>327</v>
      </c>
      <c r="C438" t="s">
        <v>131</v>
      </c>
      <c r="D438">
        <v>0</v>
      </c>
      <c r="F438">
        <v>0.66370466982335796</v>
      </c>
      <c r="G438">
        <v>3.8551665568311001E-2</v>
      </c>
      <c r="H438" t="s">
        <v>334</v>
      </c>
      <c r="O438" t="s">
        <v>334</v>
      </c>
      <c r="R438">
        <v>0.26165187558479103</v>
      </c>
      <c r="S438">
        <v>3.2374459894495E-2</v>
      </c>
      <c r="T438">
        <v>176345</v>
      </c>
      <c r="U438">
        <v>199</v>
      </c>
    </row>
    <row r="439" spans="1:21" x14ac:dyDescent="0.25">
      <c r="A439" t="s">
        <v>598</v>
      </c>
      <c r="B439" t="s">
        <v>327</v>
      </c>
      <c r="C439" t="s">
        <v>131</v>
      </c>
      <c r="D439">
        <v>0</v>
      </c>
      <c r="F439">
        <v>0.802409094079931</v>
      </c>
      <c r="G439">
        <v>1.63187964627775E-2</v>
      </c>
      <c r="H439" t="s">
        <v>337</v>
      </c>
      <c r="O439" t="s">
        <v>337</v>
      </c>
      <c r="R439">
        <v>0.15110142580275299</v>
      </c>
      <c r="S439">
        <v>1.52939445611632E-2</v>
      </c>
      <c r="T439">
        <v>659418</v>
      </c>
      <c r="U439">
        <v>684</v>
      </c>
    </row>
    <row r="440" spans="1:21" x14ac:dyDescent="0.25">
      <c r="A440" t="s">
        <v>599</v>
      </c>
      <c r="B440" t="s">
        <v>327</v>
      </c>
      <c r="C440" t="s">
        <v>131</v>
      </c>
      <c r="D440">
        <v>0</v>
      </c>
      <c r="F440">
        <v>0.77375535969509301</v>
      </c>
      <c r="G440">
        <v>3.10563237326884E-2</v>
      </c>
      <c r="H440" t="s">
        <v>340</v>
      </c>
      <c r="O440" t="s">
        <v>340</v>
      </c>
      <c r="R440">
        <v>0.18193187232015201</v>
      </c>
      <c r="S440">
        <v>2.98215245007987E-2</v>
      </c>
      <c r="T440">
        <v>167920</v>
      </c>
      <c r="U440">
        <v>204</v>
      </c>
    </row>
    <row r="441" spans="1:21" x14ac:dyDescent="0.25">
      <c r="A441" t="s">
        <v>600</v>
      </c>
      <c r="B441" t="s">
        <v>327</v>
      </c>
      <c r="C441" t="s">
        <v>131</v>
      </c>
      <c r="D441">
        <v>0</v>
      </c>
      <c r="F441">
        <v>0.56777172762996697</v>
      </c>
      <c r="G441">
        <v>1.4409175014529501E-2</v>
      </c>
      <c r="H441" t="s">
        <v>343</v>
      </c>
      <c r="O441" t="s">
        <v>343</v>
      </c>
      <c r="R441">
        <v>0.37139444462842502</v>
      </c>
      <c r="S441">
        <v>1.39699205882657E-2</v>
      </c>
      <c r="T441">
        <v>1781591</v>
      </c>
      <c r="U441">
        <v>1388</v>
      </c>
    </row>
    <row r="442" spans="1:21" x14ac:dyDescent="0.25">
      <c r="A442" t="s">
        <v>601</v>
      </c>
      <c r="B442" t="s">
        <v>327</v>
      </c>
      <c r="C442" t="s">
        <v>131</v>
      </c>
      <c r="D442">
        <v>0</v>
      </c>
      <c r="F442">
        <v>0.78326967403599901</v>
      </c>
      <c r="G442">
        <v>2.6879338824242802E-2</v>
      </c>
      <c r="H442" t="s">
        <v>346</v>
      </c>
      <c r="O442" t="s">
        <v>346</v>
      </c>
      <c r="R442">
        <v>0.179812666543608</v>
      </c>
      <c r="S442">
        <v>2.59248332880882E-2</v>
      </c>
      <c r="T442">
        <v>211281</v>
      </c>
      <c r="U442">
        <v>245</v>
      </c>
    </row>
    <row r="443" spans="1:21" x14ac:dyDescent="0.25">
      <c r="A443" t="s">
        <v>602</v>
      </c>
      <c r="B443" t="s">
        <v>327</v>
      </c>
      <c r="C443" t="s">
        <v>131</v>
      </c>
      <c r="D443">
        <v>0</v>
      </c>
      <c r="F443">
        <v>0.72175729513679099</v>
      </c>
      <c r="G443">
        <v>1.9581096083708099E-2</v>
      </c>
      <c r="H443" t="s">
        <v>349</v>
      </c>
      <c r="O443" t="s">
        <v>349</v>
      </c>
      <c r="R443">
        <v>0.24005208619425</v>
      </c>
      <c r="S443">
        <v>1.8248885732766399E-2</v>
      </c>
      <c r="T443">
        <v>618974</v>
      </c>
      <c r="U443">
        <v>777</v>
      </c>
    </row>
    <row r="444" spans="1:21" x14ac:dyDescent="0.25">
      <c r="A444" t="s">
        <v>603</v>
      </c>
      <c r="B444" t="s">
        <v>327</v>
      </c>
      <c r="C444" t="s">
        <v>134</v>
      </c>
      <c r="D444">
        <v>0</v>
      </c>
      <c r="F444">
        <v>0.78633003366650001</v>
      </c>
      <c r="G444">
        <v>3.6027876559798101E-3</v>
      </c>
      <c r="H444" t="s">
        <v>328</v>
      </c>
      <c r="O444" t="s">
        <v>328</v>
      </c>
      <c r="R444">
        <v>0.18578106948093201</v>
      </c>
      <c r="S444">
        <v>3.3777928028540399E-3</v>
      </c>
      <c r="T444">
        <v>18123951</v>
      </c>
      <c r="U444">
        <v>19442</v>
      </c>
    </row>
    <row r="445" spans="1:21" x14ac:dyDescent="0.25">
      <c r="A445" t="s">
        <v>604</v>
      </c>
      <c r="B445" t="s">
        <v>327</v>
      </c>
      <c r="C445" t="s">
        <v>134</v>
      </c>
      <c r="D445">
        <v>0</v>
      </c>
      <c r="F445">
        <v>0.750425745608997</v>
      </c>
      <c r="G445">
        <v>3.8904268146602201E-3</v>
      </c>
      <c r="H445" t="s">
        <v>331</v>
      </c>
      <c r="O445" t="s">
        <v>331</v>
      </c>
      <c r="R445">
        <v>0.224549522241175</v>
      </c>
      <c r="S445">
        <v>3.7374943970678101E-3</v>
      </c>
      <c r="T445">
        <v>15653714</v>
      </c>
      <c r="U445">
        <v>18002</v>
      </c>
    </row>
    <row r="446" spans="1:21" x14ac:dyDescent="0.25">
      <c r="A446" t="s">
        <v>605</v>
      </c>
      <c r="B446" t="s">
        <v>327</v>
      </c>
      <c r="C446" t="s">
        <v>134</v>
      </c>
      <c r="D446">
        <v>0</v>
      </c>
      <c r="F446">
        <v>0.74332311403729201</v>
      </c>
      <c r="G446">
        <v>3.3994267598047599E-2</v>
      </c>
      <c r="H446" t="s">
        <v>334</v>
      </c>
      <c r="O446" t="s">
        <v>334</v>
      </c>
      <c r="R446">
        <v>0.22844147358898301</v>
      </c>
      <c r="S446">
        <v>3.2837017576702002E-2</v>
      </c>
      <c r="T446">
        <v>198970</v>
      </c>
      <c r="U446">
        <v>192</v>
      </c>
    </row>
    <row r="447" spans="1:21" x14ac:dyDescent="0.25">
      <c r="A447" t="s">
        <v>606</v>
      </c>
      <c r="B447" t="s">
        <v>327</v>
      </c>
      <c r="C447" t="s">
        <v>134</v>
      </c>
      <c r="D447">
        <v>0</v>
      </c>
      <c r="F447">
        <v>0.78141750030438495</v>
      </c>
      <c r="G447">
        <v>1.7040224956694799E-2</v>
      </c>
      <c r="H447" t="s">
        <v>337</v>
      </c>
      <c r="O447" t="s">
        <v>337</v>
      </c>
      <c r="R447">
        <v>0.179302660750741</v>
      </c>
      <c r="S447">
        <v>1.5775730538433001E-2</v>
      </c>
      <c r="T447">
        <v>706342</v>
      </c>
      <c r="U447">
        <v>663</v>
      </c>
    </row>
    <row r="448" spans="1:21" x14ac:dyDescent="0.25">
      <c r="A448" t="s">
        <v>607</v>
      </c>
      <c r="B448" t="s">
        <v>327</v>
      </c>
      <c r="C448" t="s">
        <v>134</v>
      </c>
      <c r="D448">
        <v>0</v>
      </c>
      <c r="F448">
        <v>0.74239859346507697</v>
      </c>
      <c r="G448">
        <v>5.6623958985915802E-2</v>
      </c>
      <c r="H448" t="s">
        <v>340</v>
      </c>
      <c r="O448" t="s">
        <v>340</v>
      </c>
      <c r="R448">
        <v>0.244260707900473</v>
      </c>
      <c r="S448">
        <v>5.7083029974006598E-2</v>
      </c>
      <c r="T448">
        <v>168357</v>
      </c>
      <c r="U448">
        <v>164</v>
      </c>
    </row>
    <row r="449" spans="1:21" x14ac:dyDescent="0.25">
      <c r="A449" t="s">
        <v>608</v>
      </c>
      <c r="B449" t="s">
        <v>327</v>
      </c>
      <c r="C449" t="s">
        <v>134</v>
      </c>
      <c r="D449">
        <v>0</v>
      </c>
      <c r="F449">
        <v>0.58401227252063104</v>
      </c>
      <c r="G449">
        <v>1.60160706715895E-2</v>
      </c>
      <c r="H449" t="s">
        <v>343</v>
      </c>
      <c r="O449" t="s">
        <v>343</v>
      </c>
      <c r="R449">
        <v>0.37011764308841899</v>
      </c>
      <c r="S449">
        <v>1.5175634491898401E-2</v>
      </c>
      <c r="T449">
        <v>2014908</v>
      </c>
      <c r="U449">
        <v>1440</v>
      </c>
    </row>
    <row r="450" spans="1:21" x14ac:dyDescent="0.25">
      <c r="A450" t="s">
        <v>609</v>
      </c>
      <c r="B450" t="s">
        <v>327</v>
      </c>
      <c r="C450" t="s">
        <v>134</v>
      </c>
      <c r="D450">
        <v>0</v>
      </c>
      <c r="F450">
        <v>0.74914140841419796</v>
      </c>
      <c r="G450">
        <v>3.6252595768191898E-2</v>
      </c>
      <c r="H450" t="s">
        <v>346</v>
      </c>
      <c r="O450" t="s">
        <v>346</v>
      </c>
      <c r="R450">
        <v>0.21438059907012899</v>
      </c>
      <c r="S450">
        <v>3.5817723553338697E-2</v>
      </c>
      <c r="T450">
        <v>246916</v>
      </c>
      <c r="U450">
        <v>247</v>
      </c>
    </row>
    <row r="451" spans="1:21" x14ac:dyDescent="0.25">
      <c r="A451" t="s">
        <v>610</v>
      </c>
      <c r="B451" t="s">
        <v>327</v>
      </c>
      <c r="C451" t="s">
        <v>134</v>
      </c>
      <c r="D451">
        <v>0</v>
      </c>
      <c r="F451">
        <v>0.69892989286460205</v>
      </c>
      <c r="G451">
        <v>2.1239346180201402E-2</v>
      </c>
      <c r="H451" t="s">
        <v>349</v>
      </c>
      <c r="O451" t="s">
        <v>349</v>
      </c>
      <c r="R451">
        <v>0.26473852042804302</v>
      </c>
      <c r="S451">
        <v>2.0018487671261301E-2</v>
      </c>
      <c r="T451">
        <v>641618</v>
      </c>
      <c r="U451">
        <v>661</v>
      </c>
    </row>
    <row r="452" spans="1:21" x14ac:dyDescent="0.25">
      <c r="A452" t="s">
        <v>611</v>
      </c>
      <c r="B452" t="s">
        <v>113</v>
      </c>
      <c r="C452" t="s">
        <v>121</v>
      </c>
      <c r="D452">
        <v>0</v>
      </c>
      <c r="F452">
        <v>0.50987179274896999</v>
      </c>
      <c r="G452">
        <v>5.2343737612614103E-3</v>
      </c>
      <c r="H452" t="s">
        <v>416</v>
      </c>
      <c r="P452" t="s">
        <v>416</v>
      </c>
      <c r="R452">
        <v>0.44079888772745301</v>
      </c>
      <c r="S452">
        <v>5.1703229675752497E-3</v>
      </c>
      <c r="T452">
        <v>7488812</v>
      </c>
      <c r="U452">
        <v>11054</v>
      </c>
    </row>
    <row r="453" spans="1:21" x14ac:dyDescent="0.25">
      <c r="A453" t="s">
        <v>612</v>
      </c>
      <c r="B453" t="s">
        <v>113</v>
      </c>
      <c r="C453" t="s">
        <v>121</v>
      </c>
      <c r="D453">
        <v>0</v>
      </c>
      <c r="F453">
        <v>0.80663637718588999</v>
      </c>
      <c r="G453">
        <v>2.2057400052637299E-3</v>
      </c>
      <c r="H453" t="s">
        <v>419</v>
      </c>
      <c r="P453" t="s">
        <v>419</v>
      </c>
      <c r="R453">
        <v>0.165935144391995</v>
      </c>
      <c r="S453">
        <v>2.09250901832422E-3</v>
      </c>
      <c r="T453">
        <v>33754953</v>
      </c>
      <c r="U453">
        <v>47737</v>
      </c>
    </row>
    <row r="454" spans="1:21" x14ac:dyDescent="0.25">
      <c r="A454" t="s">
        <v>613</v>
      </c>
      <c r="B454" t="s">
        <v>113</v>
      </c>
      <c r="C454" t="s">
        <v>125</v>
      </c>
      <c r="D454">
        <v>0</v>
      </c>
      <c r="F454">
        <v>0.52791047464248997</v>
      </c>
      <c r="G454">
        <v>5.2226666830797602E-3</v>
      </c>
      <c r="H454" t="s">
        <v>416</v>
      </c>
      <c r="P454" t="s">
        <v>416</v>
      </c>
      <c r="R454">
        <v>0.43068518459945498</v>
      </c>
      <c r="S454">
        <v>5.1709886587967104E-3</v>
      </c>
      <c r="T454">
        <v>7651106</v>
      </c>
      <c r="U454">
        <v>10799</v>
      </c>
    </row>
    <row r="455" spans="1:21" x14ac:dyDescent="0.25">
      <c r="A455" t="s">
        <v>614</v>
      </c>
      <c r="B455" t="s">
        <v>113</v>
      </c>
      <c r="C455" t="s">
        <v>125</v>
      </c>
      <c r="D455">
        <v>0</v>
      </c>
      <c r="F455">
        <v>0.81085961148946595</v>
      </c>
      <c r="G455">
        <v>2.2112221287805098E-3</v>
      </c>
      <c r="H455" t="s">
        <v>419</v>
      </c>
      <c r="P455" t="s">
        <v>419</v>
      </c>
      <c r="R455">
        <v>0.16108691385377399</v>
      </c>
      <c r="S455">
        <v>2.0739590255506E-3</v>
      </c>
      <c r="T455">
        <v>33672549</v>
      </c>
      <c r="U455">
        <v>45495</v>
      </c>
    </row>
    <row r="456" spans="1:21" x14ac:dyDescent="0.25">
      <c r="A456" t="s">
        <v>615</v>
      </c>
      <c r="B456" t="s">
        <v>113</v>
      </c>
      <c r="C456" t="s">
        <v>128</v>
      </c>
      <c r="D456">
        <v>0</v>
      </c>
      <c r="F456">
        <v>0.53206507154973404</v>
      </c>
      <c r="G456">
        <v>5.9654368513812504E-3</v>
      </c>
      <c r="H456" t="s">
        <v>416</v>
      </c>
      <c r="P456" t="s">
        <v>416</v>
      </c>
      <c r="R456">
        <v>0.431366207695555</v>
      </c>
      <c r="S456">
        <v>5.9513579939839802E-3</v>
      </c>
      <c r="T456">
        <v>7773474</v>
      </c>
      <c r="U456">
        <v>8784</v>
      </c>
    </row>
    <row r="457" spans="1:21" x14ac:dyDescent="0.25">
      <c r="A457" t="s">
        <v>616</v>
      </c>
      <c r="B457" t="s">
        <v>113</v>
      </c>
      <c r="C457" t="s">
        <v>128</v>
      </c>
      <c r="D457">
        <v>0</v>
      </c>
      <c r="F457">
        <v>0.80739951745814698</v>
      </c>
      <c r="G457">
        <v>2.5205206592542901E-3</v>
      </c>
      <c r="H457" t="s">
        <v>419</v>
      </c>
      <c r="P457" t="s">
        <v>419</v>
      </c>
      <c r="R457">
        <v>0.16233032532163399</v>
      </c>
      <c r="S457">
        <v>2.3365400723668502E-3</v>
      </c>
      <c r="T457">
        <v>33556053</v>
      </c>
      <c r="U457">
        <v>36578</v>
      </c>
    </row>
    <row r="458" spans="1:21" x14ac:dyDescent="0.25">
      <c r="A458" t="s">
        <v>617</v>
      </c>
      <c r="B458" t="s">
        <v>113</v>
      </c>
      <c r="C458" t="s">
        <v>131</v>
      </c>
      <c r="D458">
        <v>0</v>
      </c>
      <c r="F458">
        <v>0.53314172600411902</v>
      </c>
      <c r="G458">
        <v>5.7942840026126404E-3</v>
      </c>
      <c r="H458" t="s">
        <v>416</v>
      </c>
      <c r="P458" t="s">
        <v>416</v>
      </c>
      <c r="R458">
        <v>0.42142378928377899</v>
      </c>
      <c r="S458">
        <v>5.7711526954728502E-3</v>
      </c>
      <c r="T458">
        <v>8204627</v>
      </c>
      <c r="U458">
        <v>10866</v>
      </c>
    </row>
    <row r="459" spans="1:21" x14ac:dyDescent="0.25">
      <c r="A459" t="s">
        <v>618</v>
      </c>
      <c r="B459" t="s">
        <v>113</v>
      </c>
      <c r="C459" t="s">
        <v>131</v>
      </c>
      <c r="D459">
        <v>0</v>
      </c>
      <c r="F459">
        <v>0.80209511685059898</v>
      </c>
      <c r="G459">
        <v>2.45750460671532E-3</v>
      </c>
      <c r="H459" t="s">
        <v>419</v>
      </c>
      <c r="P459" t="s">
        <v>419</v>
      </c>
      <c r="R459">
        <v>0.165145828829137</v>
      </c>
      <c r="S459">
        <v>2.2942599424361399E-3</v>
      </c>
      <c r="T459">
        <v>33140395</v>
      </c>
      <c r="U459">
        <v>44015</v>
      </c>
    </row>
    <row r="460" spans="1:21" x14ac:dyDescent="0.25">
      <c r="A460" t="s">
        <v>619</v>
      </c>
      <c r="B460" t="s">
        <v>113</v>
      </c>
      <c r="C460" t="s">
        <v>134</v>
      </c>
      <c r="D460">
        <v>0</v>
      </c>
      <c r="F460">
        <v>0.53820546517279999</v>
      </c>
      <c r="G460">
        <v>6.0097248682957497E-3</v>
      </c>
      <c r="H460" t="s">
        <v>416</v>
      </c>
      <c r="P460" t="s">
        <v>416</v>
      </c>
      <c r="R460">
        <v>0.42349976127620498</v>
      </c>
      <c r="S460">
        <v>5.9645601347430204E-3</v>
      </c>
      <c r="T460">
        <v>8800966</v>
      </c>
      <c r="U460">
        <v>10115</v>
      </c>
    </row>
    <row r="461" spans="1:21" x14ac:dyDescent="0.25">
      <c r="A461" t="s">
        <v>620</v>
      </c>
      <c r="B461" t="s">
        <v>113</v>
      </c>
      <c r="C461" t="s">
        <v>134</v>
      </c>
      <c r="D461">
        <v>0</v>
      </c>
      <c r="F461">
        <v>0.81029286489805596</v>
      </c>
      <c r="G461">
        <v>3.0488196318546601E-3</v>
      </c>
      <c r="H461" t="s">
        <v>419</v>
      </c>
      <c r="P461" t="s">
        <v>419</v>
      </c>
      <c r="R461">
        <v>0.164146525196568</v>
      </c>
      <c r="S461">
        <v>2.93670369760378E-3</v>
      </c>
      <c r="T461">
        <v>32669330</v>
      </c>
      <c r="U461">
        <v>37216</v>
      </c>
    </row>
    <row r="462" spans="1:21" x14ac:dyDescent="0.25">
      <c r="A462" t="s">
        <v>621</v>
      </c>
      <c r="B462" t="s">
        <v>114</v>
      </c>
      <c r="C462" t="s">
        <v>121</v>
      </c>
      <c r="D462">
        <v>0</v>
      </c>
      <c r="F462">
        <v>0.751795707094569</v>
      </c>
      <c r="G462">
        <v>2.97357652544755E-3</v>
      </c>
      <c r="H462" t="s">
        <v>438</v>
      </c>
      <c r="Q462" t="s">
        <v>438</v>
      </c>
      <c r="R462">
        <v>0.21577114310484999</v>
      </c>
      <c r="S462">
        <v>2.8263974818304302E-3</v>
      </c>
      <c r="T462">
        <v>24202583</v>
      </c>
      <c r="U462">
        <v>33751</v>
      </c>
    </row>
    <row r="463" spans="1:21" x14ac:dyDescent="0.25">
      <c r="A463" t="s">
        <v>622</v>
      </c>
      <c r="B463" t="s">
        <v>114</v>
      </c>
      <c r="C463" t="s">
        <v>121</v>
      </c>
      <c r="D463">
        <v>0</v>
      </c>
      <c r="F463">
        <v>0.76756286003038499</v>
      </c>
      <c r="G463">
        <v>4.4524965677176396E-3</v>
      </c>
      <c r="H463" t="s">
        <v>441</v>
      </c>
      <c r="Q463" t="s">
        <v>441</v>
      </c>
      <c r="R463">
        <v>0.202063920336013</v>
      </c>
      <c r="S463">
        <v>4.2705784296904296E-3</v>
      </c>
      <c r="T463">
        <v>7549710</v>
      </c>
      <c r="U463">
        <v>10742</v>
      </c>
    </row>
    <row r="464" spans="1:21" x14ac:dyDescent="0.25">
      <c r="A464" t="s">
        <v>623</v>
      </c>
      <c r="B464" t="s">
        <v>114</v>
      </c>
      <c r="C464" t="s">
        <v>121</v>
      </c>
      <c r="D464">
        <v>0</v>
      </c>
      <c r="F464">
        <v>0.78257085534888204</v>
      </c>
      <c r="G464">
        <v>4.4763401548232797E-3</v>
      </c>
      <c r="H464" t="s">
        <v>444</v>
      </c>
      <c r="Q464" t="s">
        <v>444</v>
      </c>
      <c r="R464">
        <v>0.191025234955427</v>
      </c>
      <c r="S464">
        <v>4.1629391757550304E-3</v>
      </c>
      <c r="T464">
        <v>6848001</v>
      </c>
      <c r="U464">
        <v>10267</v>
      </c>
    </row>
    <row r="465" spans="1:21" x14ac:dyDescent="0.25">
      <c r="A465" t="s">
        <v>624</v>
      </c>
      <c r="B465" t="s">
        <v>114</v>
      </c>
      <c r="C465" t="s">
        <v>121</v>
      </c>
      <c r="D465">
        <v>0</v>
      </c>
      <c r="F465">
        <v>0.64195370405047003</v>
      </c>
      <c r="G465">
        <v>8.3984518306801908E-3</v>
      </c>
      <c r="H465" t="s">
        <v>447</v>
      </c>
      <c r="Q465" t="s">
        <v>447</v>
      </c>
      <c r="R465">
        <v>0.32015066554541399</v>
      </c>
      <c r="S465">
        <v>8.1860808478508695E-3</v>
      </c>
      <c r="T465">
        <v>2643471</v>
      </c>
      <c r="U465">
        <v>4031</v>
      </c>
    </row>
    <row r="466" spans="1:21" x14ac:dyDescent="0.25">
      <c r="A466" t="s">
        <v>625</v>
      </c>
      <c r="B466" t="s">
        <v>114</v>
      </c>
      <c r="C466" t="s">
        <v>125</v>
      </c>
      <c r="D466">
        <v>0</v>
      </c>
      <c r="F466">
        <v>0.75998428355332204</v>
      </c>
      <c r="G466">
        <v>2.9622157808700499E-3</v>
      </c>
      <c r="H466" t="s">
        <v>438</v>
      </c>
      <c r="Q466" t="s">
        <v>438</v>
      </c>
      <c r="R466">
        <v>0.20835949152126901</v>
      </c>
      <c r="S466">
        <v>2.8093545442420599E-3</v>
      </c>
      <c r="T466">
        <v>24147952</v>
      </c>
      <c r="U466">
        <v>31880</v>
      </c>
    </row>
    <row r="467" spans="1:21" x14ac:dyDescent="0.25">
      <c r="A467" t="s">
        <v>626</v>
      </c>
      <c r="B467" t="s">
        <v>114</v>
      </c>
      <c r="C467" t="s">
        <v>125</v>
      </c>
      <c r="D467">
        <v>0</v>
      </c>
      <c r="F467">
        <v>0.76876317551121398</v>
      </c>
      <c r="G467">
        <v>4.7461091392141603E-3</v>
      </c>
      <c r="H467" t="s">
        <v>441</v>
      </c>
      <c r="Q467" t="s">
        <v>441</v>
      </c>
      <c r="R467">
        <v>0.198831769127086</v>
      </c>
      <c r="S467">
        <v>4.3603582207864299E-3</v>
      </c>
      <c r="T467">
        <v>7534812</v>
      </c>
      <c r="U467">
        <v>10334</v>
      </c>
    </row>
    <row r="468" spans="1:21" x14ac:dyDescent="0.25">
      <c r="A468" t="s">
        <v>627</v>
      </c>
      <c r="B468" t="s">
        <v>114</v>
      </c>
      <c r="C468" t="s">
        <v>125</v>
      </c>
      <c r="D468">
        <v>0</v>
      </c>
      <c r="F468">
        <v>0.79225866094706099</v>
      </c>
      <c r="G468">
        <v>4.4841113966876001E-3</v>
      </c>
      <c r="H468" t="s">
        <v>444</v>
      </c>
      <c r="Q468" t="s">
        <v>444</v>
      </c>
      <c r="R468">
        <v>0.185487437243818</v>
      </c>
      <c r="S468">
        <v>4.2861974176950203E-3</v>
      </c>
      <c r="T468">
        <v>6944535</v>
      </c>
      <c r="U468">
        <v>10043</v>
      </c>
    </row>
    <row r="469" spans="1:21" x14ac:dyDescent="0.25">
      <c r="A469" t="s">
        <v>628</v>
      </c>
      <c r="B469" t="s">
        <v>114</v>
      </c>
      <c r="C469" t="s">
        <v>125</v>
      </c>
      <c r="D469">
        <v>0</v>
      </c>
      <c r="F469">
        <v>0.62914207174423598</v>
      </c>
      <c r="G469">
        <v>8.4763728983747594E-3</v>
      </c>
      <c r="H469" t="s">
        <v>447</v>
      </c>
      <c r="Q469" t="s">
        <v>447</v>
      </c>
      <c r="R469">
        <v>0.334409106215945</v>
      </c>
      <c r="S469">
        <v>8.2269354258995807E-3</v>
      </c>
      <c r="T469">
        <v>2696356</v>
      </c>
      <c r="U469">
        <v>4037</v>
      </c>
    </row>
    <row r="470" spans="1:21" x14ac:dyDescent="0.25">
      <c r="A470" t="s">
        <v>629</v>
      </c>
      <c r="B470" t="s">
        <v>114</v>
      </c>
      <c r="C470" t="s">
        <v>128</v>
      </c>
      <c r="D470">
        <v>0</v>
      </c>
      <c r="F470">
        <v>0.75853545719502902</v>
      </c>
      <c r="G470">
        <v>3.2521553496177801E-3</v>
      </c>
      <c r="H470" t="s">
        <v>438</v>
      </c>
      <c r="Q470" t="s">
        <v>438</v>
      </c>
      <c r="R470">
        <v>0.20839967691530101</v>
      </c>
      <c r="S470">
        <v>3.0711831214224501E-3</v>
      </c>
      <c r="T470">
        <v>23988756</v>
      </c>
      <c r="U470">
        <v>26188</v>
      </c>
    </row>
    <row r="471" spans="1:21" x14ac:dyDescent="0.25">
      <c r="A471" t="s">
        <v>630</v>
      </c>
      <c r="B471" t="s">
        <v>114</v>
      </c>
      <c r="C471" t="s">
        <v>128</v>
      </c>
      <c r="D471">
        <v>0</v>
      </c>
      <c r="F471">
        <v>0.76066013860983805</v>
      </c>
      <c r="G471">
        <v>5.49504846013629E-3</v>
      </c>
      <c r="H471" t="s">
        <v>441</v>
      </c>
      <c r="Q471" t="s">
        <v>441</v>
      </c>
      <c r="R471">
        <v>0.20673266743313801</v>
      </c>
      <c r="S471">
        <v>5.1922067447990102E-3</v>
      </c>
      <c r="T471">
        <v>7534963</v>
      </c>
      <c r="U471">
        <v>8218</v>
      </c>
    </row>
    <row r="472" spans="1:21" x14ac:dyDescent="0.25">
      <c r="A472" t="s">
        <v>631</v>
      </c>
      <c r="B472" t="s">
        <v>114</v>
      </c>
      <c r="C472" t="s">
        <v>128</v>
      </c>
      <c r="D472">
        <v>0</v>
      </c>
      <c r="F472">
        <v>0.78754391544857305</v>
      </c>
      <c r="G472">
        <v>5.5991423642317304E-3</v>
      </c>
      <c r="H472" t="s">
        <v>444</v>
      </c>
      <c r="Q472" t="s">
        <v>444</v>
      </c>
      <c r="R472">
        <v>0.18794955033727501</v>
      </c>
      <c r="S472">
        <v>5.3449663731311202E-3</v>
      </c>
      <c r="T472">
        <v>7118224</v>
      </c>
      <c r="U472">
        <v>8017</v>
      </c>
    </row>
    <row r="473" spans="1:21" x14ac:dyDescent="0.25">
      <c r="A473" t="s">
        <v>632</v>
      </c>
      <c r="B473" t="s">
        <v>114</v>
      </c>
      <c r="C473" t="s">
        <v>128</v>
      </c>
      <c r="D473">
        <v>0</v>
      </c>
      <c r="F473">
        <v>0.63080930679748104</v>
      </c>
      <c r="G473">
        <v>1.0732839703194901E-2</v>
      </c>
      <c r="H473" t="s">
        <v>447</v>
      </c>
      <c r="Q473" t="s">
        <v>447</v>
      </c>
      <c r="R473">
        <v>0.33693458511436303</v>
      </c>
      <c r="S473">
        <v>1.020760748654E-2</v>
      </c>
      <c r="T473">
        <v>2687584</v>
      </c>
      <c r="U473">
        <v>2939</v>
      </c>
    </row>
    <row r="474" spans="1:21" x14ac:dyDescent="0.25">
      <c r="A474" t="s">
        <v>633</v>
      </c>
      <c r="B474" t="s">
        <v>114</v>
      </c>
      <c r="C474" t="s">
        <v>131</v>
      </c>
      <c r="D474">
        <v>0</v>
      </c>
      <c r="F474">
        <v>0.75262282188322305</v>
      </c>
      <c r="G474">
        <v>3.0964776158487399E-3</v>
      </c>
      <c r="H474" t="s">
        <v>438</v>
      </c>
      <c r="Q474" t="s">
        <v>438</v>
      </c>
      <c r="R474">
        <v>0.21049600652310299</v>
      </c>
      <c r="S474">
        <v>2.9232070258884101E-3</v>
      </c>
      <c r="T474">
        <v>23861037</v>
      </c>
      <c r="U474">
        <v>33755</v>
      </c>
    </row>
    <row r="475" spans="1:21" x14ac:dyDescent="0.25">
      <c r="A475" t="s">
        <v>634</v>
      </c>
      <c r="B475" t="s">
        <v>114</v>
      </c>
      <c r="C475" t="s">
        <v>131</v>
      </c>
      <c r="D475">
        <v>0</v>
      </c>
      <c r="F475">
        <v>0.75358218728494597</v>
      </c>
      <c r="G475">
        <v>5.5038111662300696E-3</v>
      </c>
      <c r="H475" t="s">
        <v>441</v>
      </c>
      <c r="Q475" t="s">
        <v>441</v>
      </c>
      <c r="R475">
        <v>0.212357410874598</v>
      </c>
      <c r="S475">
        <v>5.1701376074532101E-3</v>
      </c>
      <c r="T475">
        <v>7553346</v>
      </c>
      <c r="U475">
        <v>9444</v>
      </c>
    </row>
    <row r="476" spans="1:21" x14ac:dyDescent="0.25">
      <c r="A476" t="s">
        <v>635</v>
      </c>
      <c r="B476" t="s">
        <v>114</v>
      </c>
      <c r="C476" t="s">
        <v>131</v>
      </c>
      <c r="D476">
        <v>0</v>
      </c>
      <c r="F476">
        <v>0.77596741202576502</v>
      </c>
      <c r="G476">
        <v>5.9019871836730802E-3</v>
      </c>
      <c r="H476" t="s">
        <v>444</v>
      </c>
      <c r="Q476" t="s">
        <v>444</v>
      </c>
      <c r="R476">
        <v>0.19283531285445399</v>
      </c>
      <c r="S476">
        <v>5.6799747926947501E-3</v>
      </c>
      <c r="T476">
        <v>7190628</v>
      </c>
      <c r="U476">
        <v>8984</v>
      </c>
    </row>
    <row r="477" spans="1:21" x14ac:dyDescent="0.25">
      <c r="A477" t="s">
        <v>636</v>
      </c>
      <c r="B477" t="s">
        <v>114</v>
      </c>
      <c r="C477" t="s">
        <v>131</v>
      </c>
      <c r="D477">
        <v>0</v>
      </c>
      <c r="F477">
        <v>0.62987228883387703</v>
      </c>
      <c r="G477">
        <v>1.12157214440716E-2</v>
      </c>
      <c r="H477" t="s">
        <v>447</v>
      </c>
      <c r="Q477" t="s">
        <v>447</v>
      </c>
      <c r="R477">
        <v>0.33479938584188201</v>
      </c>
      <c r="S477">
        <v>1.10569900519296E-2</v>
      </c>
      <c r="T477">
        <v>2740011</v>
      </c>
      <c r="U477">
        <v>2698</v>
      </c>
    </row>
    <row r="478" spans="1:21" x14ac:dyDescent="0.25">
      <c r="A478" t="s">
        <v>637</v>
      </c>
      <c r="B478" t="s">
        <v>114</v>
      </c>
      <c r="C478" t="s">
        <v>134</v>
      </c>
      <c r="D478">
        <v>0</v>
      </c>
      <c r="F478">
        <v>0.74867068774218903</v>
      </c>
      <c r="G478">
        <v>3.9312107562098301E-3</v>
      </c>
      <c r="H478" t="s">
        <v>438</v>
      </c>
      <c r="Q478" t="s">
        <v>438</v>
      </c>
      <c r="R478">
        <v>0.22198544282920199</v>
      </c>
      <c r="S478">
        <v>3.8149573985946099E-3</v>
      </c>
      <c r="T478">
        <v>24010160</v>
      </c>
      <c r="U478">
        <v>28499</v>
      </c>
    </row>
    <row r="479" spans="1:21" x14ac:dyDescent="0.25">
      <c r="A479" t="s">
        <v>638</v>
      </c>
      <c r="B479" t="s">
        <v>114</v>
      </c>
      <c r="C479" t="s">
        <v>134</v>
      </c>
      <c r="D479">
        <v>0</v>
      </c>
      <c r="F479">
        <v>0.76872070388335301</v>
      </c>
      <c r="G479">
        <v>5.8391020246933998E-3</v>
      </c>
      <c r="H479" t="s">
        <v>441</v>
      </c>
      <c r="Q479" t="s">
        <v>441</v>
      </c>
      <c r="R479">
        <v>0.203198746029954</v>
      </c>
      <c r="S479">
        <v>5.5662052354021104E-3</v>
      </c>
      <c r="T479">
        <v>7662065</v>
      </c>
      <c r="U479">
        <v>8243</v>
      </c>
    </row>
    <row r="480" spans="1:21" x14ac:dyDescent="0.25">
      <c r="A480" t="s">
        <v>639</v>
      </c>
      <c r="B480" t="s">
        <v>114</v>
      </c>
      <c r="C480" t="s">
        <v>134</v>
      </c>
      <c r="D480">
        <v>0</v>
      </c>
      <c r="F480">
        <v>0.79310849275151696</v>
      </c>
      <c r="G480">
        <v>5.5874258095487701E-3</v>
      </c>
      <c r="H480" t="s">
        <v>444</v>
      </c>
      <c r="Q480" t="s">
        <v>444</v>
      </c>
      <c r="R480">
        <v>0.18576683696589</v>
      </c>
      <c r="S480">
        <v>5.3699177643972296E-3</v>
      </c>
      <c r="T480">
        <v>7074998</v>
      </c>
      <c r="U480">
        <v>7893</v>
      </c>
    </row>
    <row r="481" spans="1:21" x14ac:dyDescent="0.25">
      <c r="A481" t="s">
        <v>640</v>
      </c>
      <c r="B481" t="s">
        <v>114</v>
      </c>
      <c r="C481" t="s">
        <v>134</v>
      </c>
      <c r="D481">
        <v>0</v>
      </c>
      <c r="F481">
        <v>0.63587020986951104</v>
      </c>
      <c r="G481">
        <v>1.20630508407989E-2</v>
      </c>
      <c r="H481" t="s">
        <v>447</v>
      </c>
      <c r="Q481" t="s">
        <v>447</v>
      </c>
      <c r="R481">
        <v>0.326335724381976</v>
      </c>
      <c r="S481">
        <v>1.196927838038E-2</v>
      </c>
      <c r="T481">
        <v>2723073</v>
      </c>
      <c r="U481">
        <v>2696</v>
      </c>
    </row>
    <row r="482" spans="1:21" x14ac:dyDescent="0.25">
      <c r="U482">
        <v>26188</v>
      </c>
    </row>
    <row r="483" spans="1:21" x14ac:dyDescent="0.25">
      <c r="U483">
        <v>8218</v>
      </c>
    </row>
    <row r="484" spans="1:21" x14ac:dyDescent="0.25">
      <c r="U484">
        <v>8017</v>
      </c>
    </row>
    <row r="485" spans="1:21" x14ac:dyDescent="0.25">
      <c r="U485">
        <v>698</v>
      </c>
    </row>
    <row r="486" spans="1:21" x14ac:dyDescent="0.25">
      <c r="U486">
        <v>2241</v>
      </c>
    </row>
    <row r="487" spans="1:21" x14ac:dyDescent="0.25">
      <c r="U487">
        <v>33755</v>
      </c>
    </row>
    <row r="488" spans="1:21" x14ac:dyDescent="0.25">
      <c r="U488">
        <v>9444</v>
      </c>
    </row>
    <row r="489" spans="1:21" x14ac:dyDescent="0.25">
      <c r="U489">
        <v>8984</v>
      </c>
    </row>
    <row r="490" spans="1:21" x14ac:dyDescent="0.25">
      <c r="U490">
        <v>584</v>
      </c>
    </row>
    <row r="491" spans="1:21" x14ac:dyDescent="0.25">
      <c r="U491">
        <v>2114</v>
      </c>
    </row>
    <row r="492" spans="1:21" x14ac:dyDescent="0.25">
      <c r="U492">
        <v>28499</v>
      </c>
    </row>
    <row r="493" spans="1:21" x14ac:dyDescent="0.25">
      <c r="U493">
        <v>8243</v>
      </c>
    </row>
    <row r="494" spans="1:21" x14ac:dyDescent="0.25">
      <c r="U494">
        <v>7893</v>
      </c>
    </row>
    <row r="495" spans="1:21" x14ac:dyDescent="0.25">
      <c r="U495">
        <v>564</v>
      </c>
    </row>
    <row r="496" spans="1:21" x14ac:dyDescent="0.25">
      <c r="U496">
        <v>2132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00"/>
  </sheetPr>
  <dimension ref="A1:U496"/>
  <sheetViews>
    <sheetView workbookViewId="0"/>
  </sheetViews>
  <sheetFormatPr defaultColWidth="11.42578125" defaultRowHeight="15" x14ac:dyDescent="0.25"/>
  <sheetData>
    <row r="1" spans="1:21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641</v>
      </c>
      <c r="G1" t="s">
        <v>642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643</v>
      </c>
      <c r="S1" t="s">
        <v>644</v>
      </c>
      <c r="T1" t="s">
        <v>117</v>
      </c>
      <c r="U1" t="s">
        <v>118</v>
      </c>
    </row>
    <row r="2" spans="1:21" x14ac:dyDescent="0.25">
      <c r="A2" t="s">
        <v>119</v>
      </c>
      <c r="B2" t="s">
        <v>120</v>
      </c>
      <c r="C2" t="s">
        <v>121</v>
      </c>
      <c r="D2">
        <v>0</v>
      </c>
      <c r="E2">
        <v>0</v>
      </c>
      <c r="F2">
        <v>0.12434257027930901</v>
      </c>
      <c r="G2">
        <v>1.8301973631918199E-3</v>
      </c>
      <c r="H2" t="s">
        <v>122</v>
      </c>
      <c r="R2">
        <v>0.25497451788204101</v>
      </c>
      <c r="S2">
        <v>2.2832052147891101E-3</v>
      </c>
      <c r="T2">
        <v>35266090</v>
      </c>
      <c r="U2">
        <v>51825</v>
      </c>
    </row>
    <row r="3" spans="1:21" x14ac:dyDescent="0.25">
      <c r="A3" t="s">
        <v>123</v>
      </c>
      <c r="B3" t="s">
        <v>120</v>
      </c>
      <c r="C3" t="s">
        <v>121</v>
      </c>
      <c r="D3">
        <v>0</v>
      </c>
      <c r="E3">
        <v>1</v>
      </c>
      <c r="F3">
        <v>0.13264768249366299</v>
      </c>
      <c r="G3">
        <v>5.2950841708777402E-3</v>
      </c>
      <c r="H3" t="s">
        <v>122</v>
      </c>
      <c r="R3">
        <v>0.21894247099672601</v>
      </c>
      <c r="S3">
        <v>6.3645323603973101E-3</v>
      </c>
      <c r="T3">
        <v>5977675</v>
      </c>
      <c r="U3">
        <v>6966</v>
      </c>
    </row>
    <row r="4" spans="1:21" x14ac:dyDescent="0.25">
      <c r="A4" t="s">
        <v>124</v>
      </c>
      <c r="B4" t="s">
        <v>120</v>
      </c>
      <c r="C4" t="s">
        <v>125</v>
      </c>
      <c r="D4">
        <v>0</v>
      </c>
      <c r="E4">
        <v>0</v>
      </c>
      <c r="F4">
        <v>0.12774242574153</v>
      </c>
      <c r="G4">
        <v>1.9065061157616399E-3</v>
      </c>
      <c r="H4" t="s">
        <v>122</v>
      </c>
      <c r="R4">
        <v>0.25249218175376698</v>
      </c>
      <c r="S4">
        <v>2.32137871653602E-3</v>
      </c>
      <c r="T4">
        <v>35354136</v>
      </c>
      <c r="U4">
        <v>50163</v>
      </c>
    </row>
    <row r="5" spans="1:21" x14ac:dyDescent="0.25">
      <c r="A5" t="s">
        <v>126</v>
      </c>
      <c r="B5" t="s">
        <v>120</v>
      </c>
      <c r="C5" t="s">
        <v>125</v>
      </c>
      <c r="D5">
        <v>0</v>
      </c>
      <c r="E5">
        <v>1</v>
      </c>
      <c r="F5">
        <v>0.139107545429312</v>
      </c>
      <c r="G5">
        <v>5.4851371927592497E-3</v>
      </c>
      <c r="H5" t="s">
        <v>122</v>
      </c>
      <c r="R5">
        <v>0.23371563637482901</v>
      </c>
      <c r="S5">
        <v>7.1690914185435998E-3</v>
      </c>
      <c r="T5">
        <v>5969519</v>
      </c>
      <c r="U5">
        <v>6131</v>
      </c>
    </row>
    <row r="6" spans="1:21" x14ac:dyDescent="0.25">
      <c r="A6" t="s">
        <v>127</v>
      </c>
      <c r="B6" t="s">
        <v>120</v>
      </c>
      <c r="C6" t="s">
        <v>128</v>
      </c>
      <c r="D6">
        <v>0</v>
      </c>
      <c r="E6">
        <v>0</v>
      </c>
      <c r="F6">
        <v>0.16035591620272299</v>
      </c>
      <c r="G6">
        <v>2.3789758935385198E-3</v>
      </c>
      <c r="H6" t="s">
        <v>122</v>
      </c>
      <c r="R6">
        <v>0.24951918099268799</v>
      </c>
      <c r="S6">
        <v>2.62852364626178E-3</v>
      </c>
      <c r="T6">
        <v>35245575</v>
      </c>
      <c r="U6">
        <v>40749</v>
      </c>
    </row>
    <row r="7" spans="1:21" x14ac:dyDescent="0.25">
      <c r="A7" t="s">
        <v>129</v>
      </c>
      <c r="B7" t="s">
        <v>120</v>
      </c>
      <c r="C7" t="s">
        <v>128</v>
      </c>
      <c r="D7">
        <v>0</v>
      </c>
      <c r="E7">
        <v>1</v>
      </c>
      <c r="F7">
        <v>0.17713787984200999</v>
      </c>
      <c r="G7">
        <v>7.2426186430188198E-3</v>
      </c>
      <c r="H7" t="s">
        <v>122</v>
      </c>
      <c r="R7">
        <v>0.20971204637108301</v>
      </c>
      <c r="S7">
        <v>7.7567489143382804E-3</v>
      </c>
      <c r="T7">
        <v>6083952</v>
      </c>
      <c r="U7">
        <v>4613</v>
      </c>
    </row>
    <row r="8" spans="1:21" x14ac:dyDescent="0.25">
      <c r="A8" t="s">
        <v>130</v>
      </c>
      <c r="B8" t="s">
        <v>120</v>
      </c>
      <c r="C8" t="s">
        <v>131</v>
      </c>
      <c r="D8">
        <v>0</v>
      </c>
      <c r="E8">
        <v>0</v>
      </c>
      <c r="F8">
        <v>0.18285445837842301</v>
      </c>
      <c r="G8">
        <v>2.3718334316523101E-3</v>
      </c>
      <c r="H8" t="s">
        <v>122</v>
      </c>
      <c r="R8">
        <v>0.24268886062589801</v>
      </c>
      <c r="S8">
        <v>2.4755590010501699E-3</v>
      </c>
      <c r="T8">
        <v>35161293</v>
      </c>
      <c r="U8">
        <v>49400</v>
      </c>
    </row>
    <row r="9" spans="1:21" x14ac:dyDescent="0.25">
      <c r="A9" t="s">
        <v>132</v>
      </c>
      <c r="B9" t="s">
        <v>120</v>
      </c>
      <c r="C9" t="s">
        <v>131</v>
      </c>
      <c r="D9">
        <v>0</v>
      </c>
      <c r="E9">
        <v>1</v>
      </c>
      <c r="F9">
        <v>0.211398820739372</v>
      </c>
      <c r="G9">
        <v>7.7352975848048204E-3</v>
      </c>
      <c r="H9" t="s">
        <v>122</v>
      </c>
      <c r="R9">
        <v>0.19799789546673799</v>
      </c>
      <c r="S9">
        <v>7.3606275225615997E-3</v>
      </c>
      <c r="T9">
        <v>6183729</v>
      </c>
      <c r="U9">
        <v>5481</v>
      </c>
    </row>
    <row r="10" spans="1:21" x14ac:dyDescent="0.25">
      <c r="A10" t="s">
        <v>133</v>
      </c>
      <c r="B10" t="s">
        <v>120</v>
      </c>
      <c r="C10" t="s">
        <v>134</v>
      </c>
      <c r="D10">
        <v>0</v>
      </c>
      <c r="E10">
        <v>0</v>
      </c>
      <c r="F10">
        <v>0.29261242633855</v>
      </c>
      <c r="G10">
        <v>2.9913716047414302E-3</v>
      </c>
      <c r="H10" t="s">
        <v>122</v>
      </c>
      <c r="R10">
        <v>0.24411259459505699</v>
      </c>
      <c r="S10">
        <v>2.65751204855372E-3</v>
      </c>
      <c r="T10">
        <v>35220427</v>
      </c>
      <c r="U10">
        <v>42654</v>
      </c>
    </row>
    <row r="11" spans="1:21" x14ac:dyDescent="0.25">
      <c r="A11" t="s">
        <v>135</v>
      </c>
      <c r="B11" t="s">
        <v>120</v>
      </c>
      <c r="C11" t="s">
        <v>134</v>
      </c>
      <c r="D11">
        <v>0</v>
      </c>
      <c r="E11">
        <v>1</v>
      </c>
      <c r="F11">
        <v>0.37654401546499</v>
      </c>
      <c r="G11">
        <v>9.9975903223273304E-3</v>
      </c>
      <c r="H11" t="s">
        <v>122</v>
      </c>
      <c r="R11">
        <v>0.19961548513549501</v>
      </c>
      <c r="S11">
        <v>8.2701765235008804E-3</v>
      </c>
      <c r="T11">
        <v>6249869</v>
      </c>
      <c r="U11">
        <v>4677</v>
      </c>
    </row>
    <row r="12" spans="1:21" x14ac:dyDescent="0.25">
      <c r="A12" t="s">
        <v>136</v>
      </c>
      <c r="B12" t="s">
        <v>106</v>
      </c>
      <c r="C12" t="s">
        <v>121</v>
      </c>
      <c r="D12">
        <v>0</v>
      </c>
      <c r="E12">
        <v>0</v>
      </c>
      <c r="F12">
        <v>9.2871260358274393E-2</v>
      </c>
      <c r="G12">
        <v>5.6933458218111502E-3</v>
      </c>
      <c r="H12" t="s">
        <v>137</v>
      </c>
      <c r="I12" t="s">
        <v>137</v>
      </c>
      <c r="R12">
        <v>0.28204470897533301</v>
      </c>
      <c r="S12">
        <v>9.1819976650874997E-3</v>
      </c>
      <c r="T12">
        <v>3235079</v>
      </c>
      <c r="U12">
        <v>4508</v>
      </c>
    </row>
    <row r="13" spans="1:21" x14ac:dyDescent="0.25">
      <c r="A13" t="s">
        <v>138</v>
      </c>
      <c r="B13" t="s">
        <v>106</v>
      </c>
      <c r="C13" t="s">
        <v>121</v>
      </c>
      <c r="D13">
        <v>0</v>
      </c>
      <c r="E13">
        <v>1</v>
      </c>
      <c r="F13">
        <v>0.10631330771917601</v>
      </c>
      <c r="G13">
        <v>8.6745797834647202E-3</v>
      </c>
      <c r="H13" t="s">
        <v>137</v>
      </c>
      <c r="I13" t="s">
        <v>137</v>
      </c>
      <c r="R13">
        <v>0.24814659663369101</v>
      </c>
      <c r="S13">
        <v>1.0905658368725899E-2</v>
      </c>
      <c r="T13">
        <v>2117572</v>
      </c>
      <c r="U13">
        <v>2476</v>
      </c>
    </row>
    <row r="14" spans="1:21" x14ac:dyDescent="0.25">
      <c r="A14" t="s">
        <v>139</v>
      </c>
      <c r="B14" t="s">
        <v>106</v>
      </c>
      <c r="C14" t="s">
        <v>121</v>
      </c>
      <c r="D14">
        <v>0</v>
      </c>
      <c r="E14">
        <v>0</v>
      </c>
      <c r="F14">
        <v>0.128077830265207</v>
      </c>
      <c r="G14">
        <v>1.9664422511527801E-3</v>
      </c>
      <c r="H14" t="s">
        <v>140</v>
      </c>
      <c r="I14" t="s">
        <v>140</v>
      </c>
      <c r="R14">
        <v>0.25262744787209301</v>
      </c>
      <c r="S14">
        <v>2.34405968502301E-3</v>
      </c>
      <c r="T14">
        <v>30722432</v>
      </c>
      <c r="U14">
        <v>45621</v>
      </c>
    </row>
    <row r="15" spans="1:21" x14ac:dyDescent="0.25">
      <c r="A15" t="s">
        <v>141</v>
      </c>
      <c r="B15" t="s">
        <v>106</v>
      </c>
      <c r="C15" t="s">
        <v>121</v>
      </c>
      <c r="D15">
        <v>0</v>
      </c>
      <c r="E15">
        <v>1</v>
      </c>
      <c r="F15">
        <v>0.15249743314626901</v>
      </c>
      <c r="G15">
        <v>7.3082108997956901E-3</v>
      </c>
      <c r="H15" t="s">
        <v>140</v>
      </c>
      <c r="I15" t="s">
        <v>140</v>
      </c>
      <c r="R15">
        <v>0.202808315637801</v>
      </c>
      <c r="S15">
        <v>7.78720691834242E-3</v>
      </c>
      <c r="T15">
        <v>3155736</v>
      </c>
      <c r="U15">
        <v>3765</v>
      </c>
    </row>
    <row r="16" spans="1:21" x14ac:dyDescent="0.25">
      <c r="A16" t="s">
        <v>142</v>
      </c>
      <c r="B16" t="s">
        <v>106</v>
      </c>
      <c r="C16" t="s">
        <v>125</v>
      </c>
      <c r="D16">
        <v>0</v>
      </c>
      <c r="E16">
        <v>0</v>
      </c>
      <c r="F16">
        <v>9.8667530253208E-2</v>
      </c>
      <c r="G16">
        <v>6.0853276887863897E-3</v>
      </c>
      <c r="H16" t="s">
        <v>137</v>
      </c>
      <c r="I16" t="s">
        <v>137</v>
      </c>
      <c r="R16">
        <v>0.25802101649442799</v>
      </c>
      <c r="S16">
        <v>8.4679101560706602E-3</v>
      </c>
      <c r="T16">
        <v>3391205</v>
      </c>
      <c r="U16">
        <v>4435</v>
      </c>
    </row>
    <row r="17" spans="1:21" x14ac:dyDescent="0.25">
      <c r="A17" t="s">
        <v>143</v>
      </c>
      <c r="B17" t="s">
        <v>106</v>
      </c>
      <c r="C17" t="s">
        <v>125</v>
      </c>
      <c r="D17">
        <v>0</v>
      </c>
      <c r="E17">
        <v>1</v>
      </c>
      <c r="F17">
        <v>0.12596868189635399</v>
      </c>
      <c r="G17">
        <v>9.6237846565347396E-3</v>
      </c>
      <c r="H17" t="s">
        <v>137</v>
      </c>
      <c r="I17" t="s">
        <v>137</v>
      </c>
      <c r="R17">
        <v>0.28081574445153001</v>
      </c>
      <c r="S17">
        <v>1.2788010903972601E-2</v>
      </c>
      <c r="T17">
        <v>1976897</v>
      </c>
      <c r="U17">
        <v>2058</v>
      </c>
    </row>
    <row r="18" spans="1:21" x14ac:dyDescent="0.25">
      <c r="A18" t="s">
        <v>144</v>
      </c>
      <c r="B18" t="s">
        <v>106</v>
      </c>
      <c r="C18" t="s">
        <v>125</v>
      </c>
      <c r="D18">
        <v>0</v>
      </c>
      <c r="E18">
        <v>0</v>
      </c>
      <c r="F18">
        <v>0.13105917445571699</v>
      </c>
      <c r="G18">
        <v>2.03926771688557E-3</v>
      </c>
      <c r="H18" t="s">
        <v>140</v>
      </c>
      <c r="I18" t="s">
        <v>140</v>
      </c>
      <c r="R18">
        <v>0.25204355356517</v>
      </c>
      <c r="S18">
        <v>2.4103868817209198E-3</v>
      </c>
      <c r="T18">
        <v>30691492</v>
      </c>
      <c r="U18">
        <v>44094</v>
      </c>
    </row>
    <row r="19" spans="1:21" x14ac:dyDescent="0.25">
      <c r="A19" t="s">
        <v>145</v>
      </c>
      <c r="B19" t="s">
        <v>106</v>
      </c>
      <c r="C19" t="s">
        <v>125</v>
      </c>
      <c r="D19">
        <v>0</v>
      </c>
      <c r="E19">
        <v>1</v>
      </c>
      <c r="F19">
        <v>0.153118678800998</v>
      </c>
      <c r="G19">
        <v>7.5024549569667701E-3</v>
      </c>
      <c r="H19" t="s">
        <v>140</v>
      </c>
      <c r="I19" t="s">
        <v>140</v>
      </c>
      <c r="R19">
        <v>0.20970888454832701</v>
      </c>
      <c r="S19">
        <v>8.6454339328458293E-3</v>
      </c>
      <c r="T19">
        <v>3202671</v>
      </c>
      <c r="U19">
        <v>3340</v>
      </c>
    </row>
    <row r="20" spans="1:21" x14ac:dyDescent="0.25">
      <c r="A20" t="s">
        <v>146</v>
      </c>
      <c r="B20" t="s">
        <v>106</v>
      </c>
      <c r="C20" t="s">
        <v>128</v>
      </c>
      <c r="D20">
        <v>0</v>
      </c>
      <c r="E20">
        <v>0</v>
      </c>
      <c r="F20">
        <v>0.14090572627943099</v>
      </c>
      <c r="G20">
        <v>8.0700499498395899E-3</v>
      </c>
      <c r="H20" t="s">
        <v>137</v>
      </c>
      <c r="I20" t="s">
        <v>137</v>
      </c>
      <c r="R20">
        <v>0.26797390598485099</v>
      </c>
      <c r="S20">
        <v>1.00908978097961E-2</v>
      </c>
      <c r="T20">
        <v>3451940</v>
      </c>
      <c r="U20">
        <v>3323</v>
      </c>
    </row>
    <row r="21" spans="1:21" x14ac:dyDescent="0.25">
      <c r="A21" t="s">
        <v>147</v>
      </c>
      <c r="B21" t="s">
        <v>106</v>
      </c>
      <c r="C21" t="s">
        <v>128</v>
      </c>
      <c r="D21">
        <v>0</v>
      </c>
      <c r="E21">
        <v>1</v>
      </c>
      <c r="F21">
        <v>0.14759193444122301</v>
      </c>
      <c r="G21">
        <v>1.2383145854060799E-2</v>
      </c>
      <c r="H21" t="s">
        <v>137</v>
      </c>
      <c r="I21" t="s">
        <v>137</v>
      </c>
      <c r="R21">
        <v>0.246758823563374</v>
      </c>
      <c r="S21">
        <v>1.41367121172103E-2</v>
      </c>
      <c r="T21">
        <v>2058109</v>
      </c>
      <c r="U21">
        <v>1464</v>
      </c>
    </row>
    <row r="22" spans="1:21" x14ac:dyDescent="0.25">
      <c r="A22" t="s">
        <v>148</v>
      </c>
      <c r="B22" t="s">
        <v>106</v>
      </c>
      <c r="C22" t="s">
        <v>128</v>
      </c>
      <c r="D22">
        <v>0</v>
      </c>
      <c r="E22">
        <v>0</v>
      </c>
      <c r="F22">
        <v>0.16211605347467301</v>
      </c>
      <c r="G22">
        <v>2.5230561720642601E-3</v>
      </c>
      <c r="H22" t="s">
        <v>140</v>
      </c>
      <c r="I22" t="s">
        <v>140</v>
      </c>
      <c r="R22">
        <v>0.24782503542251599</v>
      </c>
      <c r="S22">
        <v>2.7194302771211399E-3</v>
      </c>
      <c r="T22">
        <v>30358754</v>
      </c>
      <c r="U22">
        <v>36011</v>
      </c>
    </row>
    <row r="23" spans="1:21" x14ac:dyDescent="0.25">
      <c r="A23" t="s">
        <v>149</v>
      </c>
      <c r="B23" t="s">
        <v>106</v>
      </c>
      <c r="C23" t="s">
        <v>128</v>
      </c>
      <c r="D23">
        <v>0</v>
      </c>
      <c r="E23">
        <v>1</v>
      </c>
      <c r="F23">
        <v>0.198199606344796</v>
      </c>
      <c r="G23">
        <v>9.5668869582281792E-3</v>
      </c>
      <c r="H23" t="s">
        <v>140</v>
      </c>
      <c r="I23" t="s">
        <v>140</v>
      </c>
      <c r="R23">
        <v>0.18998687476649401</v>
      </c>
      <c r="S23">
        <v>9.0902006439277198E-3</v>
      </c>
      <c r="T23">
        <v>3273045</v>
      </c>
      <c r="U23">
        <v>2670</v>
      </c>
    </row>
    <row r="24" spans="1:21" x14ac:dyDescent="0.25">
      <c r="A24" t="s">
        <v>150</v>
      </c>
      <c r="B24" t="s">
        <v>106</v>
      </c>
      <c r="C24" t="s">
        <v>131</v>
      </c>
      <c r="D24">
        <v>0</v>
      </c>
      <c r="E24">
        <v>0</v>
      </c>
      <c r="F24">
        <v>0.18480516937536701</v>
      </c>
      <c r="G24">
        <v>9.1662063271013196E-3</v>
      </c>
      <c r="H24" t="s">
        <v>137</v>
      </c>
      <c r="I24" t="s">
        <v>137</v>
      </c>
      <c r="R24">
        <v>0.245420572173604</v>
      </c>
      <c r="S24">
        <v>9.6658042167250598E-3</v>
      </c>
      <c r="T24">
        <v>3672702</v>
      </c>
      <c r="U24">
        <v>3705</v>
      </c>
    </row>
    <row r="25" spans="1:21" x14ac:dyDescent="0.25">
      <c r="A25" t="s">
        <v>151</v>
      </c>
      <c r="B25" t="s">
        <v>106</v>
      </c>
      <c r="C25" t="s">
        <v>131</v>
      </c>
      <c r="D25">
        <v>0</v>
      </c>
      <c r="E25">
        <v>1</v>
      </c>
      <c r="F25">
        <v>0.18177018065079301</v>
      </c>
      <c r="G25">
        <v>1.2869355570309E-2</v>
      </c>
      <c r="H25" t="s">
        <v>137</v>
      </c>
      <c r="I25" t="s">
        <v>137</v>
      </c>
      <c r="R25">
        <v>0.21717349320371299</v>
      </c>
      <c r="S25">
        <v>1.42186386514802E-2</v>
      </c>
      <c r="T25">
        <v>2113324</v>
      </c>
      <c r="U25">
        <v>1687</v>
      </c>
    </row>
    <row r="26" spans="1:21" x14ac:dyDescent="0.25">
      <c r="A26" t="s">
        <v>152</v>
      </c>
      <c r="B26" t="s">
        <v>106</v>
      </c>
      <c r="C26" t="s">
        <v>131</v>
      </c>
      <c r="D26">
        <v>0</v>
      </c>
      <c r="E26">
        <v>0</v>
      </c>
      <c r="F26">
        <v>0.18432771333954001</v>
      </c>
      <c r="G26">
        <v>2.4679133334345499E-3</v>
      </c>
      <c r="H26" t="s">
        <v>140</v>
      </c>
      <c r="I26" t="s">
        <v>140</v>
      </c>
      <c r="R26">
        <v>0.24235364444538199</v>
      </c>
      <c r="S26">
        <v>2.5400929622048799E-3</v>
      </c>
      <c r="T26">
        <v>30278394</v>
      </c>
      <c r="U26">
        <v>44285</v>
      </c>
    </row>
    <row r="27" spans="1:21" x14ac:dyDescent="0.25">
      <c r="A27" t="s">
        <v>153</v>
      </c>
      <c r="B27" t="s">
        <v>106</v>
      </c>
      <c r="C27" t="s">
        <v>131</v>
      </c>
      <c r="D27">
        <v>0</v>
      </c>
      <c r="E27">
        <v>1</v>
      </c>
      <c r="F27">
        <v>0.23017670129116499</v>
      </c>
      <c r="G27">
        <v>1.0257518427894999E-2</v>
      </c>
      <c r="H27" t="s">
        <v>140</v>
      </c>
      <c r="I27" t="s">
        <v>140</v>
      </c>
      <c r="R27">
        <v>0.18641502195652301</v>
      </c>
      <c r="S27">
        <v>8.2966825037951008E-3</v>
      </c>
      <c r="T27">
        <v>3448549</v>
      </c>
      <c r="U27">
        <v>3319</v>
      </c>
    </row>
    <row r="28" spans="1:21" x14ac:dyDescent="0.25">
      <c r="A28" t="s">
        <v>154</v>
      </c>
      <c r="B28" t="s">
        <v>106</v>
      </c>
      <c r="C28" t="s">
        <v>134</v>
      </c>
      <c r="D28">
        <v>0</v>
      </c>
      <c r="E28">
        <v>0</v>
      </c>
      <c r="F28">
        <v>0.28735436195040098</v>
      </c>
      <c r="G28">
        <v>1.0942241968740401E-2</v>
      </c>
      <c r="H28" t="s">
        <v>137</v>
      </c>
      <c r="I28" t="s">
        <v>137</v>
      </c>
      <c r="R28">
        <v>0.25415367751607798</v>
      </c>
      <c r="S28">
        <v>1.03161562526794E-2</v>
      </c>
      <c r="T28">
        <v>3949687</v>
      </c>
      <c r="U28">
        <v>3722</v>
      </c>
    </row>
    <row r="29" spans="1:21" x14ac:dyDescent="0.25">
      <c r="A29" t="s">
        <v>155</v>
      </c>
      <c r="B29" t="s">
        <v>106</v>
      </c>
      <c r="C29" t="s">
        <v>134</v>
      </c>
      <c r="D29">
        <v>0</v>
      </c>
      <c r="E29">
        <v>1</v>
      </c>
      <c r="F29">
        <v>0.317038709581005</v>
      </c>
      <c r="G29">
        <v>1.6416315266758099E-2</v>
      </c>
      <c r="H29" t="s">
        <v>137</v>
      </c>
      <c r="I29" t="s">
        <v>137</v>
      </c>
      <c r="R29">
        <v>0.24223536382817601</v>
      </c>
      <c r="S29">
        <v>1.55618956614709E-2</v>
      </c>
      <c r="T29">
        <v>2196121</v>
      </c>
      <c r="U29">
        <v>1530</v>
      </c>
    </row>
    <row r="30" spans="1:21" x14ac:dyDescent="0.25">
      <c r="A30" t="s">
        <v>156</v>
      </c>
      <c r="B30" t="s">
        <v>106</v>
      </c>
      <c r="C30" t="s">
        <v>134</v>
      </c>
      <c r="D30">
        <v>0</v>
      </c>
      <c r="E30">
        <v>0</v>
      </c>
      <c r="F30">
        <v>0.29535283751424302</v>
      </c>
      <c r="G30">
        <v>3.1917825317478899E-3</v>
      </c>
      <c r="H30" t="s">
        <v>140</v>
      </c>
      <c r="I30" t="s">
        <v>140</v>
      </c>
      <c r="R30">
        <v>0.242836211298188</v>
      </c>
      <c r="S30">
        <v>2.74856588371146E-3</v>
      </c>
      <c r="T30">
        <v>29570977</v>
      </c>
      <c r="U30">
        <v>37250</v>
      </c>
    </row>
    <row r="31" spans="1:21" x14ac:dyDescent="0.25">
      <c r="A31" t="s">
        <v>157</v>
      </c>
      <c r="B31" t="s">
        <v>106</v>
      </c>
      <c r="C31" t="s">
        <v>134</v>
      </c>
      <c r="D31">
        <v>0</v>
      </c>
      <c r="E31">
        <v>1</v>
      </c>
      <c r="F31">
        <v>0.42609826984219901</v>
      </c>
      <c r="G31">
        <v>1.3644961212023301E-2</v>
      </c>
      <c r="H31" t="s">
        <v>140</v>
      </c>
      <c r="I31" t="s">
        <v>140</v>
      </c>
      <c r="R31">
        <v>0.175269567045439</v>
      </c>
      <c r="S31">
        <v>9.1713360604571692E-3</v>
      </c>
      <c r="T31">
        <v>3252516</v>
      </c>
      <c r="U31">
        <v>2644</v>
      </c>
    </row>
    <row r="32" spans="1:21" x14ac:dyDescent="0.25">
      <c r="A32" t="s">
        <v>158</v>
      </c>
      <c r="B32" t="s">
        <v>107</v>
      </c>
      <c r="C32" t="s">
        <v>121</v>
      </c>
      <c r="D32">
        <v>0</v>
      </c>
      <c r="E32">
        <v>0</v>
      </c>
      <c r="F32">
        <v>0.107622921096788</v>
      </c>
      <c r="G32">
        <v>3.6273526672384801E-3</v>
      </c>
      <c r="H32" t="s">
        <v>159</v>
      </c>
      <c r="J32" t="s">
        <v>159</v>
      </c>
      <c r="R32">
        <v>0.269365933828279</v>
      </c>
      <c r="S32">
        <v>5.39484262375017E-3</v>
      </c>
      <c r="T32">
        <v>9232284</v>
      </c>
      <c r="U32">
        <v>13156</v>
      </c>
    </row>
    <row r="33" spans="1:21" x14ac:dyDescent="0.25">
      <c r="A33" t="s">
        <v>160</v>
      </c>
      <c r="B33" t="s">
        <v>107</v>
      </c>
      <c r="C33" t="s">
        <v>121</v>
      </c>
      <c r="D33">
        <v>0</v>
      </c>
      <c r="E33">
        <v>1</v>
      </c>
      <c r="F33">
        <v>0.12114205338892101</v>
      </c>
      <c r="G33">
        <v>9.1928647984319805E-3</v>
      </c>
      <c r="H33" t="s">
        <v>159</v>
      </c>
      <c r="J33" t="s">
        <v>159</v>
      </c>
      <c r="R33">
        <v>0.226470617190695</v>
      </c>
      <c r="S33">
        <v>1.21688832683511E-2</v>
      </c>
      <c r="T33">
        <v>2025353</v>
      </c>
      <c r="U33">
        <v>2346</v>
      </c>
    </row>
    <row r="34" spans="1:21" x14ac:dyDescent="0.25">
      <c r="A34" t="s">
        <v>161</v>
      </c>
      <c r="B34" t="s">
        <v>107</v>
      </c>
      <c r="C34" t="s">
        <v>121</v>
      </c>
      <c r="D34">
        <v>0</v>
      </c>
      <c r="E34">
        <v>0</v>
      </c>
      <c r="F34">
        <v>0.129172157852257</v>
      </c>
      <c r="G34">
        <v>2.1116528294747501E-3</v>
      </c>
      <c r="H34" t="s">
        <v>162</v>
      </c>
      <c r="J34" t="s">
        <v>162</v>
      </c>
      <c r="R34">
        <v>0.25090162739986599</v>
      </c>
      <c r="S34">
        <v>2.4919208422551999E-3</v>
      </c>
      <c r="T34">
        <v>26033806</v>
      </c>
      <c r="U34">
        <v>38669</v>
      </c>
    </row>
    <row r="35" spans="1:21" x14ac:dyDescent="0.25">
      <c r="A35" t="s">
        <v>163</v>
      </c>
      <c r="B35" t="s">
        <v>107</v>
      </c>
      <c r="C35" t="s">
        <v>121</v>
      </c>
      <c r="D35">
        <v>0</v>
      </c>
      <c r="E35">
        <v>1</v>
      </c>
      <c r="F35">
        <v>0.13790589534068301</v>
      </c>
      <c r="G35">
        <v>6.4820316896961197E-3</v>
      </c>
      <c r="H35" t="s">
        <v>162</v>
      </c>
      <c r="J35" t="s">
        <v>162</v>
      </c>
      <c r="R35">
        <v>0.21587247709770399</v>
      </c>
      <c r="S35">
        <v>7.4162716003285797E-3</v>
      </c>
      <c r="T35">
        <v>3952322</v>
      </c>
      <c r="U35">
        <v>4620</v>
      </c>
    </row>
    <row r="36" spans="1:21" x14ac:dyDescent="0.25">
      <c r="A36" t="s">
        <v>164</v>
      </c>
      <c r="B36" t="s">
        <v>107</v>
      </c>
      <c r="C36" t="s">
        <v>125</v>
      </c>
      <c r="D36">
        <v>0</v>
      </c>
      <c r="E36">
        <v>0</v>
      </c>
      <c r="F36">
        <v>0.10229909381171499</v>
      </c>
      <c r="G36">
        <v>3.43836218589475E-3</v>
      </c>
      <c r="H36" t="s">
        <v>159</v>
      </c>
      <c r="J36" t="s">
        <v>159</v>
      </c>
      <c r="R36">
        <v>0.26040955068174199</v>
      </c>
      <c r="S36">
        <v>5.1878134384752998E-3</v>
      </c>
      <c r="T36">
        <v>9205610</v>
      </c>
      <c r="U36">
        <v>12964</v>
      </c>
    </row>
    <row r="37" spans="1:21" x14ac:dyDescent="0.25">
      <c r="A37" t="s">
        <v>165</v>
      </c>
      <c r="B37" t="s">
        <v>107</v>
      </c>
      <c r="C37" t="s">
        <v>125</v>
      </c>
      <c r="D37">
        <v>0</v>
      </c>
      <c r="E37">
        <v>1</v>
      </c>
      <c r="F37">
        <v>0.13646022778919401</v>
      </c>
      <c r="G37">
        <v>9.7104817683803801E-3</v>
      </c>
      <c r="H37" t="s">
        <v>159</v>
      </c>
      <c r="J37" t="s">
        <v>159</v>
      </c>
      <c r="R37">
        <v>0.249418782938605</v>
      </c>
      <c r="S37">
        <v>1.34254177528984E-2</v>
      </c>
      <c r="T37">
        <v>2044260</v>
      </c>
      <c r="U37">
        <v>2116</v>
      </c>
    </row>
    <row r="38" spans="1:21" x14ac:dyDescent="0.25">
      <c r="A38" t="s">
        <v>166</v>
      </c>
      <c r="B38" t="s">
        <v>107</v>
      </c>
      <c r="C38" t="s">
        <v>125</v>
      </c>
      <c r="D38">
        <v>0</v>
      </c>
      <c r="E38">
        <v>0</v>
      </c>
      <c r="F38">
        <v>0.13523682611659399</v>
      </c>
      <c r="G38">
        <v>2.2413025135917999E-3</v>
      </c>
      <c r="H38" t="s">
        <v>162</v>
      </c>
      <c r="J38" t="s">
        <v>162</v>
      </c>
      <c r="R38">
        <v>0.25018489048366699</v>
      </c>
      <c r="S38">
        <v>2.58181152788135E-3</v>
      </c>
      <c r="T38">
        <v>26148526</v>
      </c>
      <c r="U38">
        <v>37199</v>
      </c>
    </row>
    <row r="39" spans="1:21" x14ac:dyDescent="0.25">
      <c r="A39" t="s">
        <v>167</v>
      </c>
      <c r="B39" t="s">
        <v>107</v>
      </c>
      <c r="C39" t="s">
        <v>125</v>
      </c>
      <c r="D39">
        <v>0</v>
      </c>
      <c r="E39">
        <v>1</v>
      </c>
      <c r="F39">
        <v>0.14035316958505001</v>
      </c>
      <c r="G39">
        <v>6.5716649748249704E-3</v>
      </c>
      <c r="H39" t="s">
        <v>162</v>
      </c>
      <c r="J39" t="s">
        <v>162</v>
      </c>
      <c r="R39">
        <v>0.22706061382253001</v>
      </c>
      <c r="S39">
        <v>8.4604203928217003E-3</v>
      </c>
      <c r="T39">
        <v>3925259</v>
      </c>
      <c r="U39">
        <v>4015</v>
      </c>
    </row>
    <row r="40" spans="1:21" x14ac:dyDescent="0.25">
      <c r="A40" t="s">
        <v>168</v>
      </c>
      <c r="B40" t="s">
        <v>107</v>
      </c>
      <c r="C40" t="s">
        <v>128</v>
      </c>
      <c r="D40">
        <v>0</v>
      </c>
      <c r="E40">
        <v>0</v>
      </c>
      <c r="F40">
        <v>0.139167070781785</v>
      </c>
      <c r="G40">
        <v>4.6529210030033597E-3</v>
      </c>
      <c r="H40" t="s">
        <v>159</v>
      </c>
      <c r="J40" t="s">
        <v>159</v>
      </c>
      <c r="R40">
        <v>0.25873223648937099</v>
      </c>
      <c r="S40">
        <v>6.2136909519539003E-3</v>
      </c>
      <c r="T40">
        <v>9061435</v>
      </c>
      <c r="U40">
        <v>9911</v>
      </c>
    </row>
    <row r="41" spans="1:21" x14ac:dyDescent="0.25">
      <c r="A41" t="s">
        <v>169</v>
      </c>
      <c r="B41" t="s">
        <v>107</v>
      </c>
      <c r="C41" t="s">
        <v>128</v>
      </c>
      <c r="D41">
        <v>0</v>
      </c>
      <c r="E41">
        <v>1</v>
      </c>
      <c r="F41">
        <v>0.147392244354796</v>
      </c>
      <c r="G41">
        <v>1.1949527386166101E-2</v>
      </c>
      <c r="H41" t="s">
        <v>159</v>
      </c>
      <c r="J41" t="s">
        <v>159</v>
      </c>
      <c r="R41">
        <v>0.228501133390828</v>
      </c>
      <c r="S41">
        <v>1.4773855436478101E-2</v>
      </c>
      <c r="T41">
        <v>1980180</v>
      </c>
      <c r="U41">
        <v>1494</v>
      </c>
    </row>
    <row r="42" spans="1:21" x14ac:dyDescent="0.25">
      <c r="A42" t="s">
        <v>170</v>
      </c>
      <c r="B42" t="s">
        <v>107</v>
      </c>
      <c r="C42" t="s">
        <v>128</v>
      </c>
      <c r="D42">
        <v>0</v>
      </c>
      <c r="E42">
        <v>0</v>
      </c>
      <c r="F42">
        <v>0.16652861881619099</v>
      </c>
      <c r="G42">
        <v>2.7518064687263302E-3</v>
      </c>
      <c r="H42" t="s">
        <v>162</v>
      </c>
      <c r="J42" t="s">
        <v>162</v>
      </c>
      <c r="R42">
        <v>0.24688293911406001</v>
      </c>
      <c r="S42">
        <v>2.87291718635157E-3</v>
      </c>
      <c r="T42">
        <v>26184140</v>
      </c>
      <c r="U42">
        <v>30838</v>
      </c>
    </row>
    <row r="43" spans="1:21" x14ac:dyDescent="0.25">
      <c r="A43" t="s">
        <v>171</v>
      </c>
      <c r="B43" t="s">
        <v>107</v>
      </c>
      <c r="C43" t="s">
        <v>128</v>
      </c>
      <c r="D43">
        <v>0</v>
      </c>
      <c r="E43">
        <v>1</v>
      </c>
      <c r="F43">
        <v>0.190077870687617</v>
      </c>
      <c r="G43">
        <v>8.9162840787934405E-3</v>
      </c>
      <c r="H43" t="s">
        <v>162</v>
      </c>
      <c r="J43" t="s">
        <v>162</v>
      </c>
      <c r="R43">
        <v>0.20236183897051899</v>
      </c>
      <c r="S43">
        <v>9.1069228179395997E-3</v>
      </c>
      <c r="T43">
        <v>4103772</v>
      </c>
      <c r="U43">
        <v>3119</v>
      </c>
    </row>
    <row r="44" spans="1:21" x14ac:dyDescent="0.25">
      <c r="A44" t="s">
        <v>172</v>
      </c>
      <c r="B44" t="s">
        <v>107</v>
      </c>
      <c r="C44" t="s">
        <v>131</v>
      </c>
      <c r="D44">
        <v>0</v>
      </c>
      <c r="E44">
        <v>0</v>
      </c>
      <c r="F44">
        <v>0.160373701654385</v>
      </c>
      <c r="G44">
        <v>4.6304681756732299E-3</v>
      </c>
      <c r="H44" t="s">
        <v>159</v>
      </c>
      <c r="J44" t="s">
        <v>159</v>
      </c>
      <c r="R44">
        <v>0.26491122371167303</v>
      </c>
      <c r="S44">
        <v>5.8789803258434596E-3</v>
      </c>
      <c r="T44">
        <v>9155395</v>
      </c>
      <c r="U44">
        <v>11809</v>
      </c>
    </row>
    <row r="45" spans="1:21" x14ac:dyDescent="0.25">
      <c r="A45" t="s">
        <v>173</v>
      </c>
      <c r="B45" t="s">
        <v>107</v>
      </c>
      <c r="C45" t="s">
        <v>131</v>
      </c>
      <c r="D45">
        <v>0</v>
      </c>
      <c r="E45">
        <v>1</v>
      </c>
      <c r="F45">
        <v>0.199886239928278</v>
      </c>
      <c r="G45">
        <v>1.51552620311545E-2</v>
      </c>
      <c r="H45" t="s">
        <v>159</v>
      </c>
      <c r="J45" t="s">
        <v>159</v>
      </c>
      <c r="R45">
        <v>0.207313349721306</v>
      </c>
      <c r="S45">
        <v>1.50581360547679E-2</v>
      </c>
      <c r="T45">
        <v>1932766</v>
      </c>
      <c r="U45">
        <v>1622</v>
      </c>
    </row>
    <row r="46" spans="1:21" x14ac:dyDescent="0.25">
      <c r="A46" t="s">
        <v>174</v>
      </c>
      <c r="B46" t="s">
        <v>107</v>
      </c>
      <c r="C46" t="s">
        <v>131</v>
      </c>
      <c r="D46">
        <v>0</v>
      </c>
      <c r="E46">
        <v>0</v>
      </c>
      <c r="F46">
        <v>0.189450053754913</v>
      </c>
      <c r="G46">
        <v>2.7350770459790702E-3</v>
      </c>
      <c r="H46" t="s">
        <v>162</v>
      </c>
      <c r="J46" t="s">
        <v>162</v>
      </c>
      <c r="R46">
        <v>0.23628072875103501</v>
      </c>
      <c r="S46">
        <v>2.6921535799266901E-3</v>
      </c>
      <c r="T46">
        <v>26005898</v>
      </c>
      <c r="U46">
        <v>37591</v>
      </c>
    </row>
    <row r="47" spans="1:21" x14ac:dyDescent="0.25">
      <c r="A47" t="s">
        <v>175</v>
      </c>
      <c r="B47" t="s">
        <v>107</v>
      </c>
      <c r="C47" t="s">
        <v>131</v>
      </c>
      <c r="D47">
        <v>0</v>
      </c>
      <c r="E47">
        <v>1</v>
      </c>
      <c r="F47">
        <v>0.21609670182916099</v>
      </c>
      <c r="G47">
        <v>8.8729956159093702E-3</v>
      </c>
      <c r="H47" t="s">
        <v>162</v>
      </c>
      <c r="J47" t="s">
        <v>162</v>
      </c>
      <c r="R47">
        <v>0.194366341967006</v>
      </c>
      <c r="S47">
        <v>8.3952816915557494E-3</v>
      </c>
      <c r="T47">
        <v>4250963</v>
      </c>
      <c r="U47">
        <v>3859</v>
      </c>
    </row>
    <row r="48" spans="1:21" x14ac:dyDescent="0.25">
      <c r="A48" t="s">
        <v>176</v>
      </c>
      <c r="B48" t="s">
        <v>107</v>
      </c>
      <c r="C48" t="s">
        <v>134</v>
      </c>
      <c r="D48">
        <v>0</v>
      </c>
      <c r="E48">
        <v>0</v>
      </c>
      <c r="F48">
        <v>0.271003296250515</v>
      </c>
      <c r="G48">
        <v>6.2634065968551504E-3</v>
      </c>
      <c r="H48" t="s">
        <v>159</v>
      </c>
      <c r="J48" t="s">
        <v>159</v>
      </c>
      <c r="R48">
        <v>0.26167482114012902</v>
      </c>
      <c r="S48">
        <v>6.3663512119643099E-3</v>
      </c>
      <c r="T48">
        <v>9216384</v>
      </c>
      <c r="U48">
        <v>10731</v>
      </c>
    </row>
    <row r="49" spans="1:21" x14ac:dyDescent="0.25">
      <c r="A49" t="s">
        <v>177</v>
      </c>
      <c r="B49" t="s">
        <v>107</v>
      </c>
      <c r="C49" t="s">
        <v>134</v>
      </c>
      <c r="D49">
        <v>0</v>
      </c>
      <c r="E49">
        <v>1</v>
      </c>
      <c r="F49">
        <v>0.36924093497107402</v>
      </c>
      <c r="G49">
        <v>1.8431406240872899E-2</v>
      </c>
      <c r="H49" t="s">
        <v>159</v>
      </c>
      <c r="J49" t="s">
        <v>159</v>
      </c>
      <c r="R49">
        <v>0.21997441728254699</v>
      </c>
      <c r="S49">
        <v>1.6743364076001702E-2</v>
      </c>
      <c r="T49">
        <v>1949674</v>
      </c>
      <c r="U49">
        <v>1369</v>
      </c>
    </row>
    <row r="50" spans="1:21" x14ac:dyDescent="0.25">
      <c r="A50" t="s">
        <v>178</v>
      </c>
      <c r="B50" t="s">
        <v>107</v>
      </c>
      <c r="C50" t="s">
        <v>134</v>
      </c>
      <c r="D50">
        <v>0</v>
      </c>
      <c r="E50">
        <v>0</v>
      </c>
      <c r="F50">
        <v>0.29884103578961302</v>
      </c>
      <c r="G50">
        <v>3.4499424951592002E-3</v>
      </c>
      <c r="H50" t="s">
        <v>162</v>
      </c>
      <c r="J50" t="s">
        <v>162</v>
      </c>
      <c r="R50">
        <v>0.239120734480573</v>
      </c>
      <c r="S50">
        <v>2.9495524049838501E-3</v>
      </c>
      <c r="T50">
        <v>26004043</v>
      </c>
      <c r="U50">
        <v>31923</v>
      </c>
    </row>
    <row r="51" spans="1:21" x14ac:dyDescent="0.25">
      <c r="A51" t="s">
        <v>179</v>
      </c>
      <c r="B51" t="s">
        <v>107</v>
      </c>
      <c r="C51" t="s">
        <v>134</v>
      </c>
      <c r="D51">
        <v>0</v>
      </c>
      <c r="E51">
        <v>1</v>
      </c>
      <c r="F51">
        <v>0.379435725690841</v>
      </c>
      <c r="G51">
        <v>1.19020842338708E-2</v>
      </c>
      <c r="H51" t="s">
        <v>162</v>
      </c>
      <c r="J51" t="s">
        <v>162</v>
      </c>
      <c r="R51">
        <v>0.192333514195169</v>
      </c>
      <c r="S51">
        <v>9.4767891281841501E-3</v>
      </c>
      <c r="T51">
        <v>4300195</v>
      </c>
      <c r="U51">
        <v>3308</v>
      </c>
    </row>
    <row r="52" spans="1:21" x14ac:dyDescent="0.25">
      <c r="A52" t="s">
        <v>180</v>
      </c>
      <c r="B52" t="s">
        <v>181</v>
      </c>
      <c r="C52" t="s">
        <v>121</v>
      </c>
      <c r="D52">
        <v>0</v>
      </c>
      <c r="E52">
        <v>0</v>
      </c>
      <c r="F52">
        <v>0.14948817030185901</v>
      </c>
      <c r="G52">
        <v>2.6502842274467998E-3</v>
      </c>
      <c r="H52" t="s">
        <v>182</v>
      </c>
      <c r="K52" t="s">
        <v>182</v>
      </c>
      <c r="R52">
        <v>0.11040167896136401</v>
      </c>
      <c r="S52">
        <v>2.43806658868741E-3</v>
      </c>
      <c r="T52">
        <v>17525811</v>
      </c>
      <c r="U52">
        <v>24860</v>
      </c>
    </row>
    <row r="53" spans="1:21" x14ac:dyDescent="0.25">
      <c r="A53" t="s">
        <v>183</v>
      </c>
      <c r="B53" t="s">
        <v>181</v>
      </c>
      <c r="C53" t="s">
        <v>121</v>
      </c>
      <c r="D53">
        <v>0</v>
      </c>
      <c r="E53">
        <v>1</v>
      </c>
      <c r="F53">
        <v>0.145439933350445</v>
      </c>
      <c r="G53">
        <v>7.3556052468251899E-3</v>
      </c>
      <c r="H53" t="s">
        <v>182</v>
      </c>
      <c r="K53" t="s">
        <v>182</v>
      </c>
      <c r="R53">
        <v>0.11228850539936699</v>
      </c>
      <c r="S53">
        <v>6.8860414392666099E-3</v>
      </c>
      <c r="T53">
        <v>2982569</v>
      </c>
      <c r="U53">
        <v>3357</v>
      </c>
    </row>
    <row r="54" spans="1:21" x14ac:dyDescent="0.25">
      <c r="A54" t="s">
        <v>184</v>
      </c>
      <c r="B54" t="s">
        <v>181</v>
      </c>
      <c r="C54" t="s">
        <v>121</v>
      </c>
      <c r="D54">
        <v>0</v>
      </c>
      <c r="E54">
        <v>0</v>
      </c>
      <c r="F54">
        <v>9.6888051848910001E-2</v>
      </c>
      <c r="G54">
        <v>2.1678509545502802E-3</v>
      </c>
      <c r="H54" t="s">
        <v>185</v>
      </c>
      <c r="K54" t="s">
        <v>185</v>
      </c>
      <c r="R54">
        <v>0.41105989524570302</v>
      </c>
      <c r="S54">
        <v>3.7446195502406198E-3</v>
      </c>
      <c r="T54">
        <v>17740279</v>
      </c>
      <c r="U54">
        <v>26965</v>
      </c>
    </row>
    <row r="55" spans="1:21" x14ac:dyDescent="0.25">
      <c r="A55" t="s">
        <v>186</v>
      </c>
      <c r="B55" t="s">
        <v>181</v>
      </c>
      <c r="C55" t="s">
        <v>121</v>
      </c>
      <c r="D55">
        <v>0</v>
      </c>
      <c r="E55">
        <v>1</v>
      </c>
      <c r="F55">
        <v>0.117702059840123</v>
      </c>
      <c r="G55">
        <v>6.7866275187830902E-3</v>
      </c>
      <c r="H55" t="s">
        <v>185</v>
      </c>
      <c r="K55" t="s">
        <v>185</v>
      </c>
      <c r="R55">
        <v>0.34150391163673599</v>
      </c>
      <c r="S55">
        <v>1.05860274637385E-2</v>
      </c>
      <c r="T55">
        <v>2995106</v>
      </c>
      <c r="U55">
        <v>3609</v>
      </c>
    </row>
    <row r="56" spans="1:21" x14ac:dyDescent="0.25">
      <c r="A56" t="s">
        <v>187</v>
      </c>
      <c r="B56" t="s">
        <v>181</v>
      </c>
      <c r="C56" t="s">
        <v>125</v>
      </c>
      <c r="D56">
        <v>0</v>
      </c>
      <c r="E56">
        <v>0</v>
      </c>
      <c r="F56">
        <v>0.14964990021915001</v>
      </c>
      <c r="G56">
        <v>2.70848178417965E-3</v>
      </c>
      <c r="H56" t="s">
        <v>182</v>
      </c>
      <c r="K56" t="s">
        <v>182</v>
      </c>
      <c r="R56">
        <v>0.108498633749307</v>
      </c>
      <c r="S56">
        <v>2.4182114366531498E-3</v>
      </c>
      <c r="T56">
        <v>17634707</v>
      </c>
      <c r="U56">
        <v>24031</v>
      </c>
    </row>
    <row r="57" spans="1:21" x14ac:dyDescent="0.25">
      <c r="A57" t="s">
        <v>188</v>
      </c>
      <c r="B57" t="s">
        <v>181</v>
      </c>
      <c r="C57" t="s">
        <v>125</v>
      </c>
      <c r="D57">
        <v>0</v>
      </c>
      <c r="E57">
        <v>1</v>
      </c>
      <c r="F57">
        <v>0.15757600258021701</v>
      </c>
      <c r="G57">
        <v>7.9241057372541803E-3</v>
      </c>
      <c r="H57" t="s">
        <v>182</v>
      </c>
      <c r="K57" t="s">
        <v>182</v>
      </c>
      <c r="R57">
        <v>0.121904433741538</v>
      </c>
      <c r="S57">
        <v>7.9221706427772196E-3</v>
      </c>
      <c r="T57">
        <v>2923192</v>
      </c>
      <c r="U57">
        <v>2902</v>
      </c>
    </row>
    <row r="58" spans="1:21" x14ac:dyDescent="0.25">
      <c r="A58" t="s">
        <v>189</v>
      </c>
      <c r="B58" t="s">
        <v>181</v>
      </c>
      <c r="C58" t="s">
        <v>125</v>
      </c>
      <c r="D58">
        <v>0</v>
      </c>
      <c r="E58">
        <v>0</v>
      </c>
      <c r="F58">
        <v>0.10396202027927599</v>
      </c>
      <c r="G58">
        <v>2.2835496276885701E-3</v>
      </c>
      <c r="H58" t="s">
        <v>185</v>
      </c>
      <c r="K58" t="s">
        <v>185</v>
      </c>
      <c r="R58">
        <v>0.40664606958254701</v>
      </c>
      <c r="S58">
        <v>3.7956219198893798E-3</v>
      </c>
      <c r="T58">
        <v>17719429</v>
      </c>
      <c r="U58">
        <v>26132</v>
      </c>
    </row>
    <row r="59" spans="1:21" x14ac:dyDescent="0.25">
      <c r="A59" t="s">
        <v>190</v>
      </c>
      <c r="B59" t="s">
        <v>181</v>
      </c>
      <c r="C59" t="s">
        <v>125</v>
      </c>
      <c r="D59">
        <v>0</v>
      </c>
      <c r="E59">
        <v>1</v>
      </c>
      <c r="F59">
        <v>0.11900500577294899</v>
      </c>
      <c r="G59">
        <v>6.9210003968003999E-3</v>
      </c>
      <c r="H59" t="s">
        <v>185</v>
      </c>
      <c r="K59" t="s">
        <v>185</v>
      </c>
      <c r="R59">
        <v>0.353628204514847</v>
      </c>
      <c r="S59">
        <v>1.13349549814826E-2</v>
      </c>
      <c r="T59">
        <v>3046327</v>
      </c>
      <c r="U59">
        <v>3229</v>
      </c>
    </row>
    <row r="60" spans="1:21" x14ac:dyDescent="0.25">
      <c r="A60" t="s">
        <v>191</v>
      </c>
      <c r="B60" t="s">
        <v>181</v>
      </c>
      <c r="C60" t="s">
        <v>128</v>
      </c>
      <c r="D60">
        <v>0</v>
      </c>
      <c r="E60">
        <v>0</v>
      </c>
      <c r="F60">
        <v>0.180448174183718</v>
      </c>
      <c r="G60">
        <v>3.29276457369414E-3</v>
      </c>
      <c r="H60" t="s">
        <v>182</v>
      </c>
      <c r="K60" t="s">
        <v>182</v>
      </c>
      <c r="R60">
        <v>0.108190986458512</v>
      </c>
      <c r="S60">
        <v>2.83189966458328E-3</v>
      </c>
      <c r="T60">
        <v>17608828</v>
      </c>
      <c r="U60">
        <v>19579</v>
      </c>
    </row>
    <row r="61" spans="1:21" x14ac:dyDescent="0.25">
      <c r="A61" t="s">
        <v>192</v>
      </c>
      <c r="B61" t="s">
        <v>181</v>
      </c>
      <c r="C61" t="s">
        <v>128</v>
      </c>
      <c r="D61">
        <v>0</v>
      </c>
      <c r="E61">
        <v>1</v>
      </c>
      <c r="F61">
        <v>0.18958160269324001</v>
      </c>
      <c r="G61">
        <v>9.7155423171390292E-3</v>
      </c>
      <c r="H61" t="s">
        <v>182</v>
      </c>
      <c r="K61" t="s">
        <v>182</v>
      </c>
      <c r="R61">
        <v>9.4498041039165995E-2</v>
      </c>
      <c r="S61">
        <v>8.0336801626837498E-3</v>
      </c>
      <c r="T61">
        <v>2960765</v>
      </c>
      <c r="U61">
        <v>2151</v>
      </c>
    </row>
    <row r="62" spans="1:21" x14ac:dyDescent="0.25">
      <c r="A62" t="s">
        <v>193</v>
      </c>
      <c r="B62" t="s">
        <v>181</v>
      </c>
      <c r="C62" t="s">
        <v>128</v>
      </c>
      <c r="D62">
        <v>0</v>
      </c>
      <c r="E62">
        <v>0</v>
      </c>
      <c r="F62">
        <v>0.13851356923816899</v>
      </c>
      <c r="G62">
        <v>2.9277866443489699E-3</v>
      </c>
      <c r="H62" t="s">
        <v>185</v>
      </c>
      <c r="K62" t="s">
        <v>185</v>
      </c>
      <c r="R62">
        <v>0.40051070976852199</v>
      </c>
      <c r="S62">
        <v>4.2989532291041899E-3</v>
      </c>
      <c r="T62">
        <v>17636747</v>
      </c>
      <c r="U62">
        <v>21170</v>
      </c>
    </row>
    <row r="63" spans="1:21" x14ac:dyDescent="0.25">
      <c r="A63" t="s">
        <v>194</v>
      </c>
      <c r="B63" t="s">
        <v>181</v>
      </c>
      <c r="C63" t="s">
        <v>128</v>
      </c>
      <c r="D63">
        <v>0</v>
      </c>
      <c r="E63">
        <v>1</v>
      </c>
      <c r="F63">
        <v>0.16359029493166399</v>
      </c>
      <c r="G63">
        <v>9.4540010373129202E-3</v>
      </c>
      <c r="H63" t="s">
        <v>185</v>
      </c>
      <c r="K63" t="s">
        <v>185</v>
      </c>
      <c r="R63">
        <v>0.33339491994440401</v>
      </c>
      <c r="S63">
        <v>1.263890050635E-2</v>
      </c>
      <c r="T63">
        <v>3123187</v>
      </c>
      <c r="U63">
        <v>2462</v>
      </c>
    </row>
    <row r="64" spans="1:21" x14ac:dyDescent="0.25">
      <c r="A64" t="s">
        <v>195</v>
      </c>
      <c r="B64" t="s">
        <v>181</v>
      </c>
      <c r="C64" t="s">
        <v>131</v>
      </c>
      <c r="D64">
        <v>0</v>
      </c>
      <c r="E64">
        <v>0</v>
      </c>
      <c r="F64">
        <v>0.19687181788674299</v>
      </c>
      <c r="G64">
        <v>3.2531707589026899E-3</v>
      </c>
      <c r="H64" t="s">
        <v>182</v>
      </c>
      <c r="K64" t="s">
        <v>182</v>
      </c>
      <c r="R64">
        <v>0.105880927094282</v>
      </c>
      <c r="S64">
        <v>2.6250518551844998E-3</v>
      </c>
      <c r="T64">
        <v>17484577</v>
      </c>
      <c r="U64">
        <v>23534</v>
      </c>
    </row>
    <row r="65" spans="1:21" x14ac:dyDescent="0.25">
      <c r="A65" t="s">
        <v>196</v>
      </c>
      <c r="B65" t="s">
        <v>181</v>
      </c>
      <c r="C65" t="s">
        <v>131</v>
      </c>
      <c r="D65">
        <v>0</v>
      </c>
      <c r="E65">
        <v>1</v>
      </c>
      <c r="F65">
        <v>0.22959805317902199</v>
      </c>
      <c r="G65">
        <v>1.00887974961424E-2</v>
      </c>
      <c r="H65" t="s">
        <v>182</v>
      </c>
      <c r="K65" t="s">
        <v>182</v>
      </c>
      <c r="R65">
        <v>0.108717817936461</v>
      </c>
      <c r="S65">
        <v>8.4710716473940604E-3</v>
      </c>
      <c r="T65">
        <v>3099001</v>
      </c>
      <c r="U65">
        <v>2614</v>
      </c>
    </row>
    <row r="66" spans="1:21" x14ac:dyDescent="0.25">
      <c r="A66" t="s">
        <v>197</v>
      </c>
      <c r="B66" t="s">
        <v>181</v>
      </c>
      <c r="C66" t="s">
        <v>131</v>
      </c>
      <c r="D66">
        <v>0</v>
      </c>
      <c r="E66">
        <v>0</v>
      </c>
      <c r="F66">
        <v>0.167725598479394</v>
      </c>
      <c r="G66">
        <v>2.9592714210383399E-3</v>
      </c>
      <c r="H66" t="s">
        <v>185</v>
      </c>
      <c r="K66" t="s">
        <v>185</v>
      </c>
      <c r="R66">
        <v>0.38809158968663698</v>
      </c>
      <c r="S66">
        <v>4.0620076054780803E-3</v>
      </c>
      <c r="T66">
        <v>17676716</v>
      </c>
      <c r="U66">
        <v>25866</v>
      </c>
    </row>
    <row r="67" spans="1:21" x14ac:dyDescent="0.25">
      <c r="A67" t="s">
        <v>198</v>
      </c>
      <c r="B67" t="s">
        <v>181</v>
      </c>
      <c r="C67" t="s">
        <v>131</v>
      </c>
      <c r="D67">
        <v>0</v>
      </c>
      <c r="E67">
        <v>1</v>
      </c>
      <c r="F67">
        <v>0.19119404594178399</v>
      </c>
      <c r="G67">
        <v>9.9446059787664798E-3</v>
      </c>
      <c r="H67" t="s">
        <v>185</v>
      </c>
      <c r="K67" t="s">
        <v>185</v>
      </c>
      <c r="R67">
        <v>0.29359347951819897</v>
      </c>
      <c r="S67">
        <v>1.1698502890751901E-2</v>
      </c>
      <c r="T67">
        <v>3084728</v>
      </c>
      <c r="U67">
        <v>2867</v>
      </c>
    </row>
    <row r="68" spans="1:21" x14ac:dyDescent="0.25">
      <c r="A68" t="s">
        <v>199</v>
      </c>
      <c r="B68" t="s">
        <v>181</v>
      </c>
      <c r="C68" t="s">
        <v>134</v>
      </c>
      <c r="D68">
        <v>0</v>
      </c>
      <c r="E68">
        <v>0</v>
      </c>
      <c r="F68">
        <v>0.29508092599104202</v>
      </c>
      <c r="G68">
        <v>3.9972156480455904E-3</v>
      </c>
      <c r="H68" t="s">
        <v>182</v>
      </c>
      <c r="K68" t="s">
        <v>182</v>
      </c>
      <c r="R68">
        <v>0.109686455355183</v>
      </c>
      <c r="S68">
        <v>2.9399120275773001E-3</v>
      </c>
      <c r="T68">
        <v>17521875</v>
      </c>
      <c r="U68">
        <v>20411</v>
      </c>
    </row>
    <row r="69" spans="1:21" x14ac:dyDescent="0.25">
      <c r="A69" t="s">
        <v>200</v>
      </c>
      <c r="B69" t="s">
        <v>181</v>
      </c>
      <c r="C69" t="s">
        <v>134</v>
      </c>
      <c r="D69">
        <v>0</v>
      </c>
      <c r="E69">
        <v>1</v>
      </c>
      <c r="F69">
        <v>0.37330706812812697</v>
      </c>
      <c r="G69">
        <v>1.3087136392933499E-2</v>
      </c>
      <c r="H69" t="s">
        <v>182</v>
      </c>
      <c r="K69" t="s">
        <v>182</v>
      </c>
      <c r="R69">
        <v>0.10764699875301301</v>
      </c>
      <c r="S69">
        <v>8.7403199057224708E-3</v>
      </c>
      <c r="T69">
        <v>3125876</v>
      </c>
      <c r="U69">
        <v>2244</v>
      </c>
    </row>
    <row r="70" spans="1:21" x14ac:dyDescent="0.25">
      <c r="A70" t="s">
        <v>201</v>
      </c>
      <c r="B70" t="s">
        <v>181</v>
      </c>
      <c r="C70" t="s">
        <v>134</v>
      </c>
      <c r="D70">
        <v>0</v>
      </c>
      <c r="E70">
        <v>0</v>
      </c>
      <c r="F70">
        <v>0.289958128255144</v>
      </c>
      <c r="G70">
        <v>3.9435425667788699E-3</v>
      </c>
      <c r="H70" t="s">
        <v>185</v>
      </c>
      <c r="K70" t="s">
        <v>185</v>
      </c>
      <c r="R70">
        <v>0.386486027908651</v>
      </c>
      <c r="S70">
        <v>4.3367256319586699E-3</v>
      </c>
      <c r="T70">
        <v>17698552</v>
      </c>
      <c r="U70">
        <v>22243</v>
      </c>
    </row>
    <row r="71" spans="1:21" x14ac:dyDescent="0.25">
      <c r="A71" t="s">
        <v>202</v>
      </c>
      <c r="B71" t="s">
        <v>181</v>
      </c>
      <c r="C71" t="s">
        <v>134</v>
      </c>
      <c r="D71">
        <v>0</v>
      </c>
      <c r="E71">
        <v>1</v>
      </c>
      <c r="F71">
        <v>0.38020871547461699</v>
      </c>
      <c r="G71">
        <v>1.2983648238921199E-2</v>
      </c>
      <c r="H71" t="s">
        <v>185</v>
      </c>
      <c r="K71" t="s">
        <v>185</v>
      </c>
      <c r="R71">
        <v>0.30452921193945898</v>
      </c>
      <c r="S71">
        <v>1.3567076518903201E-2</v>
      </c>
      <c r="T71">
        <v>3123993</v>
      </c>
      <c r="U71">
        <v>2433</v>
      </c>
    </row>
    <row r="72" spans="1:21" x14ac:dyDescent="0.25">
      <c r="A72" t="s">
        <v>203</v>
      </c>
      <c r="B72" t="s">
        <v>204</v>
      </c>
      <c r="C72" t="s">
        <v>121</v>
      </c>
      <c r="D72">
        <v>0</v>
      </c>
      <c r="E72">
        <v>0</v>
      </c>
      <c r="F72">
        <v>2.1900512503541199E-2</v>
      </c>
      <c r="G72">
        <v>6.9415105066714597E-3</v>
      </c>
      <c r="H72" t="s">
        <v>205</v>
      </c>
      <c r="L72" t="s">
        <v>205</v>
      </c>
      <c r="R72">
        <v>0.85197926874715302</v>
      </c>
      <c r="S72">
        <v>1.7186472377969299E-2</v>
      </c>
      <c r="T72">
        <v>1189101</v>
      </c>
      <c r="U72">
        <v>1857</v>
      </c>
    </row>
    <row r="73" spans="1:21" x14ac:dyDescent="0.25">
      <c r="A73" t="s">
        <v>206</v>
      </c>
      <c r="B73" t="s">
        <v>204</v>
      </c>
      <c r="C73" t="s">
        <v>121</v>
      </c>
      <c r="D73">
        <v>0</v>
      </c>
      <c r="E73">
        <v>1</v>
      </c>
      <c r="F73">
        <v>0.12030398623458601</v>
      </c>
      <c r="G73">
        <v>5.1124840892514602E-2</v>
      </c>
      <c r="H73" t="s">
        <v>205</v>
      </c>
      <c r="L73" t="s">
        <v>205</v>
      </c>
      <c r="R73">
        <v>0.93322656701810602</v>
      </c>
      <c r="S73">
        <v>4.5713176207089798E-2</v>
      </c>
      <c r="T73">
        <v>207140</v>
      </c>
      <c r="U73">
        <v>253</v>
      </c>
    </row>
    <row r="74" spans="1:21" x14ac:dyDescent="0.25">
      <c r="A74" t="s">
        <v>207</v>
      </c>
      <c r="B74" t="s">
        <v>204</v>
      </c>
      <c r="C74" t="s">
        <v>121</v>
      </c>
      <c r="D74">
        <v>0</v>
      </c>
      <c r="E74">
        <v>0</v>
      </c>
      <c r="F74">
        <v>4.4724088116847499E-2</v>
      </c>
      <c r="G74">
        <v>3.7966675450607401E-3</v>
      </c>
      <c r="H74" t="s">
        <v>208</v>
      </c>
      <c r="L74" t="s">
        <v>208</v>
      </c>
      <c r="R74">
        <v>0.32365150715406499</v>
      </c>
      <c r="S74">
        <v>8.9477826169908001E-3</v>
      </c>
      <c r="T74">
        <v>4798505</v>
      </c>
      <c r="U74">
        <v>5937</v>
      </c>
    </row>
    <row r="75" spans="1:21" x14ac:dyDescent="0.25">
      <c r="A75" t="s">
        <v>209</v>
      </c>
      <c r="B75" t="s">
        <v>204</v>
      </c>
      <c r="C75" t="s">
        <v>121</v>
      </c>
      <c r="D75">
        <v>0</v>
      </c>
      <c r="E75">
        <v>1</v>
      </c>
      <c r="F75">
        <v>8.2847514622327201E-2</v>
      </c>
      <c r="G75">
        <v>1.5659533764115999E-2</v>
      </c>
      <c r="H75" t="s">
        <v>208</v>
      </c>
      <c r="L75" t="s">
        <v>208</v>
      </c>
      <c r="R75">
        <v>0.36928952275554999</v>
      </c>
      <c r="S75">
        <v>2.8264476104141501E-2</v>
      </c>
      <c r="T75">
        <v>806094</v>
      </c>
      <c r="U75">
        <v>827</v>
      </c>
    </row>
    <row r="76" spans="1:21" x14ac:dyDescent="0.25">
      <c r="A76" t="s">
        <v>210</v>
      </c>
      <c r="B76" t="s">
        <v>204</v>
      </c>
      <c r="C76" t="s">
        <v>121</v>
      </c>
      <c r="D76">
        <v>0</v>
      </c>
      <c r="E76">
        <v>0</v>
      </c>
      <c r="F76">
        <v>8.0399212675242998E-2</v>
      </c>
      <c r="G76">
        <v>3.2006571822490999E-3</v>
      </c>
      <c r="H76" t="s">
        <v>211</v>
      </c>
      <c r="L76" t="s">
        <v>211</v>
      </c>
      <c r="R76">
        <v>0.186477509036859</v>
      </c>
      <c r="S76">
        <v>4.3988234310297896E-3</v>
      </c>
      <c r="T76">
        <v>7303990</v>
      </c>
      <c r="U76">
        <v>9887</v>
      </c>
    </row>
    <row r="77" spans="1:21" x14ac:dyDescent="0.25">
      <c r="A77" t="s">
        <v>212</v>
      </c>
      <c r="B77" t="s">
        <v>204</v>
      </c>
      <c r="C77" t="s">
        <v>121</v>
      </c>
      <c r="D77">
        <v>0</v>
      </c>
      <c r="E77">
        <v>1</v>
      </c>
      <c r="F77">
        <v>9.29843504325744E-2</v>
      </c>
      <c r="G77">
        <v>8.3986968935759708E-3</v>
      </c>
      <c r="H77" t="s">
        <v>211</v>
      </c>
      <c r="L77" t="s">
        <v>211</v>
      </c>
      <c r="R77">
        <v>0.123150925120528</v>
      </c>
      <c r="S77">
        <v>9.7184948233533901E-3</v>
      </c>
      <c r="T77">
        <v>1618892</v>
      </c>
      <c r="U77">
        <v>1743</v>
      </c>
    </row>
    <row r="78" spans="1:21" x14ac:dyDescent="0.25">
      <c r="A78" t="s">
        <v>213</v>
      </c>
      <c r="B78" t="s">
        <v>204</v>
      </c>
      <c r="C78" t="s">
        <v>121</v>
      </c>
      <c r="D78">
        <v>0</v>
      </c>
      <c r="E78">
        <v>0</v>
      </c>
      <c r="F78">
        <v>0.13475692515073401</v>
      </c>
      <c r="G78">
        <v>3.06479917425591E-3</v>
      </c>
      <c r="H78" t="s">
        <v>214</v>
      </c>
      <c r="L78" t="s">
        <v>214</v>
      </c>
      <c r="R78">
        <v>0.23412672897804501</v>
      </c>
      <c r="S78">
        <v>3.5067568414836399E-3</v>
      </c>
      <c r="T78">
        <v>10777582</v>
      </c>
      <c r="U78">
        <v>16459</v>
      </c>
    </row>
    <row r="79" spans="1:21" x14ac:dyDescent="0.25">
      <c r="A79" t="s">
        <v>215</v>
      </c>
      <c r="B79" t="s">
        <v>204</v>
      </c>
      <c r="C79" t="s">
        <v>121</v>
      </c>
      <c r="D79">
        <v>0</v>
      </c>
      <c r="E79">
        <v>1</v>
      </c>
      <c r="F79">
        <v>0.14086929190157699</v>
      </c>
      <c r="G79">
        <v>8.3437070668763696E-3</v>
      </c>
      <c r="H79" t="s">
        <v>214</v>
      </c>
      <c r="L79" t="s">
        <v>214</v>
      </c>
      <c r="R79">
        <v>0.21467298169794299</v>
      </c>
      <c r="S79">
        <v>9.6001033668638592E-3</v>
      </c>
      <c r="T79">
        <v>2003784</v>
      </c>
      <c r="U79">
        <v>2429</v>
      </c>
    </row>
    <row r="80" spans="1:21" x14ac:dyDescent="0.25">
      <c r="A80" t="s">
        <v>216</v>
      </c>
      <c r="B80" t="s">
        <v>204</v>
      </c>
      <c r="C80" t="s">
        <v>121</v>
      </c>
      <c r="D80">
        <v>0</v>
      </c>
      <c r="E80">
        <v>0</v>
      </c>
      <c r="F80">
        <v>0.17831430866693199</v>
      </c>
      <c r="G80">
        <v>3.6447450920895799E-3</v>
      </c>
      <c r="H80" t="s">
        <v>217</v>
      </c>
      <c r="L80" t="s">
        <v>217</v>
      </c>
      <c r="R80">
        <v>0.28347382748688299</v>
      </c>
      <c r="S80">
        <v>4.0302287833747603E-3</v>
      </c>
      <c r="T80">
        <v>11196912</v>
      </c>
      <c r="U80">
        <v>17685</v>
      </c>
    </row>
    <row r="81" spans="1:21" x14ac:dyDescent="0.25">
      <c r="A81" t="s">
        <v>218</v>
      </c>
      <c r="B81" t="s">
        <v>204</v>
      </c>
      <c r="C81" t="s">
        <v>121</v>
      </c>
      <c r="D81">
        <v>0</v>
      </c>
      <c r="E81">
        <v>1</v>
      </c>
      <c r="F81">
        <v>0.19567524473101799</v>
      </c>
      <c r="G81">
        <v>1.19909828428949E-2</v>
      </c>
      <c r="H81" t="s">
        <v>217</v>
      </c>
      <c r="L81" t="s">
        <v>217</v>
      </c>
      <c r="R81">
        <v>0.27268653072418297</v>
      </c>
      <c r="S81">
        <v>1.33696068398371E-2</v>
      </c>
      <c r="T81">
        <v>1341765</v>
      </c>
      <c r="U81">
        <v>1714</v>
      </c>
    </row>
    <row r="82" spans="1:21" x14ac:dyDescent="0.25">
      <c r="A82" t="s">
        <v>219</v>
      </c>
      <c r="B82" t="s">
        <v>204</v>
      </c>
      <c r="C82" t="s">
        <v>125</v>
      </c>
      <c r="D82">
        <v>0</v>
      </c>
      <c r="E82">
        <v>0</v>
      </c>
      <c r="F82">
        <v>5.3651947705442897E-2</v>
      </c>
      <c r="G82">
        <v>1.1168606975566099E-2</v>
      </c>
      <c r="H82" t="s">
        <v>205</v>
      </c>
      <c r="L82" t="s">
        <v>205</v>
      </c>
      <c r="R82">
        <v>0.84221645951541402</v>
      </c>
      <c r="S82">
        <v>1.84118427964769E-2</v>
      </c>
      <c r="T82">
        <v>1173994</v>
      </c>
      <c r="U82">
        <v>1793</v>
      </c>
    </row>
    <row r="83" spans="1:21" x14ac:dyDescent="0.25">
      <c r="A83" t="s">
        <v>220</v>
      </c>
      <c r="B83" t="s">
        <v>204</v>
      </c>
      <c r="C83" t="s">
        <v>125</v>
      </c>
      <c r="D83">
        <v>0</v>
      </c>
      <c r="E83">
        <v>1</v>
      </c>
      <c r="F83">
        <v>2.4149814334945102E-2</v>
      </c>
      <c r="G83">
        <v>2.3882515996492201E-2</v>
      </c>
      <c r="H83" t="s">
        <v>205</v>
      </c>
      <c r="L83" t="s">
        <v>205</v>
      </c>
      <c r="R83">
        <v>0.88225040310280201</v>
      </c>
      <c r="S83">
        <v>6.4237176876427701E-2</v>
      </c>
      <c r="T83">
        <v>217690</v>
      </c>
      <c r="U83">
        <v>219</v>
      </c>
    </row>
    <row r="84" spans="1:21" x14ac:dyDescent="0.25">
      <c r="A84" t="s">
        <v>221</v>
      </c>
      <c r="B84" t="s">
        <v>204</v>
      </c>
      <c r="C84" t="s">
        <v>125</v>
      </c>
      <c r="D84">
        <v>0</v>
      </c>
      <c r="E84">
        <v>0</v>
      </c>
      <c r="F84">
        <v>4.3915018697397501E-2</v>
      </c>
      <c r="G84">
        <v>3.6518604662183398E-3</v>
      </c>
      <c r="H84" t="s">
        <v>208</v>
      </c>
      <c r="L84" t="s">
        <v>208</v>
      </c>
      <c r="R84">
        <v>0.33289311052565901</v>
      </c>
      <c r="S84">
        <v>9.0475861635779305E-3</v>
      </c>
      <c r="T84">
        <v>4725681</v>
      </c>
      <c r="U84">
        <v>5806</v>
      </c>
    </row>
    <row r="85" spans="1:21" x14ac:dyDescent="0.25">
      <c r="A85" t="s">
        <v>222</v>
      </c>
      <c r="B85" t="s">
        <v>204</v>
      </c>
      <c r="C85" t="s">
        <v>125</v>
      </c>
      <c r="D85">
        <v>0</v>
      </c>
      <c r="E85">
        <v>1</v>
      </c>
      <c r="F85">
        <v>6.6799899327939199E-2</v>
      </c>
      <c r="G85">
        <v>1.2765058378506699E-2</v>
      </c>
      <c r="H85" t="s">
        <v>208</v>
      </c>
      <c r="L85" t="s">
        <v>208</v>
      </c>
      <c r="R85">
        <v>0.35847439468609399</v>
      </c>
      <c r="S85">
        <v>3.00069361540121E-2</v>
      </c>
      <c r="T85">
        <v>796634</v>
      </c>
      <c r="U85">
        <v>748</v>
      </c>
    </row>
    <row r="86" spans="1:21" x14ac:dyDescent="0.25">
      <c r="A86" t="s">
        <v>223</v>
      </c>
      <c r="B86" t="s">
        <v>204</v>
      </c>
      <c r="C86" t="s">
        <v>125</v>
      </c>
      <c r="D86">
        <v>0</v>
      </c>
      <c r="E86">
        <v>0</v>
      </c>
      <c r="F86">
        <v>8.2729875831950697E-2</v>
      </c>
      <c r="G86">
        <v>3.33873965711787E-3</v>
      </c>
      <c r="H86" t="s">
        <v>211</v>
      </c>
      <c r="L86" t="s">
        <v>211</v>
      </c>
      <c r="R86">
        <v>0.183658555830646</v>
      </c>
      <c r="S86">
        <v>4.3977870548746398E-3</v>
      </c>
      <c r="T86">
        <v>7364475</v>
      </c>
      <c r="U86">
        <v>9651</v>
      </c>
    </row>
    <row r="87" spans="1:21" x14ac:dyDescent="0.25">
      <c r="A87" t="s">
        <v>224</v>
      </c>
      <c r="B87" t="s">
        <v>204</v>
      </c>
      <c r="C87" t="s">
        <v>125</v>
      </c>
      <c r="D87">
        <v>0</v>
      </c>
      <c r="E87">
        <v>1</v>
      </c>
      <c r="F87">
        <v>9.1061713522300303E-2</v>
      </c>
      <c r="G87">
        <v>8.9253784396572406E-3</v>
      </c>
      <c r="H87" t="s">
        <v>211</v>
      </c>
      <c r="L87" t="s">
        <v>211</v>
      </c>
      <c r="R87">
        <v>0.145124580506064</v>
      </c>
      <c r="S87">
        <v>1.1292505367461099E-2</v>
      </c>
      <c r="T87">
        <v>1595483</v>
      </c>
      <c r="U87">
        <v>1554</v>
      </c>
    </row>
    <row r="88" spans="1:21" x14ac:dyDescent="0.25">
      <c r="A88" t="s">
        <v>225</v>
      </c>
      <c r="B88" t="s">
        <v>204</v>
      </c>
      <c r="C88" t="s">
        <v>125</v>
      </c>
      <c r="D88">
        <v>0</v>
      </c>
      <c r="E88">
        <v>0</v>
      </c>
      <c r="F88">
        <v>0.13745364455790701</v>
      </c>
      <c r="G88">
        <v>3.1802157028382899E-3</v>
      </c>
      <c r="H88" t="s">
        <v>214</v>
      </c>
      <c r="L88" t="s">
        <v>214</v>
      </c>
      <c r="R88">
        <v>0.223416014462546</v>
      </c>
      <c r="S88">
        <v>3.4774571851112798E-3</v>
      </c>
      <c r="T88">
        <v>10690442</v>
      </c>
      <c r="U88">
        <v>15873</v>
      </c>
    </row>
    <row r="89" spans="1:21" x14ac:dyDescent="0.25">
      <c r="A89" t="s">
        <v>226</v>
      </c>
      <c r="B89" t="s">
        <v>204</v>
      </c>
      <c r="C89" t="s">
        <v>125</v>
      </c>
      <c r="D89">
        <v>0</v>
      </c>
      <c r="E89">
        <v>1</v>
      </c>
      <c r="F89">
        <v>0.15925745050578799</v>
      </c>
      <c r="G89">
        <v>9.2639234334155503E-3</v>
      </c>
      <c r="H89" t="s">
        <v>214</v>
      </c>
      <c r="L89" t="s">
        <v>214</v>
      </c>
      <c r="R89">
        <v>0.227822540978769</v>
      </c>
      <c r="S89">
        <v>1.11513938831127E-2</v>
      </c>
      <c r="T89">
        <v>2040166</v>
      </c>
      <c r="U89">
        <v>2142</v>
      </c>
    </row>
    <row r="90" spans="1:21" x14ac:dyDescent="0.25">
      <c r="A90" t="s">
        <v>227</v>
      </c>
      <c r="B90" t="s">
        <v>204</v>
      </c>
      <c r="C90" t="s">
        <v>125</v>
      </c>
      <c r="D90">
        <v>0</v>
      </c>
      <c r="E90">
        <v>0</v>
      </c>
      <c r="F90">
        <v>0.18296109129454899</v>
      </c>
      <c r="G90">
        <v>3.7927250690179999E-3</v>
      </c>
      <c r="H90" t="s">
        <v>217</v>
      </c>
      <c r="L90" t="s">
        <v>217</v>
      </c>
      <c r="R90">
        <v>0.28803057411951599</v>
      </c>
      <c r="S90">
        <v>4.2084632105535598E-3</v>
      </c>
      <c r="T90">
        <v>11399544</v>
      </c>
      <c r="U90">
        <v>17040</v>
      </c>
    </row>
    <row r="91" spans="1:21" x14ac:dyDescent="0.25">
      <c r="A91" t="s">
        <v>228</v>
      </c>
      <c r="B91" t="s">
        <v>204</v>
      </c>
      <c r="C91" t="s">
        <v>125</v>
      </c>
      <c r="D91">
        <v>0</v>
      </c>
      <c r="E91">
        <v>1</v>
      </c>
      <c r="F91">
        <v>0.204184534038334</v>
      </c>
      <c r="G91">
        <v>1.27569463366397E-2</v>
      </c>
      <c r="H91" t="s">
        <v>217</v>
      </c>
      <c r="L91" t="s">
        <v>217</v>
      </c>
      <c r="R91">
        <v>0.28778128866340802</v>
      </c>
      <c r="S91">
        <v>1.43885552927075E-2</v>
      </c>
      <c r="T91">
        <v>1319546</v>
      </c>
      <c r="U91">
        <v>1468</v>
      </c>
    </row>
    <row r="92" spans="1:21" x14ac:dyDescent="0.25">
      <c r="A92" t="s">
        <v>229</v>
      </c>
      <c r="B92" t="s">
        <v>204</v>
      </c>
      <c r="C92" t="s">
        <v>128</v>
      </c>
      <c r="D92">
        <v>0</v>
      </c>
      <c r="E92">
        <v>0</v>
      </c>
      <c r="F92">
        <v>3.9805353514532203E-2</v>
      </c>
      <c r="G92">
        <v>1.12857149453065E-2</v>
      </c>
      <c r="H92" t="s">
        <v>205</v>
      </c>
      <c r="L92" t="s">
        <v>205</v>
      </c>
      <c r="R92">
        <v>0.84250840545027095</v>
      </c>
      <c r="S92">
        <v>2.31822328093385E-2</v>
      </c>
      <c r="T92">
        <v>1214993</v>
      </c>
      <c r="U92">
        <v>1492</v>
      </c>
    </row>
    <row r="93" spans="1:21" x14ac:dyDescent="0.25">
      <c r="A93" t="s">
        <v>230</v>
      </c>
      <c r="B93" t="s">
        <v>204</v>
      </c>
      <c r="C93" t="s">
        <v>128</v>
      </c>
      <c r="D93">
        <v>0</v>
      </c>
      <c r="E93">
        <v>1</v>
      </c>
      <c r="F93">
        <v>0.101549712693714</v>
      </c>
      <c r="G93">
        <v>6.8312379607630494E-2</v>
      </c>
      <c r="H93" t="s">
        <v>205</v>
      </c>
      <c r="L93" t="s">
        <v>205</v>
      </c>
      <c r="R93">
        <v>1</v>
      </c>
      <c r="S93">
        <v>0</v>
      </c>
      <c r="T93">
        <v>207512</v>
      </c>
      <c r="U93">
        <v>163</v>
      </c>
    </row>
    <row r="94" spans="1:21" x14ac:dyDescent="0.25">
      <c r="A94" t="s">
        <v>231</v>
      </c>
      <c r="B94" t="s">
        <v>204</v>
      </c>
      <c r="C94" t="s">
        <v>128</v>
      </c>
      <c r="D94">
        <v>0</v>
      </c>
      <c r="E94">
        <v>0</v>
      </c>
      <c r="F94">
        <v>6.1542824532714202E-2</v>
      </c>
      <c r="G94">
        <v>5.0965776271663498E-3</v>
      </c>
      <c r="H94" t="s">
        <v>208</v>
      </c>
      <c r="L94" t="s">
        <v>208</v>
      </c>
      <c r="R94">
        <v>0.33695084605751402</v>
      </c>
      <c r="S94">
        <v>1.0730273535794701E-2</v>
      </c>
      <c r="T94">
        <v>4669295</v>
      </c>
      <c r="U94">
        <v>4454</v>
      </c>
    </row>
    <row r="95" spans="1:21" x14ac:dyDescent="0.25">
      <c r="A95" t="s">
        <v>232</v>
      </c>
      <c r="B95" t="s">
        <v>204</v>
      </c>
      <c r="C95" t="s">
        <v>128</v>
      </c>
      <c r="D95">
        <v>0</v>
      </c>
      <c r="E95">
        <v>1</v>
      </c>
      <c r="F95">
        <v>9.6331667346338801E-2</v>
      </c>
      <c r="G95">
        <v>1.7738702922489E-2</v>
      </c>
      <c r="H95" t="s">
        <v>208</v>
      </c>
      <c r="L95" t="s">
        <v>208</v>
      </c>
      <c r="R95">
        <v>0.37239629144595798</v>
      </c>
      <c r="S95">
        <v>3.66374417422081E-2</v>
      </c>
      <c r="T95">
        <v>760702</v>
      </c>
      <c r="U95">
        <v>504</v>
      </c>
    </row>
    <row r="96" spans="1:21" x14ac:dyDescent="0.25">
      <c r="A96" t="s">
        <v>233</v>
      </c>
      <c r="B96" t="s">
        <v>204</v>
      </c>
      <c r="C96" t="s">
        <v>128</v>
      </c>
      <c r="D96">
        <v>0</v>
      </c>
      <c r="E96">
        <v>0</v>
      </c>
      <c r="F96">
        <v>0.123900840710318</v>
      </c>
      <c r="G96">
        <v>4.8925615298529698E-3</v>
      </c>
      <c r="H96" t="s">
        <v>211</v>
      </c>
      <c r="L96" t="s">
        <v>211</v>
      </c>
      <c r="R96">
        <v>0.171601619659557</v>
      </c>
      <c r="S96">
        <v>5.1231503033473402E-3</v>
      </c>
      <c r="T96">
        <v>7262370</v>
      </c>
      <c r="U96">
        <v>7176</v>
      </c>
    </row>
    <row r="97" spans="1:21" x14ac:dyDescent="0.25">
      <c r="A97" t="s">
        <v>234</v>
      </c>
      <c r="B97" t="s">
        <v>204</v>
      </c>
      <c r="C97" t="s">
        <v>128</v>
      </c>
      <c r="D97">
        <v>0</v>
      </c>
      <c r="E97">
        <v>1</v>
      </c>
      <c r="F97">
        <v>0.121991736714632</v>
      </c>
      <c r="G97">
        <v>1.16293323187187E-2</v>
      </c>
      <c r="H97" t="s">
        <v>211</v>
      </c>
      <c r="L97" t="s">
        <v>211</v>
      </c>
      <c r="R97">
        <v>0.119091160539976</v>
      </c>
      <c r="S97">
        <v>1.1925966570524599E-2</v>
      </c>
      <c r="T97">
        <v>1668763</v>
      </c>
      <c r="U97">
        <v>1113</v>
      </c>
    </row>
    <row r="98" spans="1:21" x14ac:dyDescent="0.25">
      <c r="A98" t="s">
        <v>235</v>
      </c>
      <c r="B98" t="s">
        <v>204</v>
      </c>
      <c r="C98" t="s">
        <v>128</v>
      </c>
      <c r="D98">
        <v>0</v>
      </c>
      <c r="E98">
        <v>0</v>
      </c>
      <c r="F98">
        <v>0.17620551151688801</v>
      </c>
      <c r="G98">
        <v>4.0216699319682997E-3</v>
      </c>
      <c r="H98" t="s">
        <v>214</v>
      </c>
      <c r="L98" t="s">
        <v>214</v>
      </c>
      <c r="R98">
        <v>0.23102788301010099</v>
      </c>
      <c r="S98">
        <v>4.0922294900453196E-3</v>
      </c>
      <c r="T98">
        <v>10650899</v>
      </c>
      <c r="U98">
        <v>12687</v>
      </c>
    </row>
    <row r="99" spans="1:21" x14ac:dyDescent="0.25">
      <c r="A99" t="s">
        <v>236</v>
      </c>
      <c r="B99" t="s">
        <v>204</v>
      </c>
      <c r="C99" t="s">
        <v>128</v>
      </c>
      <c r="D99">
        <v>0</v>
      </c>
      <c r="E99">
        <v>1</v>
      </c>
      <c r="F99">
        <v>0.210335893909674</v>
      </c>
      <c r="G99">
        <v>1.18451878694854E-2</v>
      </c>
      <c r="H99" t="s">
        <v>214</v>
      </c>
      <c r="L99" t="s">
        <v>214</v>
      </c>
      <c r="R99">
        <v>0.19482703291641101</v>
      </c>
      <c r="S99">
        <v>1.1207631293069901E-2</v>
      </c>
      <c r="T99">
        <v>2041151</v>
      </c>
      <c r="U99">
        <v>1604</v>
      </c>
    </row>
    <row r="100" spans="1:21" x14ac:dyDescent="0.25">
      <c r="A100" t="s">
        <v>237</v>
      </c>
      <c r="B100" t="s">
        <v>204</v>
      </c>
      <c r="C100" t="s">
        <v>128</v>
      </c>
      <c r="D100">
        <v>0</v>
      </c>
      <c r="E100">
        <v>0</v>
      </c>
      <c r="F100">
        <v>0.208067431096252</v>
      </c>
      <c r="G100">
        <v>4.3064630031441099E-3</v>
      </c>
      <c r="H100" t="s">
        <v>217</v>
      </c>
      <c r="L100" t="s">
        <v>217</v>
      </c>
      <c r="R100">
        <v>0.28024251136538503</v>
      </c>
      <c r="S100">
        <v>4.5264954401232297E-3</v>
      </c>
      <c r="T100">
        <v>11448018</v>
      </c>
      <c r="U100">
        <v>14940</v>
      </c>
    </row>
    <row r="101" spans="1:21" x14ac:dyDescent="0.25">
      <c r="A101" t="s">
        <v>238</v>
      </c>
      <c r="B101" t="s">
        <v>204</v>
      </c>
      <c r="C101" t="s">
        <v>128</v>
      </c>
      <c r="D101">
        <v>0</v>
      </c>
      <c r="E101">
        <v>1</v>
      </c>
      <c r="F101">
        <v>0.23334561890166999</v>
      </c>
      <c r="G101">
        <v>1.49582875971143E-2</v>
      </c>
      <c r="H101" t="s">
        <v>217</v>
      </c>
      <c r="L101" t="s">
        <v>217</v>
      </c>
      <c r="R101">
        <v>0.26848078007224402</v>
      </c>
      <c r="S101">
        <v>1.5691804887185301E-2</v>
      </c>
      <c r="T101">
        <v>1405824</v>
      </c>
      <c r="U101">
        <v>1229</v>
      </c>
    </row>
    <row r="102" spans="1:21" x14ac:dyDescent="0.25">
      <c r="A102" t="s">
        <v>239</v>
      </c>
      <c r="B102" t="s">
        <v>204</v>
      </c>
      <c r="C102" t="s">
        <v>131</v>
      </c>
      <c r="D102">
        <v>0</v>
      </c>
      <c r="E102">
        <v>0</v>
      </c>
      <c r="F102">
        <v>4.2647514410007803E-2</v>
      </c>
      <c r="G102">
        <v>1.20875153705112E-2</v>
      </c>
      <c r="H102" t="s">
        <v>205</v>
      </c>
      <c r="L102" t="s">
        <v>205</v>
      </c>
      <c r="R102">
        <v>0.819754791591773</v>
      </c>
      <c r="S102">
        <v>2.5094500899101601E-2</v>
      </c>
      <c r="T102">
        <v>1265929</v>
      </c>
      <c r="U102">
        <v>1726</v>
      </c>
    </row>
    <row r="103" spans="1:21" x14ac:dyDescent="0.25">
      <c r="A103" t="s">
        <v>240</v>
      </c>
      <c r="B103" t="s">
        <v>204</v>
      </c>
      <c r="C103" t="s">
        <v>131</v>
      </c>
      <c r="D103">
        <v>0</v>
      </c>
      <c r="E103">
        <v>1</v>
      </c>
      <c r="F103">
        <v>0.10397151465352</v>
      </c>
      <c r="G103">
        <v>7.3097994649848105E-2</v>
      </c>
      <c r="H103" t="s">
        <v>205</v>
      </c>
      <c r="L103" t="s">
        <v>205</v>
      </c>
      <c r="R103">
        <v>0.93747684327528702</v>
      </c>
      <c r="S103">
        <v>6.1424813495043203E-2</v>
      </c>
      <c r="T103">
        <v>193054</v>
      </c>
      <c r="U103">
        <v>179</v>
      </c>
    </row>
    <row r="104" spans="1:21" x14ac:dyDescent="0.25">
      <c r="A104" t="s">
        <v>241</v>
      </c>
      <c r="B104" t="s">
        <v>204</v>
      </c>
      <c r="C104" t="s">
        <v>131</v>
      </c>
      <c r="D104">
        <v>0</v>
      </c>
      <c r="E104">
        <v>0</v>
      </c>
      <c r="F104">
        <v>9.5070501941231303E-2</v>
      </c>
      <c r="G104">
        <v>6.1628439796900204E-3</v>
      </c>
      <c r="H104" t="s">
        <v>208</v>
      </c>
      <c r="L104" t="s">
        <v>208</v>
      </c>
      <c r="R104">
        <v>0.34064347362855402</v>
      </c>
      <c r="S104">
        <v>1.0387341365132899E-2</v>
      </c>
      <c r="T104">
        <v>4547723</v>
      </c>
      <c r="U104">
        <v>4830</v>
      </c>
    </row>
    <row r="105" spans="1:21" x14ac:dyDescent="0.25">
      <c r="A105" t="s">
        <v>242</v>
      </c>
      <c r="B105" t="s">
        <v>204</v>
      </c>
      <c r="C105" t="s">
        <v>131</v>
      </c>
      <c r="D105">
        <v>0</v>
      </c>
      <c r="E105">
        <v>1</v>
      </c>
      <c r="F105">
        <v>0.167999405837645</v>
      </c>
      <c r="G105">
        <v>3.3588889988649499E-2</v>
      </c>
      <c r="H105" t="s">
        <v>208</v>
      </c>
      <c r="L105" t="s">
        <v>208</v>
      </c>
      <c r="R105">
        <v>0.35957761507498398</v>
      </c>
      <c r="S105">
        <v>3.8779519113264702E-2</v>
      </c>
      <c r="T105">
        <v>799938</v>
      </c>
      <c r="U105">
        <v>559</v>
      </c>
    </row>
    <row r="106" spans="1:21" x14ac:dyDescent="0.25">
      <c r="A106" t="s">
        <v>243</v>
      </c>
      <c r="B106" t="s">
        <v>204</v>
      </c>
      <c r="C106" t="s">
        <v>131</v>
      </c>
      <c r="D106">
        <v>0</v>
      </c>
      <c r="E106">
        <v>0</v>
      </c>
      <c r="F106">
        <v>0.159786693309762</v>
      </c>
      <c r="G106">
        <v>5.0128938905293101E-3</v>
      </c>
      <c r="H106" t="s">
        <v>211</v>
      </c>
      <c r="L106" t="s">
        <v>211</v>
      </c>
      <c r="R106">
        <v>0.168195954693556</v>
      </c>
      <c r="S106">
        <v>5.0412240547030402E-3</v>
      </c>
      <c r="T106">
        <v>7298917</v>
      </c>
      <c r="U106">
        <v>7948</v>
      </c>
    </row>
    <row r="107" spans="1:21" x14ac:dyDescent="0.25">
      <c r="A107" t="s">
        <v>244</v>
      </c>
      <c r="B107" t="s">
        <v>204</v>
      </c>
      <c r="C107" t="s">
        <v>131</v>
      </c>
      <c r="D107">
        <v>0</v>
      </c>
      <c r="E107">
        <v>1</v>
      </c>
      <c r="F107">
        <v>0.18142460340417399</v>
      </c>
      <c r="G107">
        <v>1.40901551797534E-2</v>
      </c>
      <c r="H107" t="s">
        <v>211</v>
      </c>
      <c r="L107" t="s">
        <v>211</v>
      </c>
      <c r="R107">
        <v>8.7030892870308907E-2</v>
      </c>
      <c r="S107">
        <v>1.0361613886033299E-2</v>
      </c>
      <c r="T107">
        <v>1602354</v>
      </c>
      <c r="U107">
        <v>1163</v>
      </c>
    </row>
    <row r="108" spans="1:21" x14ac:dyDescent="0.25">
      <c r="A108" t="s">
        <v>245</v>
      </c>
      <c r="B108" t="s">
        <v>204</v>
      </c>
      <c r="C108" t="s">
        <v>131</v>
      </c>
      <c r="D108">
        <v>0</v>
      </c>
      <c r="E108">
        <v>0</v>
      </c>
      <c r="F108">
        <v>0.19448783764698299</v>
      </c>
      <c r="G108">
        <v>4.0135572201396097E-3</v>
      </c>
      <c r="H108" t="s">
        <v>214</v>
      </c>
      <c r="L108" t="s">
        <v>214</v>
      </c>
      <c r="R108">
        <v>0.221123412120283</v>
      </c>
      <c r="S108">
        <v>3.94935815247556E-3</v>
      </c>
      <c r="T108">
        <v>10616379</v>
      </c>
      <c r="U108">
        <v>14574</v>
      </c>
    </row>
    <row r="109" spans="1:21" x14ac:dyDescent="0.25">
      <c r="A109" t="s">
        <v>246</v>
      </c>
      <c r="B109" t="s">
        <v>204</v>
      </c>
      <c r="C109" t="s">
        <v>131</v>
      </c>
      <c r="D109">
        <v>0</v>
      </c>
      <c r="E109">
        <v>1</v>
      </c>
      <c r="F109">
        <v>0.22526546989878499</v>
      </c>
      <c r="G109">
        <v>1.2041880047665999E-2</v>
      </c>
      <c r="H109" t="s">
        <v>214</v>
      </c>
      <c r="L109" t="s">
        <v>214</v>
      </c>
      <c r="R109">
        <v>0.208752856898096</v>
      </c>
      <c r="S109">
        <v>1.15087772110266E-2</v>
      </c>
      <c r="T109">
        <v>2025982</v>
      </c>
      <c r="U109">
        <v>1847</v>
      </c>
    </row>
    <row r="110" spans="1:21" x14ac:dyDescent="0.25">
      <c r="A110" t="s">
        <v>247</v>
      </c>
      <c r="B110" t="s">
        <v>204</v>
      </c>
      <c r="C110" t="s">
        <v>131</v>
      </c>
      <c r="D110">
        <v>0</v>
      </c>
      <c r="E110">
        <v>0</v>
      </c>
      <c r="F110">
        <v>0.22064614044726</v>
      </c>
      <c r="G110">
        <v>3.8637499962790901E-3</v>
      </c>
      <c r="H110" t="s">
        <v>217</v>
      </c>
      <c r="L110" t="s">
        <v>217</v>
      </c>
      <c r="R110">
        <v>0.274668437561845</v>
      </c>
      <c r="S110">
        <v>3.9563402468374698E-3</v>
      </c>
      <c r="T110">
        <v>11432345</v>
      </c>
      <c r="U110">
        <v>20322</v>
      </c>
    </row>
    <row r="111" spans="1:21" x14ac:dyDescent="0.25">
      <c r="A111" t="s">
        <v>248</v>
      </c>
      <c r="B111" t="s">
        <v>204</v>
      </c>
      <c r="C111" t="s">
        <v>131</v>
      </c>
      <c r="D111">
        <v>0</v>
      </c>
      <c r="E111">
        <v>1</v>
      </c>
      <c r="F111">
        <v>0.244110980851895</v>
      </c>
      <c r="G111">
        <v>1.34867767091984E-2</v>
      </c>
      <c r="H111" t="s">
        <v>217</v>
      </c>
      <c r="L111" t="s">
        <v>217</v>
      </c>
      <c r="R111">
        <v>0.245237421693833</v>
      </c>
      <c r="S111">
        <v>1.37122781193782E-2</v>
      </c>
      <c r="T111">
        <v>1562401</v>
      </c>
      <c r="U111">
        <v>1733</v>
      </c>
    </row>
    <row r="112" spans="1:21" x14ac:dyDescent="0.25">
      <c r="A112" t="s">
        <v>249</v>
      </c>
      <c r="B112" t="s">
        <v>204</v>
      </c>
      <c r="C112" t="s">
        <v>134</v>
      </c>
      <c r="D112">
        <v>0</v>
      </c>
      <c r="E112">
        <v>0</v>
      </c>
      <c r="F112">
        <v>3.2553330279940597E-2</v>
      </c>
      <c r="G112">
        <v>9.5703019209324308E-3</v>
      </c>
      <c r="H112" t="s">
        <v>205</v>
      </c>
      <c r="L112" t="s">
        <v>205</v>
      </c>
      <c r="R112">
        <v>0.86375160275090301</v>
      </c>
      <c r="S112">
        <v>2.01927874360463E-2</v>
      </c>
      <c r="T112">
        <v>1233436</v>
      </c>
      <c r="U112">
        <v>1516</v>
      </c>
    </row>
    <row r="113" spans="1:21" x14ac:dyDescent="0.25">
      <c r="A113" t="s">
        <v>250</v>
      </c>
      <c r="B113" t="s">
        <v>204</v>
      </c>
      <c r="C113" t="s">
        <v>134</v>
      </c>
      <c r="D113">
        <v>0</v>
      </c>
      <c r="E113">
        <v>1</v>
      </c>
      <c r="F113">
        <v>6.71823861945849E-2</v>
      </c>
      <c r="G113">
        <v>6.47433807555549E-2</v>
      </c>
      <c r="H113" t="s">
        <v>205</v>
      </c>
      <c r="L113" t="s">
        <v>205</v>
      </c>
      <c r="R113">
        <v>0.88309779000284505</v>
      </c>
      <c r="S113">
        <v>7.8368372761000199E-2</v>
      </c>
      <c r="T113">
        <v>231622</v>
      </c>
      <c r="U113">
        <v>177</v>
      </c>
    </row>
    <row r="114" spans="1:21" x14ac:dyDescent="0.25">
      <c r="A114" t="s">
        <v>251</v>
      </c>
      <c r="B114" t="s">
        <v>204</v>
      </c>
      <c r="C114" t="s">
        <v>134</v>
      </c>
      <c r="D114">
        <v>0</v>
      </c>
      <c r="E114">
        <v>0</v>
      </c>
      <c r="F114">
        <v>0.13849809291565099</v>
      </c>
      <c r="G114">
        <v>8.6315527256087994E-3</v>
      </c>
      <c r="H114" t="s">
        <v>208</v>
      </c>
      <c r="L114" t="s">
        <v>208</v>
      </c>
      <c r="R114">
        <v>0.33096558921546998</v>
      </c>
      <c r="S114">
        <v>1.1185998286736699E-2</v>
      </c>
      <c r="T114">
        <v>4511887</v>
      </c>
      <c r="U114">
        <v>4070</v>
      </c>
    </row>
    <row r="115" spans="1:21" x14ac:dyDescent="0.25">
      <c r="A115" t="s">
        <v>252</v>
      </c>
      <c r="B115" t="s">
        <v>204</v>
      </c>
      <c r="C115" t="s">
        <v>134</v>
      </c>
      <c r="D115">
        <v>0</v>
      </c>
      <c r="E115">
        <v>1</v>
      </c>
      <c r="F115">
        <v>0.23239503066519901</v>
      </c>
      <c r="G115">
        <v>3.2170844371162299E-2</v>
      </c>
      <c r="H115" t="s">
        <v>208</v>
      </c>
      <c r="L115" t="s">
        <v>208</v>
      </c>
      <c r="R115">
        <v>0.334602121936101</v>
      </c>
      <c r="S115">
        <v>3.6324472765543202E-2</v>
      </c>
      <c r="T115">
        <v>843758</v>
      </c>
      <c r="U115">
        <v>480</v>
      </c>
    </row>
    <row r="116" spans="1:21" x14ac:dyDescent="0.25">
      <c r="A116" t="s">
        <v>253</v>
      </c>
      <c r="B116" t="s">
        <v>204</v>
      </c>
      <c r="C116" t="s">
        <v>134</v>
      </c>
      <c r="D116">
        <v>0</v>
      </c>
      <c r="E116">
        <v>0</v>
      </c>
      <c r="F116">
        <v>0.27900540464418999</v>
      </c>
      <c r="G116">
        <v>6.5739085682878203E-3</v>
      </c>
      <c r="H116" t="s">
        <v>211</v>
      </c>
      <c r="L116" t="s">
        <v>211</v>
      </c>
      <c r="R116">
        <v>0.17603672825648001</v>
      </c>
      <c r="S116">
        <v>5.4279194997019402E-3</v>
      </c>
      <c r="T116">
        <v>7311743</v>
      </c>
      <c r="U116">
        <v>7106</v>
      </c>
    </row>
    <row r="117" spans="1:21" x14ac:dyDescent="0.25">
      <c r="A117" t="s">
        <v>254</v>
      </c>
      <c r="B117" t="s">
        <v>204</v>
      </c>
      <c r="C117" t="s">
        <v>134</v>
      </c>
      <c r="D117">
        <v>0</v>
      </c>
      <c r="E117">
        <v>1</v>
      </c>
      <c r="F117">
        <v>0.40236273594622401</v>
      </c>
      <c r="G117">
        <v>2.0100356167304701E-2</v>
      </c>
      <c r="H117" t="s">
        <v>211</v>
      </c>
      <c r="L117" t="s">
        <v>211</v>
      </c>
      <c r="R117">
        <v>9.2374604251259207E-2</v>
      </c>
      <c r="S117">
        <v>1.36625252373033E-2</v>
      </c>
      <c r="T117">
        <v>1605187</v>
      </c>
      <c r="U117">
        <v>975</v>
      </c>
    </row>
    <row r="118" spans="1:21" x14ac:dyDescent="0.25">
      <c r="A118" t="s">
        <v>255</v>
      </c>
      <c r="B118" t="s">
        <v>204</v>
      </c>
      <c r="C118" t="s">
        <v>134</v>
      </c>
      <c r="D118">
        <v>0</v>
      </c>
      <c r="E118">
        <v>0</v>
      </c>
      <c r="F118">
        <v>0.33376718943522099</v>
      </c>
      <c r="G118">
        <v>5.0249460252562699E-3</v>
      </c>
      <c r="H118" t="s">
        <v>214</v>
      </c>
      <c r="L118" t="s">
        <v>214</v>
      </c>
      <c r="R118">
        <v>0.21875256398513701</v>
      </c>
      <c r="S118">
        <v>4.0945888909647296E-3</v>
      </c>
      <c r="T118">
        <v>10637604</v>
      </c>
      <c r="U118">
        <v>12896</v>
      </c>
    </row>
    <row r="119" spans="1:21" x14ac:dyDescent="0.25">
      <c r="A119" t="s">
        <v>256</v>
      </c>
      <c r="B119" t="s">
        <v>204</v>
      </c>
      <c r="C119" t="s">
        <v>134</v>
      </c>
      <c r="D119">
        <v>0</v>
      </c>
      <c r="E119">
        <v>1</v>
      </c>
      <c r="F119">
        <v>0.41107097995373898</v>
      </c>
      <c r="G119">
        <v>1.47397677504189E-2</v>
      </c>
      <c r="H119" t="s">
        <v>214</v>
      </c>
      <c r="L119" t="s">
        <v>214</v>
      </c>
      <c r="R119">
        <v>0.21175552084247901</v>
      </c>
      <c r="S119">
        <v>1.23762916106231E-2</v>
      </c>
      <c r="T119">
        <v>2042049</v>
      </c>
      <c r="U119">
        <v>1618</v>
      </c>
    </row>
    <row r="120" spans="1:21" x14ac:dyDescent="0.25">
      <c r="A120" t="s">
        <v>257</v>
      </c>
      <c r="B120" t="s">
        <v>204</v>
      </c>
      <c r="C120" t="s">
        <v>134</v>
      </c>
      <c r="D120">
        <v>0</v>
      </c>
      <c r="E120">
        <v>0</v>
      </c>
      <c r="F120">
        <v>0.31765166320504101</v>
      </c>
      <c r="G120">
        <v>4.7497842020238403E-3</v>
      </c>
      <c r="H120" t="s">
        <v>217</v>
      </c>
      <c r="L120" t="s">
        <v>217</v>
      </c>
      <c r="R120">
        <v>0.27328754383271098</v>
      </c>
      <c r="S120">
        <v>4.3561919033445404E-3</v>
      </c>
      <c r="T120">
        <v>11525757</v>
      </c>
      <c r="U120">
        <v>17066</v>
      </c>
    </row>
    <row r="121" spans="1:21" x14ac:dyDescent="0.25">
      <c r="A121" t="s">
        <v>258</v>
      </c>
      <c r="B121" t="s">
        <v>204</v>
      </c>
      <c r="C121" t="s">
        <v>134</v>
      </c>
      <c r="D121">
        <v>0</v>
      </c>
      <c r="E121">
        <v>1</v>
      </c>
      <c r="F121">
        <v>0.35913525418175901</v>
      </c>
      <c r="G121">
        <v>1.6661529903288699E-2</v>
      </c>
      <c r="H121" t="s">
        <v>217</v>
      </c>
      <c r="L121" t="s">
        <v>217</v>
      </c>
      <c r="R121">
        <v>0.23636077105608699</v>
      </c>
      <c r="S121">
        <v>1.49260065542268E-2</v>
      </c>
      <c r="T121">
        <v>1527253</v>
      </c>
      <c r="U121">
        <v>1427</v>
      </c>
    </row>
    <row r="122" spans="1:21" x14ac:dyDescent="0.25">
      <c r="A122" t="s">
        <v>259</v>
      </c>
      <c r="B122" t="s">
        <v>260</v>
      </c>
      <c r="C122" t="s">
        <v>121</v>
      </c>
      <c r="D122">
        <v>0</v>
      </c>
      <c r="E122">
        <v>0</v>
      </c>
      <c r="F122">
        <v>0.117387699485275</v>
      </c>
      <c r="G122">
        <v>3.6831756988509302E-3</v>
      </c>
      <c r="H122" t="s">
        <v>261</v>
      </c>
      <c r="M122" t="s">
        <v>261</v>
      </c>
      <c r="R122">
        <v>0.47638252754655902</v>
      </c>
      <c r="S122">
        <v>5.6263392790779597E-3</v>
      </c>
      <c r="T122">
        <v>9348226</v>
      </c>
      <c r="U122">
        <v>14363</v>
      </c>
    </row>
    <row r="123" spans="1:21" x14ac:dyDescent="0.25">
      <c r="A123" t="s">
        <v>262</v>
      </c>
      <c r="B123" t="s">
        <v>260</v>
      </c>
      <c r="C123" t="s">
        <v>121</v>
      </c>
      <c r="D123">
        <v>0</v>
      </c>
      <c r="E123">
        <v>1</v>
      </c>
      <c r="F123">
        <v>0.162025580135816</v>
      </c>
      <c r="G123">
        <v>1.2938191334778399E-2</v>
      </c>
      <c r="H123" t="s">
        <v>261</v>
      </c>
      <c r="M123" t="s">
        <v>261</v>
      </c>
      <c r="R123">
        <v>0.47741075098667601</v>
      </c>
      <c r="S123">
        <v>1.7524936400005801E-2</v>
      </c>
      <c r="T123">
        <v>1311174</v>
      </c>
      <c r="U123">
        <v>1580</v>
      </c>
    </row>
    <row r="124" spans="1:21" x14ac:dyDescent="0.25">
      <c r="A124" t="s">
        <v>263</v>
      </c>
      <c r="B124" t="s">
        <v>260</v>
      </c>
      <c r="C124" t="s">
        <v>121</v>
      </c>
      <c r="D124">
        <v>0</v>
      </c>
      <c r="E124">
        <v>0</v>
      </c>
      <c r="F124">
        <v>0.126223931359882</v>
      </c>
      <c r="G124">
        <v>2.0599510148284002E-3</v>
      </c>
      <c r="H124" t="s">
        <v>264</v>
      </c>
      <c r="M124" t="s">
        <v>264</v>
      </c>
      <c r="R124">
        <v>0.196371313908177</v>
      </c>
      <c r="S124">
        <v>2.41966384297809E-3</v>
      </c>
      <c r="T124">
        <v>25819433</v>
      </c>
      <c r="U124">
        <v>37307</v>
      </c>
    </row>
    <row r="125" spans="1:21" x14ac:dyDescent="0.25">
      <c r="A125" t="s">
        <v>265</v>
      </c>
      <c r="B125" t="s">
        <v>260</v>
      </c>
      <c r="C125" t="s">
        <v>121</v>
      </c>
      <c r="D125">
        <v>0</v>
      </c>
      <c r="E125">
        <v>1</v>
      </c>
      <c r="F125">
        <v>0.12716614708909399</v>
      </c>
      <c r="G125">
        <v>5.6932868312860397E-3</v>
      </c>
      <c r="H125" t="s">
        <v>264</v>
      </c>
      <c r="M125" t="s">
        <v>264</v>
      </c>
      <c r="R125">
        <v>0.16627165376825401</v>
      </c>
      <c r="S125">
        <v>6.3336743189545902E-3</v>
      </c>
      <c r="T125">
        <v>4638605</v>
      </c>
      <c r="U125">
        <v>5354</v>
      </c>
    </row>
    <row r="126" spans="1:21" x14ac:dyDescent="0.25">
      <c r="A126" t="s">
        <v>266</v>
      </c>
      <c r="B126" t="s">
        <v>260</v>
      </c>
      <c r="C126" t="s">
        <v>125</v>
      </c>
      <c r="D126">
        <v>0</v>
      </c>
      <c r="E126">
        <v>0</v>
      </c>
      <c r="F126">
        <v>0.120899904724468</v>
      </c>
      <c r="G126">
        <v>3.8407873028253898E-3</v>
      </c>
      <c r="H126" t="s">
        <v>261</v>
      </c>
      <c r="M126" t="s">
        <v>261</v>
      </c>
      <c r="R126">
        <v>0.461740484545418</v>
      </c>
      <c r="S126">
        <v>5.7808606471624396E-3</v>
      </c>
      <c r="T126">
        <v>9001287</v>
      </c>
      <c r="U126">
        <v>13597</v>
      </c>
    </row>
    <row r="127" spans="1:21" x14ac:dyDescent="0.25">
      <c r="A127" t="s">
        <v>267</v>
      </c>
      <c r="B127" t="s">
        <v>260</v>
      </c>
      <c r="C127" t="s">
        <v>125</v>
      </c>
      <c r="D127">
        <v>0</v>
      </c>
      <c r="E127">
        <v>1</v>
      </c>
      <c r="F127">
        <v>0.16929655276800201</v>
      </c>
      <c r="G127">
        <v>1.40659064210238E-2</v>
      </c>
      <c r="H127" t="s">
        <v>261</v>
      </c>
      <c r="M127" t="s">
        <v>261</v>
      </c>
      <c r="R127">
        <v>0.47960820485528199</v>
      </c>
      <c r="S127">
        <v>1.9159833745199799E-2</v>
      </c>
      <c r="T127">
        <v>1309513</v>
      </c>
      <c r="U127">
        <v>1389</v>
      </c>
    </row>
    <row r="128" spans="1:21" x14ac:dyDescent="0.25">
      <c r="A128" t="s">
        <v>268</v>
      </c>
      <c r="B128" t="s">
        <v>260</v>
      </c>
      <c r="C128" t="s">
        <v>125</v>
      </c>
      <c r="D128">
        <v>0</v>
      </c>
      <c r="E128">
        <v>0</v>
      </c>
      <c r="F128">
        <v>0.12939192014116099</v>
      </c>
      <c r="G128">
        <v>2.1321682587443101E-3</v>
      </c>
      <c r="H128" t="s">
        <v>264</v>
      </c>
      <c r="M128" t="s">
        <v>264</v>
      </c>
      <c r="R128">
        <v>0.19977003067521301</v>
      </c>
      <c r="S128">
        <v>2.4890934683147801E-3</v>
      </c>
      <c r="T128">
        <v>26238653</v>
      </c>
      <c r="U128">
        <v>36393</v>
      </c>
    </row>
    <row r="129" spans="1:21" x14ac:dyDescent="0.25">
      <c r="A129" t="s">
        <v>269</v>
      </c>
      <c r="B129" t="s">
        <v>260</v>
      </c>
      <c r="C129" t="s">
        <v>125</v>
      </c>
      <c r="D129">
        <v>0</v>
      </c>
      <c r="E129">
        <v>1</v>
      </c>
      <c r="F129">
        <v>0.13299112591555401</v>
      </c>
      <c r="G129">
        <v>5.8341368251610603E-3</v>
      </c>
      <c r="H129" t="s">
        <v>264</v>
      </c>
      <c r="M129" t="s">
        <v>264</v>
      </c>
      <c r="R129">
        <v>0.18109798493634</v>
      </c>
      <c r="S129">
        <v>7.3867508580579104E-3</v>
      </c>
      <c r="T129">
        <v>4621453</v>
      </c>
      <c r="U129">
        <v>4707</v>
      </c>
    </row>
    <row r="130" spans="1:21" x14ac:dyDescent="0.25">
      <c r="A130" t="s">
        <v>270</v>
      </c>
      <c r="B130" t="s">
        <v>260</v>
      </c>
      <c r="C130" t="s">
        <v>128</v>
      </c>
      <c r="D130">
        <v>0</v>
      </c>
      <c r="E130">
        <v>0</v>
      </c>
      <c r="F130">
        <v>0.15521788810673101</v>
      </c>
      <c r="G130">
        <v>4.8909417137391496E-3</v>
      </c>
      <c r="H130" t="s">
        <v>261</v>
      </c>
      <c r="M130" t="s">
        <v>261</v>
      </c>
      <c r="R130">
        <v>0.45606447797012101</v>
      </c>
      <c r="S130">
        <v>6.6929675482421203E-3</v>
      </c>
      <c r="T130">
        <v>9219997</v>
      </c>
      <c r="U130">
        <v>10693</v>
      </c>
    </row>
    <row r="131" spans="1:21" x14ac:dyDescent="0.25">
      <c r="A131" t="s">
        <v>271</v>
      </c>
      <c r="B131" t="s">
        <v>260</v>
      </c>
      <c r="C131" t="s">
        <v>128</v>
      </c>
      <c r="D131">
        <v>0</v>
      </c>
      <c r="E131">
        <v>1</v>
      </c>
      <c r="F131">
        <v>0.18743586710426</v>
      </c>
      <c r="G131">
        <v>1.7682589310235999E-2</v>
      </c>
      <c r="H131" t="s">
        <v>261</v>
      </c>
      <c r="M131" t="s">
        <v>261</v>
      </c>
      <c r="R131">
        <v>0.47222549603585401</v>
      </c>
      <c r="S131">
        <v>2.2889039844085801E-2</v>
      </c>
      <c r="T131">
        <v>1278516</v>
      </c>
      <c r="U131">
        <v>962</v>
      </c>
    </row>
    <row r="132" spans="1:21" x14ac:dyDescent="0.25">
      <c r="A132" t="s">
        <v>272</v>
      </c>
      <c r="B132" t="s">
        <v>260</v>
      </c>
      <c r="C132" t="s">
        <v>128</v>
      </c>
      <c r="D132">
        <v>0</v>
      </c>
      <c r="E132">
        <v>0</v>
      </c>
      <c r="F132">
        <v>0.16157186537032001</v>
      </c>
      <c r="G132">
        <v>2.6519509800949099E-3</v>
      </c>
      <c r="H132" t="s">
        <v>264</v>
      </c>
      <c r="M132" t="s">
        <v>264</v>
      </c>
      <c r="R132">
        <v>0.194639700057231</v>
      </c>
      <c r="S132">
        <v>2.7743547630305898E-3</v>
      </c>
      <c r="T132">
        <v>25888617</v>
      </c>
      <c r="U132">
        <v>29890</v>
      </c>
    </row>
    <row r="133" spans="1:21" x14ac:dyDescent="0.25">
      <c r="A133" t="s">
        <v>273</v>
      </c>
      <c r="B133" t="s">
        <v>260</v>
      </c>
      <c r="C133" t="s">
        <v>128</v>
      </c>
      <c r="D133">
        <v>0</v>
      </c>
      <c r="E133">
        <v>1</v>
      </c>
      <c r="F133">
        <v>0.174986943340633</v>
      </c>
      <c r="G133">
        <v>7.6379435735775096E-3</v>
      </c>
      <c r="H133" t="s">
        <v>264</v>
      </c>
      <c r="M133" t="s">
        <v>264</v>
      </c>
      <c r="R133">
        <v>0.159792231972815</v>
      </c>
      <c r="S133">
        <v>7.6764729839296202E-3</v>
      </c>
      <c r="T133">
        <v>4776837</v>
      </c>
      <c r="U133">
        <v>3630</v>
      </c>
    </row>
    <row r="134" spans="1:21" x14ac:dyDescent="0.25">
      <c r="A134" t="s">
        <v>274</v>
      </c>
      <c r="B134" t="s">
        <v>260</v>
      </c>
      <c r="C134" t="s">
        <v>131</v>
      </c>
      <c r="D134">
        <v>0</v>
      </c>
      <c r="E134">
        <v>0</v>
      </c>
      <c r="F134">
        <v>0.18456695713229501</v>
      </c>
      <c r="G134">
        <v>5.1707063915907396E-3</v>
      </c>
      <c r="H134" t="s">
        <v>261</v>
      </c>
      <c r="M134" t="s">
        <v>261</v>
      </c>
      <c r="R134">
        <v>0.45803275844206198</v>
      </c>
      <c r="S134">
        <v>6.6495213154055197E-3</v>
      </c>
      <c r="T134">
        <v>9194985</v>
      </c>
      <c r="U134">
        <v>11554</v>
      </c>
    </row>
    <row r="135" spans="1:21" x14ac:dyDescent="0.25">
      <c r="A135" t="s">
        <v>275</v>
      </c>
      <c r="B135" t="s">
        <v>260</v>
      </c>
      <c r="C135" t="s">
        <v>131</v>
      </c>
      <c r="D135">
        <v>0</v>
      </c>
      <c r="E135">
        <v>1</v>
      </c>
      <c r="F135">
        <v>0.21081153195272001</v>
      </c>
      <c r="G135">
        <v>1.8408887973085299E-2</v>
      </c>
      <c r="H135" t="s">
        <v>261</v>
      </c>
      <c r="M135" t="s">
        <v>261</v>
      </c>
      <c r="R135">
        <v>0.416542572271075</v>
      </c>
      <c r="S135">
        <v>2.3526230316676201E-2</v>
      </c>
      <c r="T135">
        <v>1328711</v>
      </c>
      <c r="U135">
        <v>1092</v>
      </c>
    </row>
    <row r="136" spans="1:21" x14ac:dyDescent="0.25">
      <c r="A136" t="s">
        <v>276</v>
      </c>
      <c r="B136" t="s">
        <v>260</v>
      </c>
      <c r="C136" t="s">
        <v>131</v>
      </c>
      <c r="D136">
        <v>0</v>
      </c>
      <c r="E136">
        <v>0</v>
      </c>
      <c r="F136">
        <v>0.18249277369101</v>
      </c>
      <c r="G136">
        <v>2.5859036520844399E-3</v>
      </c>
      <c r="H136" t="s">
        <v>264</v>
      </c>
      <c r="M136" t="s">
        <v>264</v>
      </c>
      <c r="R136">
        <v>0.18681406448693499</v>
      </c>
      <c r="S136">
        <v>2.50798061423142E-3</v>
      </c>
      <c r="T136">
        <v>25821896</v>
      </c>
      <c r="U136">
        <v>37657</v>
      </c>
    </row>
    <row r="137" spans="1:21" x14ac:dyDescent="0.25">
      <c r="A137" t="s">
        <v>277</v>
      </c>
      <c r="B137" t="s">
        <v>260</v>
      </c>
      <c r="C137" t="s">
        <v>131</v>
      </c>
      <c r="D137">
        <v>0</v>
      </c>
      <c r="E137">
        <v>1</v>
      </c>
      <c r="F137">
        <v>0.21152914909553999</v>
      </c>
      <c r="G137">
        <v>8.3542044985210097E-3</v>
      </c>
      <c r="H137" t="s">
        <v>264</v>
      </c>
      <c r="M137" t="s">
        <v>264</v>
      </c>
      <c r="R137">
        <v>0.15681978616692999</v>
      </c>
      <c r="S137">
        <v>7.0656035493922697E-3</v>
      </c>
      <c r="T137">
        <v>4836084</v>
      </c>
      <c r="U137">
        <v>4372</v>
      </c>
    </row>
    <row r="138" spans="1:21" x14ac:dyDescent="0.25">
      <c r="A138" t="s">
        <v>278</v>
      </c>
      <c r="B138" t="s">
        <v>260</v>
      </c>
      <c r="C138" t="s">
        <v>134</v>
      </c>
      <c r="D138">
        <v>0</v>
      </c>
      <c r="E138">
        <v>0</v>
      </c>
      <c r="F138">
        <v>0.27556226383579502</v>
      </c>
      <c r="G138">
        <v>6.3686619904183301E-3</v>
      </c>
      <c r="H138" t="s">
        <v>261</v>
      </c>
      <c r="M138" t="s">
        <v>261</v>
      </c>
      <c r="R138">
        <v>0.45557083745362298</v>
      </c>
      <c r="S138">
        <v>7.1258195849033196E-3</v>
      </c>
      <c r="T138">
        <v>8977187</v>
      </c>
      <c r="U138">
        <v>10391</v>
      </c>
    </row>
    <row r="139" spans="1:21" x14ac:dyDescent="0.25">
      <c r="A139" t="s">
        <v>279</v>
      </c>
      <c r="B139" t="s">
        <v>260</v>
      </c>
      <c r="C139" t="s">
        <v>134</v>
      </c>
      <c r="D139">
        <v>0</v>
      </c>
      <c r="E139">
        <v>1</v>
      </c>
      <c r="F139">
        <v>0.30291853084203901</v>
      </c>
      <c r="G139">
        <v>2.2281179080476499E-2</v>
      </c>
      <c r="H139" t="s">
        <v>261</v>
      </c>
      <c r="M139" t="s">
        <v>261</v>
      </c>
      <c r="R139">
        <v>0.47517059355891</v>
      </c>
      <c r="S139">
        <v>2.5671079840975601E-2</v>
      </c>
      <c r="T139">
        <v>1264166</v>
      </c>
      <c r="U139">
        <v>918</v>
      </c>
    </row>
    <row r="140" spans="1:21" x14ac:dyDescent="0.25">
      <c r="A140" t="s">
        <v>280</v>
      </c>
      <c r="B140" t="s">
        <v>260</v>
      </c>
      <c r="C140" t="s">
        <v>134</v>
      </c>
      <c r="D140">
        <v>0</v>
      </c>
      <c r="E140">
        <v>0</v>
      </c>
      <c r="F140">
        <v>0.29668732802068998</v>
      </c>
      <c r="G140">
        <v>3.30389530892294E-3</v>
      </c>
      <c r="H140" t="s">
        <v>264</v>
      </c>
      <c r="M140" t="s">
        <v>264</v>
      </c>
      <c r="R140">
        <v>0.19239737755203601</v>
      </c>
      <c r="S140">
        <v>2.7635259739871099E-3</v>
      </c>
      <c r="T140">
        <v>26117299</v>
      </c>
      <c r="U140">
        <v>32107</v>
      </c>
    </row>
    <row r="141" spans="1:21" x14ac:dyDescent="0.25">
      <c r="A141" t="s">
        <v>281</v>
      </c>
      <c r="B141" t="s">
        <v>260</v>
      </c>
      <c r="C141" t="s">
        <v>134</v>
      </c>
      <c r="D141">
        <v>0</v>
      </c>
      <c r="E141">
        <v>1</v>
      </c>
      <c r="F141">
        <v>0.38907374634247299</v>
      </c>
      <c r="G141">
        <v>1.0881298809638101E-2</v>
      </c>
      <c r="H141" t="s">
        <v>264</v>
      </c>
      <c r="M141" t="s">
        <v>264</v>
      </c>
      <c r="R141">
        <v>0.15247304516499699</v>
      </c>
      <c r="S141">
        <v>7.91626003704601E-3</v>
      </c>
      <c r="T141">
        <v>4945927</v>
      </c>
      <c r="U141">
        <v>3731</v>
      </c>
    </row>
    <row r="142" spans="1:21" x14ac:dyDescent="0.25">
      <c r="A142" t="s">
        <v>282</v>
      </c>
      <c r="B142" t="s">
        <v>111</v>
      </c>
      <c r="C142" t="s">
        <v>121</v>
      </c>
      <c r="D142">
        <v>0</v>
      </c>
      <c r="E142">
        <v>0</v>
      </c>
      <c r="F142">
        <v>0.107993464376982</v>
      </c>
      <c r="G142">
        <v>5.4078114658552097E-3</v>
      </c>
      <c r="H142" t="s">
        <v>283</v>
      </c>
      <c r="N142" t="s">
        <v>283</v>
      </c>
      <c r="R142">
        <v>0.284320519696522</v>
      </c>
      <c r="S142">
        <v>6.7034522394451299E-3</v>
      </c>
      <c r="T142">
        <v>3304798</v>
      </c>
      <c r="U142">
        <v>4879</v>
      </c>
    </row>
    <row r="143" spans="1:21" x14ac:dyDescent="0.25">
      <c r="A143" t="s">
        <v>284</v>
      </c>
      <c r="B143" t="s">
        <v>111</v>
      </c>
      <c r="C143" t="s">
        <v>121</v>
      </c>
      <c r="D143">
        <v>0</v>
      </c>
      <c r="E143">
        <v>1</v>
      </c>
      <c r="F143">
        <v>0.139712544271477</v>
      </c>
      <c r="G143">
        <v>1.6890177792059001E-2</v>
      </c>
      <c r="H143" t="s">
        <v>283</v>
      </c>
      <c r="N143" t="s">
        <v>283</v>
      </c>
      <c r="R143">
        <v>0.23491449879531001</v>
      </c>
      <c r="S143">
        <v>1.79388295056815E-2</v>
      </c>
      <c r="T143">
        <v>593209</v>
      </c>
      <c r="U143">
        <v>688</v>
      </c>
    </row>
    <row r="144" spans="1:21" x14ac:dyDescent="0.25">
      <c r="A144" t="s">
        <v>285</v>
      </c>
      <c r="B144" t="s">
        <v>111</v>
      </c>
      <c r="C144" t="s">
        <v>121</v>
      </c>
      <c r="D144">
        <v>0</v>
      </c>
      <c r="E144">
        <v>0</v>
      </c>
      <c r="F144">
        <v>0.124039096352171</v>
      </c>
      <c r="G144">
        <v>7.9294337370359406E-3</v>
      </c>
      <c r="H144" t="s">
        <v>286</v>
      </c>
      <c r="N144" t="s">
        <v>286</v>
      </c>
      <c r="R144">
        <v>0.33379257570170701</v>
      </c>
      <c r="S144">
        <v>9.4845996517261798E-3</v>
      </c>
      <c r="T144">
        <v>1675591</v>
      </c>
      <c r="U144">
        <v>2588</v>
      </c>
    </row>
    <row r="145" spans="1:21" x14ac:dyDescent="0.25">
      <c r="A145" t="s">
        <v>287</v>
      </c>
      <c r="B145" t="s">
        <v>111</v>
      </c>
      <c r="C145" t="s">
        <v>121</v>
      </c>
      <c r="D145">
        <v>0</v>
      </c>
      <c r="E145">
        <v>1</v>
      </c>
      <c r="F145">
        <v>0.12854338742590601</v>
      </c>
      <c r="G145">
        <v>2.1011044953158999E-2</v>
      </c>
      <c r="H145" t="s">
        <v>286</v>
      </c>
      <c r="N145" t="s">
        <v>286</v>
      </c>
      <c r="R145">
        <v>0.28477551602378598</v>
      </c>
      <c r="S145">
        <v>2.36913889187279E-2</v>
      </c>
      <c r="T145">
        <v>331483</v>
      </c>
      <c r="U145">
        <v>406</v>
      </c>
    </row>
    <row r="146" spans="1:21" x14ac:dyDescent="0.25">
      <c r="A146" t="s">
        <v>288</v>
      </c>
      <c r="B146" t="s">
        <v>111</v>
      </c>
      <c r="C146" t="s">
        <v>121</v>
      </c>
      <c r="D146">
        <v>0</v>
      </c>
      <c r="E146">
        <v>0</v>
      </c>
      <c r="F146">
        <v>0.12654348209869001</v>
      </c>
      <c r="G146">
        <v>3.4333867934608002E-3</v>
      </c>
      <c r="H146" t="s">
        <v>289</v>
      </c>
      <c r="N146" t="s">
        <v>289</v>
      </c>
      <c r="R146">
        <v>0.33422739043674599</v>
      </c>
      <c r="S146">
        <v>4.3028105303495904E-3</v>
      </c>
      <c r="T146">
        <v>9540611</v>
      </c>
      <c r="U146">
        <v>14556</v>
      </c>
    </row>
    <row r="147" spans="1:21" x14ac:dyDescent="0.25">
      <c r="A147" t="s">
        <v>290</v>
      </c>
      <c r="B147" t="s">
        <v>111</v>
      </c>
      <c r="C147" t="s">
        <v>121</v>
      </c>
      <c r="D147">
        <v>0</v>
      </c>
      <c r="E147">
        <v>1</v>
      </c>
      <c r="F147">
        <v>0.158699685615626</v>
      </c>
      <c r="G147">
        <v>1.0836812894903101E-2</v>
      </c>
      <c r="H147" t="s">
        <v>289</v>
      </c>
      <c r="N147" t="s">
        <v>289</v>
      </c>
      <c r="R147">
        <v>0.32706251108291101</v>
      </c>
      <c r="S147">
        <v>1.29144009415507E-2</v>
      </c>
      <c r="T147">
        <v>1595490</v>
      </c>
      <c r="U147">
        <v>1923</v>
      </c>
    </row>
    <row r="148" spans="1:21" x14ac:dyDescent="0.25">
      <c r="A148" t="s">
        <v>291</v>
      </c>
      <c r="B148" t="s">
        <v>111</v>
      </c>
      <c r="C148" t="s">
        <v>121</v>
      </c>
      <c r="D148">
        <v>0</v>
      </c>
      <c r="E148">
        <v>0</v>
      </c>
      <c r="F148">
        <v>0.12604760113923799</v>
      </c>
      <c r="G148">
        <v>2.4608676002532402E-3</v>
      </c>
      <c r="H148" t="s">
        <v>292</v>
      </c>
      <c r="N148" t="s">
        <v>292</v>
      </c>
      <c r="R148">
        <v>0.20539786738483001</v>
      </c>
      <c r="S148">
        <v>2.94730864138632E-3</v>
      </c>
      <c r="T148">
        <v>20745090</v>
      </c>
      <c r="U148">
        <v>29802</v>
      </c>
    </row>
    <row r="149" spans="1:21" x14ac:dyDescent="0.25">
      <c r="A149" t="s">
        <v>293</v>
      </c>
      <c r="B149" t="s">
        <v>111</v>
      </c>
      <c r="C149" t="s">
        <v>121</v>
      </c>
      <c r="D149">
        <v>0</v>
      </c>
      <c r="E149">
        <v>1</v>
      </c>
      <c r="F149">
        <v>0.121111321513774</v>
      </c>
      <c r="G149">
        <v>6.6567928373639004E-3</v>
      </c>
      <c r="H149" t="s">
        <v>292</v>
      </c>
      <c r="N149" t="s">
        <v>292</v>
      </c>
      <c r="R149">
        <v>0.15922945600852301</v>
      </c>
      <c r="S149">
        <v>7.9429990292917002E-3</v>
      </c>
      <c r="T149">
        <v>3457493</v>
      </c>
      <c r="U149">
        <v>3949</v>
      </c>
    </row>
    <row r="150" spans="1:21" x14ac:dyDescent="0.25">
      <c r="A150" t="s">
        <v>294</v>
      </c>
      <c r="B150" t="s">
        <v>111</v>
      </c>
      <c r="C150" t="s">
        <v>125</v>
      </c>
      <c r="D150">
        <v>0</v>
      </c>
      <c r="E150">
        <v>0</v>
      </c>
      <c r="F150">
        <v>0.11475376689025001</v>
      </c>
      <c r="G150">
        <v>5.80315227453295E-3</v>
      </c>
      <c r="H150" t="s">
        <v>283</v>
      </c>
      <c r="N150" t="s">
        <v>283</v>
      </c>
      <c r="R150">
        <v>0.27917309775968002</v>
      </c>
      <c r="S150">
        <v>6.66278646805966E-3</v>
      </c>
      <c r="T150">
        <v>3248452</v>
      </c>
      <c r="U150">
        <v>4597</v>
      </c>
    </row>
    <row r="151" spans="1:21" x14ac:dyDescent="0.25">
      <c r="A151" t="s">
        <v>295</v>
      </c>
      <c r="B151" t="s">
        <v>111</v>
      </c>
      <c r="C151" t="s">
        <v>125</v>
      </c>
      <c r="D151">
        <v>0</v>
      </c>
      <c r="E151">
        <v>1</v>
      </c>
      <c r="F151">
        <v>0.121805342648204</v>
      </c>
      <c r="G151">
        <v>1.49374155941756E-2</v>
      </c>
      <c r="H151" t="s">
        <v>283</v>
      </c>
      <c r="N151" t="s">
        <v>283</v>
      </c>
      <c r="R151">
        <v>0.27572121627658103</v>
      </c>
      <c r="S151">
        <v>2.0308653582993701E-2</v>
      </c>
      <c r="T151">
        <v>690065</v>
      </c>
      <c r="U151">
        <v>693</v>
      </c>
    </row>
    <row r="152" spans="1:21" x14ac:dyDescent="0.25">
      <c r="A152" t="s">
        <v>296</v>
      </c>
      <c r="B152" t="s">
        <v>111</v>
      </c>
      <c r="C152" t="s">
        <v>125</v>
      </c>
      <c r="D152">
        <v>0</v>
      </c>
      <c r="E152">
        <v>0</v>
      </c>
      <c r="F152">
        <v>0.122252815730667</v>
      </c>
      <c r="G152">
        <v>7.9210488018468007E-3</v>
      </c>
      <c r="H152" t="s">
        <v>286</v>
      </c>
      <c r="N152" t="s">
        <v>286</v>
      </c>
      <c r="R152">
        <v>0.33333185867134402</v>
      </c>
      <c r="S152">
        <v>9.2041910212975302E-3</v>
      </c>
      <c r="T152">
        <v>1709671</v>
      </c>
      <c r="U152">
        <v>2559</v>
      </c>
    </row>
    <row r="153" spans="1:21" x14ac:dyDescent="0.25">
      <c r="A153" t="s">
        <v>297</v>
      </c>
      <c r="B153" t="s">
        <v>111</v>
      </c>
      <c r="C153" t="s">
        <v>125</v>
      </c>
      <c r="D153">
        <v>0</v>
      </c>
      <c r="E153">
        <v>1</v>
      </c>
      <c r="F153">
        <v>0.193692120738061</v>
      </c>
      <c r="G153">
        <v>2.8043810267232301E-2</v>
      </c>
      <c r="H153" t="s">
        <v>286</v>
      </c>
      <c r="N153" t="s">
        <v>286</v>
      </c>
      <c r="R153">
        <v>0.31600149712394598</v>
      </c>
      <c r="S153">
        <v>2.8814817087110301E-2</v>
      </c>
      <c r="T153">
        <v>304405</v>
      </c>
      <c r="U153">
        <v>320</v>
      </c>
    </row>
    <row r="154" spans="1:21" x14ac:dyDescent="0.25">
      <c r="A154" t="s">
        <v>298</v>
      </c>
      <c r="B154" t="s">
        <v>111</v>
      </c>
      <c r="C154" t="s">
        <v>125</v>
      </c>
      <c r="D154">
        <v>0</v>
      </c>
      <c r="E154">
        <v>0</v>
      </c>
      <c r="F154">
        <v>0.13279883205454801</v>
      </c>
      <c r="G154">
        <v>3.6041890713029399E-3</v>
      </c>
      <c r="H154" t="s">
        <v>289</v>
      </c>
      <c r="N154" t="s">
        <v>289</v>
      </c>
      <c r="R154">
        <v>0.32362693737799803</v>
      </c>
      <c r="S154">
        <v>4.3894030581270501E-3</v>
      </c>
      <c r="T154">
        <v>9632328</v>
      </c>
      <c r="U154">
        <v>14583</v>
      </c>
    </row>
    <row r="155" spans="1:21" x14ac:dyDescent="0.25">
      <c r="A155" t="s">
        <v>299</v>
      </c>
      <c r="B155" t="s">
        <v>111</v>
      </c>
      <c r="C155" t="s">
        <v>125</v>
      </c>
      <c r="D155">
        <v>0</v>
      </c>
      <c r="E155">
        <v>1</v>
      </c>
      <c r="F155">
        <v>0.147278735108407</v>
      </c>
      <c r="G155">
        <v>1.1100800637306899E-2</v>
      </c>
      <c r="H155" t="s">
        <v>289</v>
      </c>
      <c r="N155" t="s">
        <v>289</v>
      </c>
      <c r="R155">
        <v>0.324388321274932</v>
      </c>
      <c r="S155">
        <v>1.53242743810862E-2</v>
      </c>
      <c r="T155">
        <v>1590782</v>
      </c>
      <c r="U155">
        <v>1662</v>
      </c>
    </row>
    <row r="156" spans="1:21" x14ac:dyDescent="0.25">
      <c r="A156" t="s">
        <v>300</v>
      </c>
      <c r="B156" t="s">
        <v>111</v>
      </c>
      <c r="C156" t="s">
        <v>125</v>
      </c>
      <c r="D156">
        <v>0</v>
      </c>
      <c r="E156">
        <v>0</v>
      </c>
      <c r="F156">
        <v>0.128038837728533</v>
      </c>
      <c r="G156">
        <v>2.55326271058513E-3</v>
      </c>
      <c r="H156" t="s">
        <v>292</v>
      </c>
      <c r="N156" t="s">
        <v>292</v>
      </c>
      <c r="R156">
        <v>0.20732321044586699</v>
      </c>
      <c r="S156">
        <v>3.0458982446376699E-3</v>
      </c>
      <c r="T156">
        <v>20763685</v>
      </c>
      <c r="U156">
        <v>28424</v>
      </c>
    </row>
    <row r="157" spans="1:21" x14ac:dyDescent="0.25">
      <c r="A157" t="s">
        <v>301</v>
      </c>
      <c r="B157" t="s">
        <v>111</v>
      </c>
      <c r="C157" t="s">
        <v>125</v>
      </c>
      <c r="D157">
        <v>0</v>
      </c>
      <c r="E157">
        <v>1</v>
      </c>
      <c r="F157">
        <v>0.13461779159116899</v>
      </c>
      <c r="G157">
        <v>7.1311730703459003E-3</v>
      </c>
      <c r="H157" t="s">
        <v>292</v>
      </c>
      <c r="N157" t="s">
        <v>292</v>
      </c>
      <c r="R157">
        <v>0.173807330264272</v>
      </c>
      <c r="S157">
        <v>8.7265917163055293E-3</v>
      </c>
      <c r="T157">
        <v>3384267</v>
      </c>
      <c r="U157">
        <v>3456</v>
      </c>
    </row>
    <row r="158" spans="1:21" x14ac:dyDescent="0.25">
      <c r="A158" t="s">
        <v>302</v>
      </c>
      <c r="B158" t="s">
        <v>111</v>
      </c>
      <c r="C158" t="s">
        <v>128</v>
      </c>
      <c r="D158">
        <v>0</v>
      </c>
      <c r="E158">
        <v>0</v>
      </c>
      <c r="F158">
        <v>0.156265862847148</v>
      </c>
      <c r="G158">
        <v>7.7978643335768301E-3</v>
      </c>
      <c r="H158" t="s">
        <v>283</v>
      </c>
      <c r="N158" t="s">
        <v>283</v>
      </c>
      <c r="R158">
        <v>0.28265142200373899</v>
      </c>
      <c r="S158">
        <v>7.92483384915218E-3</v>
      </c>
      <c r="T158">
        <v>3313767</v>
      </c>
      <c r="U158">
        <v>3445</v>
      </c>
    </row>
    <row r="159" spans="1:21" x14ac:dyDescent="0.25">
      <c r="A159" t="s">
        <v>303</v>
      </c>
      <c r="B159" t="s">
        <v>111</v>
      </c>
      <c r="C159" t="s">
        <v>128</v>
      </c>
      <c r="D159">
        <v>0</v>
      </c>
      <c r="E159">
        <v>1</v>
      </c>
      <c r="F159">
        <v>0.20337825133187101</v>
      </c>
      <c r="G159">
        <v>2.48510681891498E-2</v>
      </c>
      <c r="H159" t="s">
        <v>283</v>
      </c>
      <c r="N159" t="s">
        <v>283</v>
      </c>
      <c r="R159">
        <v>0.24927068218762599</v>
      </c>
      <c r="S159">
        <v>2.19422969535342E-2</v>
      </c>
      <c r="T159">
        <v>622629</v>
      </c>
      <c r="U159">
        <v>444</v>
      </c>
    </row>
    <row r="160" spans="1:21" x14ac:dyDescent="0.25">
      <c r="A160" t="s">
        <v>304</v>
      </c>
      <c r="B160" t="s">
        <v>111</v>
      </c>
      <c r="C160" t="s">
        <v>128</v>
      </c>
      <c r="D160">
        <v>0</v>
      </c>
      <c r="E160">
        <v>0</v>
      </c>
      <c r="F160">
        <v>0.16557118034976501</v>
      </c>
      <c r="G160">
        <v>1.08870988783265E-2</v>
      </c>
      <c r="H160" t="s">
        <v>286</v>
      </c>
      <c r="N160" t="s">
        <v>286</v>
      </c>
      <c r="R160">
        <v>0.32155484633885401</v>
      </c>
      <c r="S160">
        <v>1.1225105582971E-2</v>
      </c>
      <c r="T160">
        <v>1728685</v>
      </c>
      <c r="U160">
        <v>1908</v>
      </c>
    </row>
    <row r="161" spans="1:21" x14ac:dyDescent="0.25">
      <c r="A161" t="s">
        <v>305</v>
      </c>
      <c r="B161" t="s">
        <v>111</v>
      </c>
      <c r="C161" t="s">
        <v>128</v>
      </c>
      <c r="D161">
        <v>0</v>
      </c>
      <c r="E161">
        <v>1</v>
      </c>
      <c r="F161">
        <v>0.202450822315382</v>
      </c>
      <c r="G161">
        <v>3.5948281712608499E-2</v>
      </c>
      <c r="H161" t="s">
        <v>286</v>
      </c>
      <c r="N161" t="s">
        <v>286</v>
      </c>
      <c r="R161">
        <v>0.27812481693906099</v>
      </c>
      <c r="S161">
        <v>3.6409232258477399E-2</v>
      </c>
      <c r="T161">
        <v>276087</v>
      </c>
      <c r="U161">
        <v>198</v>
      </c>
    </row>
    <row r="162" spans="1:21" x14ac:dyDescent="0.25">
      <c r="A162" t="s">
        <v>306</v>
      </c>
      <c r="B162" t="s">
        <v>111</v>
      </c>
      <c r="C162" t="s">
        <v>128</v>
      </c>
      <c r="D162">
        <v>0</v>
      </c>
      <c r="E162">
        <v>0</v>
      </c>
      <c r="F162">
        <v>0.163180859517216</v>
      </c>
      <c r="G162">
        <v>4.4163327389150102E-3</v>
      </c>
      <c r="H162" t="s">
        <v>289</v>
      </c>
      <c r="N162" t="s">
        <v>289</v>
      </c>
      <c r="R162">
        <v>0.31572434501388602</v>
      </c>
      <c r="S162">
        <v>5.0042874645061198E-3</v>
      </c>
      <c r="T162">
        <v>9713717</v>
      </c>
      <c r="U162">
        <v>11871</v>
      </c>
    </row>
    <row r="163" spans="1:21" x14ac:dyDescent="0.25">
      <c r="A163" t="s">
        <v>307</v>
      </c>
      <c r="B163" t="s">
        <v>111</v>
      </c>
      <c r="C163" t="s">
        <v>128</v>
      </c>
      <c r="D163">
        <v>0</v>
      </c>
      <c r="E163">
        <v>1</v>
      </c>
      <c r="F163">
        <v>0.195425752494647</v>
      </c>
      <c r="G163">
        <v>1.42467674958712E-2</v>
      </c>
      <c r="H163" t="s">
        <v>289</v>
      </c>
      <c r="N163" t="s">
        <v>289</v>
      </c>
      <c r="R163">
        <v>0.31146677377293502</v>
      </c>
      <c r="S163">
        <v>1.7007477394623501E-2</v>
      </c>
      <c r="T163">
        <v>1685886</v>
      </c>
      <c r="U163">
        <v>1308</v>
      </c>
    </row>
    <row r="164" spans="1:21" x14ac:dyDescent="0.25">
      <c r="A164" t="s">
        <v>308</v>
      </c>
      <c r="B164" t="s">
        <v>111</v>
      </c>
      <c r="C164" t="s">
        <v>128</v>
      </c>
      <c r="D164">
        <v>0</v>
      </c>
      <c r="E164">
        <v>0</v>
      </c>
      <c r="F164">
        <v>0.159261793107107</v>
      </c>
      <c r="G164">
        <v>3.1509993568770598E-3</v>
      </c>
      <c r="H164" t="s">
        <v>292</v>
      </c>
      <c r="N164" t="s">
        <v>292</v>
      </c>
      <c r="R164">
        <v>0.204982130648452</v>
      </c>
      <c r="S164">
        <v>3.3999346772398999E-3</v>
      </c>
      <c r="T164">
        <v>20489406</v>
      </c>
      <c r="U164">
        <v>23525</v>
      </c>
    </row>
    <row r="165" spans="1:21" x14ac:dyDescent="0.25">
      <c r="A165" t="s">
        <v>309</v>
      </c>
      <c r="B165" t="s">
        <v>111</v>
      </c>
      <c r="C165" t="s">
        <v>128</v>
      </c>
      <c r="D165">
        <v>0</v>
      </c>
      <c r="E165">
        <v>1</v>
      </c>
      <c r="F165">
        <v>0.163313245638875</v>
      </c>
      <c r="G165">
        <v>9.0769829260062395E-3</v>
      </c>
      <c r="H165" t="s">
        <v>292</v>
      </c>
      <c r="N165" t="s">
        <v>292</v>
      </c>
      <c r="R165">
        <v>0.149955334306551</v>
      </c>
      <c r="S165">
        <v>8.8967150050603093E-3</v>
      </c>
      <c r="T165">
        <v>3499350</v>
      </c>
      <c r="U165">
        <v>2663</v>
      </c>
    </row>
    <row r="166" spans="1:21" x14ac:dyDescent="0.25">
      <c r="A166" t="s">
        <v>310</v>
      </c>
      <c r="B166" t="s">
        <v>111</v>
      </c>
      <c r="C166" t="s">
        <v>131</v>
      </c>
      <c r="D166">
        <v>0</v>
      </c>
      <c r="E166">
        <v>0</v>
      </c>
      <c r="F166">
        <v>0.188088465490584</v>
      </c>
      <c r="G166">
        <v>8.4372048896949898E-3</v>
      </c>
      <c r="H166" t="s">
        <v>283</v>
      </c>
      <c r="N166" t="s">
        <v>283</v>
      </c>
      <c r="R166">
        <v>0.26450488664473898</v>
      </c>
      <c r="S166">
        <v>8.1004346694185398E-3</v>
      </c>
      <c r="T166">
        <v>3245008</v>
      </c>
      <c r="U166">
        <v>3304</v>
      </c>
    </row>
    <row r="167" spans="1:21" x14ac:dyDescent="0.25">
      <c r="A167" t="s">
        <v>311</v>
      </c>
      <c r="B167" t="s">
        <v>111</v>
      </c>
      <c r="C167" t="s">
        <v>131</v>
      </c>
      <c r="D167">
        <v>0</v>
      </c>
      <c r="E167">
        <v>1</v>
      </c>
      <c r="F167">
        <v>0.20588439678826201</v>
      </c>
      <c r="G167">
        <v>2.42884532981625E-2</v>
      </c>
      <c r="H167" t="s">
        <v>283</v>
      </c>
      <c r="N167" t="s">
        <v>283</v>
      </c>
      <c r="R167">
        <v>0.21117551066344001</v>
      </c>
      <c r="S167">
        <v>2.5501514888085001E-2</v>
      </c>
      <c r="T167">
        <v>583355</v>
      </c>
      <c r="U167">
        <v>409</v>
      </c>
    </row>
    <row r="168" spans="1:21" x14ac:dyDescent="0.25">
      <c r="A168" t="s">
        <v>312</v>
      </c>
      <c r="B168" t="s">
        <v>111</v>
      </c>
      <c r="C168" t="s">
        <v>131</v>
      </c>
      <c r="D168">
        <v>0</v>
      </c>
      <c r="E168">
        <v>0</v>
      </c>
      <c r="F168">
        <v>0.201895112578238</v>
      </c>
      <c r="G168">
        <v>1.17476845895259E-2</v>
      </c>
      <c r="H168" t="s">
        <v>286</v>
      </c>
      <c r="N168" t="s">
        <v>286</v>
      </c>
      <c r="R168">
        <v>0.30285595924569197</v>
      </c>
      <c r="S168">
        <v>1.12000918248238E-2</v>
      </c>
      <c r="T168">
        <v>1757049</v>
      </c>
      <c r="U168">
        <v>1933</v>
      </c>
    </row>
    <row r="169" spans="1:21" x14ac:dyDescent="0.25">
      <c r="A169" t="s">
        <v>313</v>
      </c>
      <c r="B169" t="s">
        <v>111</v>
      </c>
      <c r="C169" t="s">
        <v>131</v>
      </c>
      <c r="D169">
        <v>0</v>
      </c>
      <c r="E169">
        <v>1</v>
      </c>
      <c r="F169">
        <v>0.23398392365815701</v>
      </c>
      <c r="G169">
        <v>3.6107859273092999E-2</v>
      </c>
      <c r="H169" t="s">
        <v>286</v>
      </c>
      <c r="N169" t="s">
        <v>286</v>
      </c>
      <c r="R169">
        <v>0.21036660777385199</v>
      </c>
      <c r="S169">
        <v>2.83928456415641E-2</v>
      </c>
      <c r="T169">
        <v>294630</v>
      </c>
      <c r="U169">
        <v>232</v>
      </c>
    </row>
    <row r="170" spans="1:21" x14ac:dyDescent="0.25">
      <c r="A170" t="s">
        <v>314</v>
      </c>
      <c r="B170" t="s">
        <v>111</v>
      </c>
      <c r="C170" t="s">
        <v>131</v>
      </c>
      <c r="D170">
        <v>0</v>
      </c>
      <c r="E170">
        <v>0</v>
      </c>
      <c r="F170">
        <v>0.18449090215668701</v>
      </c>
      <c r="G170">
        <v>4.5124580196652699E-3</v>
      </c>
      <c r="H170" t="s">
        <v>289</v>
      </c>
      <c r="N170" t="s">
        <v>289</v>
      </c>
      <c r="R170">
        <v>0.31046933519513897</v>
      </c>
      <c r="S170">
        <v>4.8945101324698297E-3</v>
      </c>
      <c r="T170">
        <v>9914426</v>
      </c>
      <c r="U170">
        <v>13698</v>
      </c>
    </row>
    <row r="171" spans="1:21" x14ac:dyDescent="0.25">
      <c r="A171" t="s">
        <v>315</v>
      </c>
      <c r="B171" t="s">
        <v>111</v>
      </c>
      <c r="C171" t="s">
        <v>131</v>
      </c>
      <c r="D171">
        <v>0</v>
      </c>
      <c r="E171">
        <v>1</v>
      </c>
      <c r="F171">
        <v>0.201943636039675</v>
      </c>
      <c r="G171">
        <v>1.41681076538727E-2</v>
      </c>
      <c r="H171" t="s">
        <v>289</v>
      </c>
      <c r="N171" t="s">
        <v>289</v>
      </c>
      <c r="R171">
        <v>0.30830168719951001</v>
      </c>
      <c r="S171">
        <v>1.6194532749800799E-2</v>
      </c>
      <c r="T171">
        <v>1689517</v>
      </c>
      <c r="U171">
        <v>1550</v>
      </c>
    </row>
    <row r="172" spans="1:21" x14ac:dyDescent="0.25">
      <c r="A172" t="s">
        <v>316</v>
      </c>
      <c r="B172" t="s">
        <v>111</v>
      </c>
      <c r="C172" t="s">
        <v>131</v>
      </c>
      <c r="D172">
        <v>0</v>
      </c>
      <c r="E172">
        <v>0</v>
      </c>
      <c r="F172">
        <v>0.17940646845970501</v>
      </c>
      <c r="G172">
        <v>3.0045083603926601E-3</v>
      </c>
      <c r="H172" t="s">
        <v>292</v>
      </c>
      <c r="N172" t="s">
        <v>292</v>
      </c>
      <c r="R172">
        <v>0.200230192419559</v>
      </c>
      <c r="S172">
        <v>3.05779567211287E-3</v>
      </c>
      <c r="T172">
        <v>20244810</v>
      </c>
      <c r="U172">
        <v>30465</v>
      </c>
    </row>
    <row r="173" spans="1:21" x14ac:dyDescent="0.25">
      <c r="A173" t="s">
        <v>317</v>
      </c>
      <c r="B173" t="s">
        <v>111</v>
      </c>
      <c r="C173" t="s">
        <v>131</v>
      </c>
      <c r="D173">
        <v>0</v>
      </c>
      <c r="E173">
        <v>1</v>
      </c>
      <c r="F173">
        <v>0.21404432197567</v>
      </c>
      <c r="G173">
        <v>1.0092306995532501E-2</v>
      </c>
      <c r="H173" t="s">
        <v>292</v>
      </c>
      <c r="N173" t="s">
        <v>292</v>
      </c>
      <c r="R173">
        <v>0.14860582625278901</v>
      </c>
      <c r="S173">
        <v>8.1871225134096306E-3</v>
      </c>
      <c r="T173">
        <v>3616227</v>
      </c>
      <c r="U173">
        <v>3290</v>
      </c>
    </row>
    <row r="174" spans="1:21" x14ac:dyDescent="0.25">
      <c r="A174" t="s">
        <v>318</v>
      </c>
      <c r="B174" t="s">
        <v>111</v>
      </c>
      <c r="C174" t="s">
        <v>134</v>
      </c>
      <c r="D174">
        <v>0</v>
      </c>
      <c r="E174">
        <v>0</v>
      </c>
      <c r="F174">
        <v>0.28662146669425198</v>
      </c>
      <c r="G174">
        <v>1.0698558569412301E-2</v>
      </c>
      <c r="H174" t="s">
        <v>283</v>
      </c>
      <c r="N174" t="s">
        <v>283</v>
      </c>
      <c r="R174">
        <v>0.27295555551092798</v>
      </c>
      <c r="S174">
        <v>9.1405565563342506E-3</v>
      </c>
      <c r="T174">
        <v>3180770</v>
      </c>
      <c r="U174">
        <v>2959</v>
      </c>
    </row>
    <row r="175" spans="1:21" x14ac:dyDescent="0.25">
      <c r="A175" t="s">
        <v>319</v>
      </c>
      <c r="B175" t="s">
        <v>111</v>
      </c>
      <c r="C175" t="s">
        <v>134</v>
      </c>
      <c r="D175">
        <v>0</v>
      </c>
      <c r="E175">
        <v>1</v>
      </c>
      <c r="F175">
        <v>0.423928243237844</v>
      </c>
      <c r="G175">
        <v>3.27247314328587E-2</v>
      </c>
      <c r="H175" t="s">
        <v>283</v>
      </c>
      <c r="N175" t="s">
        <v>283</v>
      </c>
      <c r="R175">
        <v>0.246098116085366</v>
      </c>
      <c r="S175">
        <v>3.09936530804048E-2</v>
      </c>
      <c r="T175">
        <v>619252</v>
      </c>
      <c r="U175">
        <v>386</v>
      </c>
    </row>
    <row r="176" spans="1:21" x14ac:dyDescent="0.25">
      <c r="A176" t="s">
        <v>320</v>
      </c>
      <c r="B176" t="s">
        <v>111</v>
      </c>
      <c r="C176" t="s">
        <v>134</v>
      </c>
      <c r="D176">
        <v>0</v>
      </c>
      <c r="E176">
        <v>0</v>
      </c>
      <c r="F176">
        <v>0.295686918761841</v>
      </c>
      <c r="G176">
        <v>1.2976538831702701E-2</v>
      </c>
      <c r="H176" t="s">
        <v>286</v>
      </c>
      <c r="N176" t="s">
        <v>286</v>
      </c>
      <c r="R176">
        <v>0.31373153649998298</v>
      </c>
      <c r="S176">
        <v>1.2019992599453E-2</v>
      </c>
      <c r="T176">
        <v>1832923</v>
      </c>
      <c r="U176">
        <v>1837</v>
      </c>
    </row>
    <row r="177" spans="1:21" x14ac:dyDescent="0.25">
      <c r="A177" t="s">
        <v>321</v>
      </c>
      <c r="B177" t="s">
        <v>111</v>
      </c>
      <c r="C177" t="s">
        <v>134</v>
      </c>
      <c r="D177">
        <v>0</v>
      </c>
      <c r="E177">
        <v>1</v>
      </c>
      <c r="F177">
        <v>0.407596291311</v>
      </c>
      <c r="G177">
        <v>4.4499873720044401E-2</v>
      </c>
      <c r="H177" t="s">
        <v>286</v>
      </c>
      <c r="N177" t="s">
        <v>286</v>
      </c>
      <c r="R177">
        <v>0.33729781379345197</v>
      </c>
      <c r="S177">
        <v>4.0486799607911197E-2</v>
      </c>
      <c r="T177">
        <v>328099</v>
      </c>
      <c r="U177">
        <v>221</v>
      </c>
    </row>
    <row r="178" spans="1:21" x14ac:dyDescent="0.25">
      <c r="A178" t="s">
        <v>322</v>
      </c>
      <c r="B178" t="s">
        <v>111</v>
      </c>
      <c r="C178" t="s">
        <v>134</v>
      </c>
      <c r="D178">
        <v>0</v>
      </c>
      <c r="E178">
        <v>0</v>
      </c>
      <c r="F178">
        <v>0.293057004179131</v>
      </c>
      <c r="G178">
        <v>5.5298464462438099E-3</v>
      </c>
      <c r="H178" t="s">
        <v>289</v>
      </c>
      <c r="N178" t="s">
        <v>289</v>
      </c>
      <c r="R178">
        <v>0.30862510037049001</v>
      </c>
      <c r="S178">
        <v>5.0585499691474202E-3</v>
      </c>
      <c r="T178">
        <v>9834766</v>
      </c>
      <c r="U178">
        <v>12059</v>
      </c>
    </row>
    <row r="179" spans="1:21" x14ac:dyDescent="0.25">
      <c r="A179" t="s">
        <v>323</v>
      </c>
      <c r="B179" t="s">
        <v>111</v>
      </c>
      <c r="C179" t="s">
        <v>134</v>
      </c>
      <c r="D179">
        <v>0</v>
      </c>
      <c r="E179">
        <v>1</v>
      </c>
      <c r="F179">
        <v>0.34595180565532602</v>
      </c>
      <c r="G179">
        <v>1.7846265649943099E-2</v>
      </c>
      <c r="H179" t="s">
        <v>289</v>
      </c>
      <c r="N179" t="s">
        <v>289</v>
      </c>
      <c r="R179">
        <v>0.293496957055916</v>
      </c>
      <c r="S179">
        <v>1.7014545940441599E-2</v>
      </c>
      <c r="T179">
        <v>1664326</v>
      </c>
      <c r="U179">
        <v>1370</v>
      </c>
    </row>
    <row r="180" spans="1:21" x14ac:dyDescent="0.25">
      <c r="A180" t="s">
        <v>324</v>
      </c>
      <c r="B180" t="s">
        <v>111</v>
      </c>
      <c r="C180" t="s">
        <v>134</v>
      </c>
      <c r="D180">
        <v>0</v>
      </c>
      <c r="E180">
        <v>0</v>
      </c>
      <c r="F180">
        <v>0.293120452248681</v>
      </c>
      <c r="G180">
        <v>3.9959907648607499E-3</v>
      </c>
      <c r="H180" t="s">
        <v>292</v>
      </c>
      <c r="N180" t="s">
        <v>292</v>
      </c>
      <c r="R180">
        <v>0.20012404372741099</v>
      </c>
      <c r="S180">
        <v>3.4416273598441402E-3</v>
      </c>
      <c r="T180">
        <v>20371968</v>
      </c>
      <c r="U180">
        <v>25799</v>
      </c>
    </row>
    <row r="181" spans="1:21" x14ac:dyDescent="0.25">
      <c r="A181" t="s">
        <v>325</v>
      </c>
      <c r="B181" t="s">
        <v>111</v>
      </c>
      <c r="C181" t="s">
        <v>134</v>
      </c>
      <c r="D181">
        <v>0</v>
      </c>
      <c r="E181">
        <v>1</v>
      </c>
      <c r="F181">
        <v>0.37882932067993103</v>
      </c>
      <c r="G181">
        <v>1.3266074572628499E-2</v>
      </c>
      <c r="H181" t="s">
        <v>292</v>
      </c>
      <c r="N181" t="s">
        <v>292</v>
      </c>
      <c r="R181">
        <v>0.13576939049839401</v>
      </c>
      <c r="S181">
        <v>8.9052568643663496E-3</v>
      </c>
      <c r="T181">
        <v>3638192</v>
      </c>
      <c r="U181">
        <v>2700</v>
      </c>
    </row>
    <row r="182" spans="1:21" x14ac:dyDescent="0.25">
      <c r="A182" t="s">
        <v>326</v>
      </c>
      <c r="B182" t="s">
        <v>327</v>
      </c>
      <c r="C182" t="s">
        <v>121</v>
      </c>
      <c r="D182">
        <v>0</v>
      </c>
      <c r="E182">
        <v>0</v>
      </c>
      <c r="F182">
        <v>0.120821100261405</v>
      </c>
      <c r="G182">
        <v>2.73380259182878E-3</v>
      </c>
      <c r="H182" t="s">
        <v>328</v>
      </c>
      <c r="O182" t="s">
        <v>328</v>
      </c>
      <c r="R182">
        <v>0.233223782075408</v>
      </c>
      <c r="S182">
        <v>3.3812849580921499E-3</v>
      </c>
      <c r="T182">
        <v>14860794</v>
      </c>
      <c r="U182">
        <v>20955</v>
      </c>
    </row>
    <row r="183" spans="1:21" x14ac:dyDescent="0.25">
      <c r="A183" t="s">
        <v>329</v>
      </c>
      <c r="B183" t="s">
        <v>327</v>
      </c>
      <c r="C183" t="s">
        <v>121</v>
      </c>
      <c r="D183">
        <v>0</v>
      </c>
      <c r="E183">
        <v>1</v>
      </c>
      <c r="F183">
        <v>0.13091943153612401</v>
      </c>
      <c r="G183">
        <v>9.6516181487025891E-3</v>
      </c>
      <c r="H183" t="s">
        <v>328</v>
      </c>
      <c r="O183" t="s">
        <v>328</v>
      </c>
      <c r="R183">
        <v>0.17698151946023899</v>
      </c>
      <c r="S183">
        <v>1.03099608719768E-2</v>
      </c>
      <c r="T183">
        <v>1678708</v>
      </c>
      <c r="U183">
        <v>1956</v>
      </c>
    </row>
    <row r="184" spans="1:21" x14ac:dyDescent="0.25">
      <c r="A184" t="s">
        <v>330</v>
      </c>
      <c r="B184" t="s">
        <v>327</v>
      </c>
      <c r="C184" t="s">
        <v>121</v>
      </c>
      <c r="D184">
        <v>0</v>
      </c>
      <c r="E184">
        <v>0</v>
      </c>
      <c r="F184">
        <v>0.131008963307474</v>
      </c>
      <c r="G184">
        <v>2.7861866970225499E-3</v>
      </c>
      <c r="H184" t="s">
        <v>331</v>
      </c>
      <c r="O184" t="s">
        <v>331</v>
      </c>
      <c r="R184">
        <v>0.27318136808458099</v>
      </c>
      <c r="S184">
        <v>3.35674373478375E-3</v>
      </c>
      <c r="T184">
        <v>15481248</v>
      </c>
      <c r="U184">
        <v>22855</v>
      </c>
    </row>
    <row r="185" spans="1:21" x14ac:dyDescent="0.25">
      <c r="A185" t="s">
        <v>332</v>
      </c>
      <c r="B185" t="s">
        <v>327</v>
      </c>
      <c r="C185" t="s">
        <v>121</v>
      </c>
      <c r="D185">
        <v>0</v>
      </c>
      <c r="E185">
        <v>1</v>
      </c>
      <c r="F185">
        <v>0.14704809060199001</v>
      </c>
      <c r="G185">
        <v>8.4643025106950504E-3</v>
      </c>
      <c r="H185" t="s">
        <v>331</v>
      </c>
      <c r="O185" t="s">
        <v>331</v>
      </c>
      <c r="R185">
        <v>0.221762315628071</v>
      </c>
      <c r="S185">
        <v>9.2860829353288207E-3</v>
      </c>
      <c r="T185">
        <v>2261407</v>
      </c>
      <c r="U185">
        <v>2724</v>
      </c>
    </row>
    <row r="186" spans="1:21" x14ac:dyDescent="0.25">
      <c r="A186" t="s">
        <v>333</v>
      </c>
      <c r="B186" t="s">
        <v>327</v>
      </c>
      <c r="C186" t="s">
        <v>121</v>
      </c>
      <c r="D186">
        <v>0</v>
      </c>
      <c r="E186">
        <v>0</v>
      </c>
      <c r="F186">
        <v>0.16361294195630199</v>
      </c>
      <c r="G186">
        <v>3.5385903660654999E-2</v>
      </c>
      <c r="H186" t="s">
        <v>334</v>
      </c>
      <c r="O186" t="s">
        <v>334</v>
      </c>
      <c r="R186">
        <v>0.25289792005650802</v>
      </c>
      <c r="S186">
        <v>4.2114154884772097E-2</v>
      </c>
      <c r="T186">
        <v>111562</v>
      </c>
      <c r="U186">
        <v>165</v>
      </c>
    </row>
    <row r="187" spans="1:21" x14ac:dyDescent="0.25">
      <c r="A187" t="s">
        <v>335</v>
      </c>
      <c r="B187" t="s">
        <v>327</v>
      </c>
      <c r="C187" t="s">
        <v>121</v>
      </c>
      <c r="D187">
        <v>0</v>
      </c>
      <c r="E187">
        <v>1</v>
      </c>
      <c r="F187">
        <v>5.92193808882907E-2</v>
      </c>
      <c r="G187">
        <v>5.6768590582699202E-2</v>
      </c>
      <c r="H187" t="s">
        <v>334</v>
      </c>
      <c r="O187" t="s">
        <v>334</v>
      </c>
      <c r="R187">
        <v>0.26683231528453599</v>
      </c>
      <c r="S187">
        <v>7.2109017860820801E-2</v>
      </c>
      <c r="T187">
        <v>41398</v>
      </c>
      <c r="U187">
        <v>52</v>
      </c>
    </row>
    <row r="188" spans="1:21" x14ac:dyDescent="0.25">
      <c r="A188" t="s">
        <v>336</v>
      </c>
      <c r="B188" t="s">
        <v>327</v>
      </c>
      <c r="C188" t="s">
        <v>121</v>
      </c>
      <c r="D188">
        <v>0</v>
      </c>
      <c r="E188">
        <v>0</v>
      </c>
      <c r="F188">
        <v>8.4029182344455597E-2</v>
      </c>
      <c r="G188">
        <v>1.50763412430986E-2</v>
      </c>
      <c r="H188" t="s">
        <v>337</v>
      </c>
      <c r="O188" t="s">
        <v>337</v>
      </c>
      <c r="R188">
        <v>0.20009806475338199</v>
      </c>
      <c r="S188">
        <v>2.0213026255963999E-2</v>
      </c>
      <c r="T188">
        <v>338634</v>
      </c>
      <c r="U188">
        <v>476</v>
      </c>
    </row>
    <row r="189" spans="1:21" x14ac:dyDescent="0.25">
      <c r="A189" t="s">
        <v>338</v>
      </c>
      <c r="B189" t="s">
        <v>327</v>
      </c>
      <c r="C189" t="s">
        <v>121</v>
      </c>
      <c r="D189">
        <v>0</v>
      </c>
      <c r="E189">
        <v>1</v>
      </c>
      <c r="F189">
        <v>8.0853206080066298E-2</v>
      </c>
      <c r="G189">
        <v>1.93783460241671E-2</v>
      </c>
      <c r="H189" t="s">
        <v>337</v>
      </c>
      <c r="O189" t="s">
        <v>337</v>
      </c>
      <c r="R189">
        <v>0.21498168012689201</v>
      </c>
      <c r="S189">
        <v>2.5483125975164202E-2</v>
      </c>
      <c r="T189">
        <v>303519</v>
      </c>
      <c r="U189">
        <v>363</v>
      </c>
    </row>
    <row r="190" spans="1:21" x14ac:dyDescent="0.25">
      <c r="A190" t="s">
        <v>339</v>
      </c>
      <c r="B190" t="s">
        <v>327</v>
      </c>
      <c r="C190" t="s">
        <v>121</v>
      </c>
      <c r="D190">
        <v>0</v>
      </c>
      <c r="E190">
        <v>0</v>
      </c>
      <c r="F190">
        <v>0.26415372427642397</v>
      </c>
      <c r="G190">
        <v>5.3818529950122401E-2</v>
      </c>
      <c r="H190" t="s">
        <v>340</v>
      </c>
      <c r="O190" t="s">
        <v>340</v>
      </c>
      <c r="R190">
        <v>0.31599697857366599</v>
      </c>
      <c r="S190">
        <v>5.4497890275711898E-2</v>
      </c>
      <c r="T190">
        <v>75471</v>
      </c>
      <c r="U190">
        <v>103</v>
      </c>
    </row>
    <row r="191" spans="1:21" x14ac:dyDescent="0.25">
      <c r="A191" t="s">
        <v>341</v>
      </c>
      <c r="B191" t="s">
        <v>327</v>
      </c>
      <c r="C191" t="s">
        <v>121</v>
      </c>
      <c r="D191">
        <v>0</v>
      </c>
      <c r="E191">
        <v>1</v>
      </c>
      <c r="F191">
        <v>0.215313034372142</v>
      </c>
      <c r="G191">
        <v>4.30561698985618E-2</v>
      </c>
      <c r="H191" t="s">
        <v>340</v>
      </c>
      <c r="O191" t="s">
        <v>340</v>
      </c>
      <c r="R191">
        <v>0.29389546337685601</v>
      </c>
      <c r="S191">
        <v>4.6996137242789698E-2</v>
      </c>
      <c r="T191">
        <v>108741</v>
      </c>
      <c r="U191">
        <v>127</v>
      </c>
    </row>
    <row r="192" spans="1:21" x14ac:dyDescent="0.25">
      <c r="A192" t="s">
        <v>342</v>
      </c>
      <c r="B192" t="s">
        <v>327</v>
      </c>
      <c r="C192" t="s">
        <v>121</v>
      </c>
      <c r="D192">
        <v>0</v>
      </c>
      <c r="E192">
        <v>0</v>
      </c>
      <c r="F192">
        <v>9.8690282632548199E-2</v>
      </c>
      <c r="G192">
        <v>9.8544436758674307E-3</v>
      </c>
      <c r="H192" t="s">
        <v>343</v>
      </c>
      <c r="O192" t="s">
        <v>343</v>
      </c>
      <c r="R192">
        <v>0.33110553706919899</v>
      </c>
      <c r="S192">
        <v>1.7394690114838698E-2</v>
      </c>
      <c r="T192">
        <v>1258707</v>
      </c>
      <c r="U192">
        <v>1690</v>
      </c>
    </row>
    <row r="193" spans="1:21" x14ac:dyDescent="0.25">
      <c r="A193" t="s">
        <v>344</v>
      </c>
      <c r="B193" t="s">
        <v>327</v>
      </c>
      <c r="C193" t="s">
        <v>121</v>
      </c>
      <c r="D193">
        <v>0</v>
      </c>
      <c r="E193">
        <v>1</v>
      </c>
      <c r="F193">
        <v>0.11163130660125301</v>
      </c>
      <c r="G193">
        <v>1.7125939369023398E-2</v>
      </c>
      <c r="H193" t="s">
        <v>343</v>
      </c>
      <c r="O193" t="s">
        <v>343</v>
      </c>
      <c r="R193">
        <v>0.34396066099080402</v>
      </c>
      <c r="S193">
        <v>2.46998856064044E-2</v>
      </c>
      <c r="T193">
        <v>666413</v>
      </c>
      <c r="U193">
        <v>758</v>
      </c>
    </row>
    <row r="194" spans="1:21" x14ac:dyDescent="0.25">
      <c r="A194" t="s">
        <v>345</v>
      </c>
      <c r="B194" t="s">
        <v>327</v>
      </c>
      <c r="C194" t="s">
        <v>121</v>
      </c>
      <c r="D194">
        <v>0</v>
      </c>
      <c r="E194">
        <v>0</v>
      </c>
      <c r="F194">
        <v>0.106564633967958</v>
      </c>
      <c r="G194">
        <v>2.50643445708153E-2</v>
      </c>
      <c r="H194" t="s">
        <v>346</v>
      </c>
      <c r="O194" t="s">
        <v>346</v>
      </c>
      <c r="R194">
        <v>0.21383183094428801</v>
      </c>
      <c r="S194">
        <v>3.0810443956542401E-2</v>
      </c>
      <c r="T194">
        <v>169077</v>
      </c>
      <c r="U194">
        <v>236</v>
      </c>
    </row>
    <row r="195" spans="1:21" x14ac:dyDescent="0.25">
      <c r="A195" t="s">
        <v>347</v>
      </c>
      <c r="B195" t="s">
        <v>327</v>
      </c>
      <c r="C195" t="s">
        <v>121</v>
      </c>
      <c r="D195">
        <v>0</v>
      </c>
      <c r="E195">
        <v>1</v>
      </c>
      <c r="F195">
        <v>0.102107371662225</v>
      </c>
      <c r="G195">
        <v>3.31706770538766E-2</v>
      </c>
      <c r="H195" t="s">
        <v>346</v>
      </c>
      <c r="O195" t="s">
        <v>346</v>
      </c>
      <c r="R195">
        <v>0.25975830208891298</v>
      </c>
      <c r="S195">
        <v>5.4043079827678302E-2</v>
      </c>
      <c r="T195">
        <v>83908</v>
      </c>
      <c r="U195">
        <v>103</v>
      </c>
    </row>
    <row r="196" spans="1:21" x14ac:dyDescent="0.25">
      <c r="A196" t="s">
        <v>348</v>
      </c>
      <c r="B196" t="s">
        <v>327</v>
      </c>
      <c r="C196" t="s">
        <v>121</v>
      </c>
      <c r="D196">
        <v>0</v>
      </c>
      <c r="E196">
        <v>0</v>
      </c>
      <c r="F196">
        <v>0.20024490797674199</v>
      </c>
      <c r="G196">
        <v>1.94594839601533E-2</v>
      </c>
      <c r="H196" t="s">
        <v>349</v>
      </c>
      <c r="O196" t="s">
        <v>349</v>
      </c>
      <c r="R196">
        <v>0.28055029110515001</v>
      </c>
      <c r="S196">
        <v>1.9942226786696899E-2</v>
      </c>
      <c r="T196">
        <v>515164</v>
      </c>
      <c r="U196">
        <v>751</v>
      </c>
    </row>
    <row r="197" spans="1:21" x14ac:dyDescent="0.25">
      <c r="A197" t="s">
        <v>350</v>
      </c>
      <c r="B197" t="s">
        <v>327</v>
      </c>
      <c r="C197" t="s">
        <v>121</v>
      </c>
      <c r="D197">
        <v>0</v>
      </c>
      <c r="E197">
        <v>1</v>
      </c>
      <c r="F197">
        <v>0.21955651597377401</v>
      </c>
      <c r="G197">
        <v>5.5180066639007298E-2</v>
      </c>
      <c r="H197" t="s">
        <v>349</v>
      </c>
      <c r="O197" t="s">
        <v>349</v>
      </c>
      <c r="R197">
        <v>0.195955561103483</v>
      </c>
      <c r="S197">
        <v>4.1416091708928501E-2</v>
      </c>
      <c r="T197">
        <v>113478</v>
      </c>
      <c r="U197">
        <v>137</v>
      </c>
    </row>
    <row r="198" spans="1:21" x14ac:dyDescent="0.25">
      <c r="A198" t="s">
        <v>351</v>
      </c>
      <c r="B198" t="s">
        <v>327</v>
      </c>
      <c r="C198" t="s">
        <v>125</v>
      </c>
      <c r="D198">
        <v>0</v>
      </c>
      <c r="E198">
        <v>0</v>
      </c>
      <c r="F198">
        <v>0.12647378407347901</v>
      </c>
      <c r="G198">
        <v>2.7908833540823299E-3</v>
      </c>
      <c r="H198" t="s">
        <v>328</v>
      </c>
      <c r="O198" t="s">
        <v>328</v>
      </c>
      <c r="R198">
        <v>0.23453845556230801</v>
      </c>
      <c r="S198">
        <v>3.3798979277704301E-3</v>
      </c>
      <c r="T198">
        <v>15721818</v>
      </c>
      <c r="U198">
        <v>20853</v>
      </c>
    </row>
    <row r="199" spans="1:21" x14ac:dyDescent="0.25">
      <c r="A199" t="s">
        <v>352</v>
      </c>
      <c r="B199" t="s">
        <v>327</v>
      </c>
      <c r="C199" t="s">
        <v>125</v>
      </c>
      <c r="D199">
        <v>0</v>
      </c>
      <c r="E199">
        <v>1</v>
      </c>
      <c r="F199">
        <v>0.14891938417891701</v>
      </c>
      <c r="G199">
        <v>9.7692329083225102E-3</v>
      </c>
      <c r="H199" t="s">
        <v>328</v>
      </c>
      <c r="O199" t="s">
        <v>328</v>
      </c>
      <c r="R199">
        <v>0.19831581070887699</v>
      </c>
      <c r="S199">
        <v>1.1303437444886299E-2</v>
      </c>
      <c r="T199">
        <v>1770826</v>
      </c>
      <c r="U199">
        <v>1825</v>
      </c>
    </row>
    <row r="200" spans="1:21" x14ac:dyDescent="0.25">
      <c r="A200" t="s">
        <v>353</v>
      </c>
      <c r="B200" t="s">
        <v>327</v>
      </c>
      <c r="C200" t="s">
        <v>125</v>
      </c>
      <c r="D200">
        <v>0</v>
      </c>
      <c r="E200">
        <v>0</v>
      </c>
      <c r="F200">
        <v>0.13159394848313699</v>
      </c>
      <c r="G200">
        <v>2.96014944587901E-3</v>
      </c>
      <c r="H200" t="s">
        <v>331</v>
      </c>
      <c r="O200" t="s">
        <v>331</v>
      </c>
      <c r="R200">
        <v>0.26935944183636901</v>
      </c>
      <c r="S200">
        <v>3.56351493394678E-3</v>
      </c>
      <c r="T200">
        <v>14720088</v>
      </c>
      <c r="U200">
        <v>20192</v>
      </c>
    </row>
    <row r="201" spans="1:21" x14ac:dyDescent="0.25">
      <c r="A201" t="s">
        <v>354</v>
      </c>
      <c r="B201" t="s">
        <v>327</v>
      </c>
      <c r="C201" t="s">
        <v>125</v>
      </c>
      <c r="D201">
        <v>0</v>
      </c>
      <c r="E201">
        <v>1</v>
      </c>
      <c r="F201">
        <v>0.14131807466564</v>
      </c>
      <c r="G201">
        <v>9.1233345874913805E-3</v>
      </c>
      <c r="H201" t="s">
        <v>331</v>
      </c>
      <c r="O201" t="s">
        <v>331</v>
      </c>
      <c r="R201">
        <v>0.230342301028999</v>
      </c>
      <c r="S201">
        <v>1.09974107355307E-2</v>
      </c>
      <c r="T201">
        <v>2199399</v>
      </c>
      <c r="U201">
        <v>2326</v>
      </c>
    </row>
    <row r="202" spans="1:21" x14ac:dyDescent="0.25">
      <c r="A202" t="s">
        <v>355</v>
      </c>
      <c r="B202" t="s">
        <v>327</v>
      </c>
      <c r="C202" t="s">
        <v>125</v>
      </c>
      <c r="D202">
        <v>0</v>
      </c>
      <c r="E202">
        <v>0</v>
      </c>
      <c r="F202">
        <v>0.14536849222447601</v>
      </c>
      <c r="G202">
        <v>3.55943875058891E-2</v>
      </c>
      <c r="H202" t="s">
        <v>334</v>
      </c>
      <c r="O202" t="s">
        <v>334</v>
      </c>
      <c r="R202">
        <v>0.24700315061443301</v>
      </c>
      <c r="S202">
        <v>3.92465095229294E-2</v>
      </c>
      <c r="T202">
        <v>105601</v>
      </c>
      <c r="U202">
        <v>140</v>
      </c>
    </row>
    <row r="203" spans="1:21" x14ac:dyDescent="0.25">
      <c r="A203" t="s">
        <v>356</v>
      </c>
      <c r="B203" t="s">
        <v>327</v>
      </c>
      <c r="C203" t="s">
        <v>125</v>
      </c>
      <c r="D203">
        <v>0</v>
      </c>
      <c r="E203">
        <v>1</v>
      </c>
      <c r="F203">
        <v>0.19464520367936899</v>
      </c>
      <c r="G203">
        <v>6.7619709979127501E-2</v>
      </c>
      <c r="H203" t="s">
        <v>334</v>
      </c>
      <c r="O203" t="s">
        <v>334</v>
      </c>
      <c r="R203">
        <v>0.204719764011799</v>
      </c>
      <c r="S203">
        <v>6.1058267865393902E-2</v>
      </c>
      <c r="T203">
        <v>51600</v>
      </c>
      <c r="U203">
        <v>54</v>
      </c>
    </row>
    <row r="204" spans="1:21" x14ac:dyDescent="0.25">
      <c r="A204" t="s">
        <v>357</v>
      </c>
      <c r="B204" t="s">
        <v>327</v>
      </c>
      <c r="C204" t="s">
        <v>125</v>
      </c>
      <c r="D204">
        <v>0</v>
      </c>
      <c r="E204">
        <v>0</v>
      </c>
      <c r="F204">
        <v>8.6524461839530303E-2</v>
      </c>
      <c r="G204">
        <v>1.6776771228813499E-2</v>
      </c>
      <c r="H204" t="s">
        <v>337</v>
      </c>
      <c r="O204" t="s">
        <v>337</v>
      </c>
      <c r="R204">
        <v>0.20949106576909801</v>
      </c>
      <c r="S204">
        <v>2.12500317373438E-2</v>
      </c>
      <c r="T204">
        <v>338752</v>
      </c>
      <c r="U204">
        <v>448</v>
      </c>
    </row>
    <row r="205" spans="1:21" x14ac:dyDescent="0.25">
      <c r="A205" t="s">
        <v>358</v>
      </c>
      <c r="B205" t="s">
        <v>327</v>
      </c>
      <c r="C205" t="s">
        <v>125</v>
      </c>
      <c r="D205">
        <v>0</v>
      </c>
      <c r="E205">
        <v>1</v>
      </c>
      <c r="F205">
        <v>0.14020101252968101</v>
      </c>
      <c r="G205">
        <v>2.5335454814963E-2</v>
      </c>
      <c r="H205" t="s">
        <v>337</v>
      </c>
      <c r="O205" t="s">
        <v>337</v>
      </c>
      <c r="R205">
        <v>0.21921357087089199</v>
      </c>
      <c r="S205">
        <v>2.8644703637057001E-2</v>
      </c>
      <c r="T205">
        <v>266269</v>
      </c>
      <c r="U205">
        <v>289</v>
      </c>
    </row>
    <row r="206" spans="1:21" x14ac:dyDescent="0.25">
      <c r="A206" t="s">
        <v>359</v>
      </c>
      <c r="B206" t="s">
        <v>327</v>
      </c>
      <c r="C206" t="s">
        <v>125</v>
      </c>
      <c r="D206">
        <v>0</v>
      </c>
      <c r="E206">
        <v>0</v>
      </c>
      <c r="F206">
        <v>0.21594964314036499</v>
      </c>
      <c r="G206">
        <v>4.2208413348084402E-2</v>
      </c>
      <c r="H206" t="s">
        <v>340</v>
      </c>
      <c r="O206" t="s">
        <v>340</v>
      </c>
      <c r="R206">
        <v>0.40274935188975303</v>
      </c>
      <c r="S206">
        <v>6.1015584859723797E-2</v>
      </c>
      <c r="T206">
        <v>86097</v>
      </c>
      <c r="U206">
        <v>114</v>
      </c>
    </row>
    <row r="207" spans="1:21" x14ac:dyDescent="0.25">
      <c r="A207" t="s">
        <v>360</v>
      </c>
      <c r="B207" t="s">
        <v>327</v>
      </c>
      <c r="C207" t="s">
        <v>125</v>
      </c>
      <c r="D207">
        <v>0</v>
      </c>
      <c r="E207">
        <v>1</v>
      </c>
      <c r="F207">
        <v>0.12766058608174699</v>
      </c>
      <c r="G207">
        <v>4.2315844347605998E-2</v>
      </c>
      <c r="H207" t="s">
        <v>340</v>
      </c>
      <c r="O207" t="s">
        <v>340</v>
      </c>
      <c r="R207">
        <v>0.25755582674295102</v>
      </c>
      <c r="S207">
        <v>4.5801486281096301E-2</v>
      </c>
      <c r="T207">
        <v>95550</v>
      </c>
      <c r="U207">
        <v>99</v>
      </c>
    </row>
    <row r="208" spans="1:21" x14ac:dyDescent="0.25">
      <c r="A208" t="s">
        <v>361</v>
      </c>
      <c r="B208" t="s">
        <v>327</v>
      </c>
      <c r="C208" t="s">
        <v>125</v>
      </c>
      <c r="D208">
        <v>0</v>
      </c>
      <c r="E208">
        <v>0</v>
      </c>
      <c r="F208">
        <v>0.12764137417531399</v>
      </c>
      <c r="G208">
        <v>1.19725257073369E-2</v>
      </c>
      <c r="H208" t="s">
        <v>343</v>
      </c>
      <c r="O208" t="s">
        <v>343</v>
      </c>
      <c r="R208">
        <v>0.30994690688519899</v>
      </c>
      <c r="S208">
        <v>1.5888581805840199E-2</v>
      </c>
      <c r="T208">
        <v>1316469</v>
      </c>
      <c r="U208">
        <v>1668</v>
      </c>
    </row>
    <row r="209" spans="1:21" x14ac:dyDescent="0.25">
      <c r="A209" t="s">
        <v>362</v>
      </c>
      <c r="B209" t="s">
        <v>327</v>
      </c>
      <c r="C209" t="s">
        <v>125</v>
      </c>
      <c r="D209">
        <v>0</v>
      </c>
      <c r="E209">
        <v>1</v>
      </c>
      <c r="F209">
        <v>0.12961869725705599</v>
      </c>
      <c r="G209">
        <v>1.87197234637036E-2</v>
      </c>
      <c r="H209" t="s">
        <v>343</v>
      </c>
      <c r="O209" t="s">
        <v>343</v>
      </c>
      <c r="R209">
        <v>0.39780306990747399</v>
      </c>
      <c r="S209">
        <v>2.8780095440445401E-2</v>
      </c>
      <c r="T209">
        <v>599185</v>
      </c>
      <c r="U209">
        <v>598</v>
      </c>
    </row>
    <row r="210" spans="1:21" x14ac:dyDescent="0.25">
      <c r="A210" t="s">
        <v>363</v>
      </c>
      <c r="B210" t="s">
        <v>327</v>
      </c>
      <c r="C210" t="s">
        <v>125</v>
      </c>
      <c r="D210">
        <v>0</v>
      </c>
      <c r="E210">
        <v>0</v>
      </c>
      <c r="F210">
        <v>5.9255556060537201E-2</v>
      </c>
      <c r="G210">
        <v>2.2718597844226699E-2</v>
      </c>
      <c r="H210" t="s">
        <v>346</v>
      </c>
      <c r="O210" t="s">
        <v>346</v>
      </c>
      <c r="R210">
        <v>0.205990076680198</v>
      </c>
      <c r="S210">
        <v>3.0071191261172799E-2</v>
      </c>
      <c r="T210">
        <v>150144</v>
      </c>
      <c r="U210">
        <v>195</v>
      </c>
    </row>
    <row r="211" spans="1:21" x14ac:dyDescent="0.25">
      <c r="A211" t="s">
        <v>364</v>
      </c>
      <c r="B211" t="s">
        <v>327</v>
      </c>
      <c r="C211" t="s">
        <v>125</v>
      </c>
      <c r="D211">
        <v>0</v>
      </c>
      <c r="E211">
        <v>1</v>
      </c>
      <c r="F211">
        <v>9.9681055574973795E-2</v>
      </c>
      <c r="G211">
        <v>5.1112628452778398E-2</v>
      </c>
      <c r="H211" t="s">
        <v>346</v>
      </c>
      <c r="O211" t="s">
        <v>346</v>
      </c>
      <c r="R211">
        <v>0.27650857270095702</v>
      </c>
      <c r="S211">
        <v>6.2152466010360202E-2</v>
      </c>
      <c r="T211">
        <v>65485</v>
      </c>
      <c r="U211">
        <v>69</v>
      </c>
    </row>
    <row r="212" spans="1:21" x14ac:dyDescent="0.25">
      <c r="A212" t="s">
        <v>365</v>
      </c>
      <c r="B212" t="s">
        <v>327</v>
      </c>
      <c r="C212" t="s">
        <v>125</v>
      </c>
      <c r="D212">
        <v>0</v>
      </c>
      <c r="E212">
        <v>0</v>
      </c>
      <c r="F212">
        <v>0.21983574431497799</v>
      </c>
      <c r="G212">
        <v>1.9925704164951201E-2</v>
      </c>
      <c r="H212" t="s">
        <v>349</v>
      </c>
      <c r="O212" t="s">
        <v>349</v>
      </c>
      <c r="R212">
        <v>0.27735386769338499</v>
      </c>
      <c r="S212">
        <v>2.1379877072344199E-2</v>
      </c>
      <c r="T212">
        <v>485901</v>
      </c>
      <c r="U212">
        <v>654</v>
      </c>
    </row>
    <row r="213" spans="1:21" x14ac:dyDescent="0.25">
      <c r="A213" t="s">
        <v>366</v>
      </c>
      <c r="B213" t="s">
        <v>327</v>
      </c>
      <c r="C213" t="s">
        <v>125</v>
      </c>
      <c r="D213">
        <v>0</v>
      </c>
      <c r="E213">
        <v>1</v>
      </c>
      <c r="F213">
        <v>0.22206554097214701</v>
      </c>
      <c r="G213">
        <v>5.11805817315387E-2</v>
      </c>
      <c r="H213" t="s">
        <v>349</v>
      </c>
      <c r="O213" t="s">
        <v>349</v>
      </c>
      <c r="R213">
        <v>0.26496678218874697</v>
      </c>
      <c r="S213">
        <v>5.16462738108893E-2</v>
      </c>
      <c r="T213">
        <v>109209</v>
      </c>
      <c r="U213">
        <v>115</v>
      </c>
    </row>
    <row r="214" spans="1:21" x14ac:dyDescent="0.25">
      <c r="A214" t="s">
        <v>367</v>
      </c>
      <c r="B214" t="s">
        <v>327</v>
      </c>
      <c r="C214" t="s">
        <v>128</v>
      </c>
      <c r="D214">
        <v>0</v>
      </c>
      <c r="E214">
        <v>0</v>
      </c>
      <c r="F214">
        <v>0.15809350182099299</v>
      </c>
      <c r="G214">
        <v>3.4304889374425301E-3</v>
      </c>
      <c r="H214" t="s">
        <v>328</v>
      </c>
      <c r="O214" t="s">
        <v>328</v>
      </c>
      <c r="R214">
        <v>0.227322527245677</v>
      </c>
      <c r="S214">
        <v>3.72002018441014E-3</v>
      </c>
      <c r="T214">
        <v>15999155</v>
      </c>
      <c r="U214">
        <v>17269</v>
      </c>
    </row>
    <row r="215" spans="1:21" x14ac:dyDescent="0.25">
      <c r="A215" t="s">
        <v>368</v>
      </c>
      <c r="B215" t="s">
        <v>327</v>
      </c>
      <c r="C215" t="s">
        <v>128</v>
      </c>
      <c r="D215">
        <v>0</v>
      </c>
      <c r="E215">
        <v>1</v>
      </c>
      <c r="F215">
        <v>0.21212034771222099</v>
      </c>
      <c r="G215">
        <v>1.28222454371254E-2</v>
      </c>
      <c r="H215" t="s">
        <v>328</v>
      </c>
      <c r="O215" t="s">
        <v>328</v>
      </c>
      <c r="R215">
        <v>0.176551196529109</v>
      </c>
      <c r="S215">
        <v>1.1302213455121999E-2</v>
      </c>
      <c r="T215">
        <v>1863569</v>
      </c>
      <c r="U215">
        <v>1511</v>
      </c>
    </row>
    <row r="216" spans="1:21" x14ac:dyDescent="0.25">
      <c r="A216" t="s">
        <v>369</v>
      </c>
      <c r="B216" t="s">
        <v>327</v>
      </c>
      <c r="C216" t="s">
        <v>128</v>
      </c>
      <c r="D216">
        <v>0</v>
      </c>
      <c r="E216">
        <v>0</v>
      </c>
      <c r="F216">
        <v>0.16317104201461299</v>
      </c>
      <c r="G216">
        <v>3.6795095721333698E-3</v>
      </c>
      <c r="H216" t="s">
        <v>331</v>
      </c>
      <c r="O216" t="s">
        <v>331</v>
      </c>
      <c r="R216">
        <v>0.27083473931863999</v>
      </c>
      <c r="S216">
        <v>4.0846129004206101E-3</v>
      </c>
      <c r="T216">
        <v>14197390</v>
      </c>
      <c r="U216">
        <v>16133</v>
      </c>
    </row>
    <row r="217" spans="1:21" x14ac:dyDescent="0.25">
      <c r="A217" t="s">
        <v>370</v>
      </c>
      <c r="B217" t="s">
        <v>327</v>
      </c>
      <c r="C217" t="s">
        <v>128</v>
      </c>
      <c r="D217">
        <v>0</v>
      </c>
      <c r="E217">
        <v>1</v>
      </c>
      <c r="F217">
        <v>0.16163678084911801</v>
      </c>
      <c r="G217">
        <v>1.1078905192310501E-2</v>
      </c>
      <c r="H217" t="s">
        <v>331</v>
      </c>
      <c r="O217" t="s">
        <v>331</v>
      </c>
      <c r="R217">
        <v>0.204252963500513</v>
      </c>
      <c r="S217">
        <v>1.2266735883858199E-2</v>
      </c>
      <c r="T217">
        <v>2204429</v>
      </c>
      <c r="U217">
        <v>1754</v>
      </c>
    </row>
    <row r="218" spans="1:21" x14ac:dyDescent="0.25">
      <c r="A218" t="s">
        <v>371</v>
      </c>
      <c r="B218" t="s">
        <v>327</v>
      </c>
      <c r="C218" t="s">
        <v>128</v>
      </c>
      <c r="D218">
        <v>0</v>
      </c>
      <c r="E218">
        <v>0</v>
      </c>
      <c r="F218">
        <v>0.23221456679694299</v>
      </c>
      <c r="G218">
        <v>4.9702105692256297E-2</v>
      </c>
      <c r="H218" t="s">
        <v>334</v>
      </c>
      <c r="O218" t="s">
        <v>334</v>
      </c>
      <c r="R218">
        <v>0.27451223887187098</v>
      </c>
      <c r="S218">
        <v>5.6095463560707798E-2</v>
      </c>
      <c r="T218">
        <v>121153</v>
      </c>
      <c r="U218">
        <v>122</v>
      </c>
    </row>
    <row r="219" spans="1:21" x14ac:dyDescent="0.25">
      <c r="A219" t="s">
        <v>372</v>
      </c>
      <c r="B219" t="s">
        <v>327</v>
      </c>
      <c r="C219" t="s">
        <v>128</v>
      </c>
      <c r="D219">
        <v>0</v>
      </c>
      <c r="E219">
        <v>1</v>
      </c>
      <c r="F219">
        <v>0.219041216560805</v>
      </c>
      <c r="G219">
        <v>7.7953440664023696E-2</v>
      </c>
      <c r="H219" t="s">
        <v>334</v>
      </c>
      <c r="O219" t="s">
        <v>334</v>
      </c>
      <c r="R219">
        <v>0.233344151328295</v>
      </c>
      <c r="S219">
        <v>7.8055477641607598E-2</v>
      </c>
      <c r="T219">
        <v>62430</v>
      </c>
      <c r="U219">
        <v>45</v>
      </c>
    </row>
    <row r="220" spans="1:21" x14ac:dyDescent="0.25">
      <c r="A220" t="s">
        <v>373</v>
      </c>
      <c r="B220" t="s">
        <v>327</v>
      </c>
      <c r="C220" t="s">
        <v>128</v>
      </c>
      <c r="D220">
        <v>0</v>
      </c>
      <c r="E220">
        <v>0</v>
      </c>
      <c r="F220">
        <v>0.163218090747418</v>
      </c>
      <c r="G220">
        <v>2.3883500672810001E-2</v>
      </c>
      <c r="H220" t="s">
        <v>337</v>
      </c>
      <c r="O220" t="s">
        <v>337</v>
      </c>
      <c r="R220">
        <v>0.203554172900175</v>
      </c>
      <c r="S220">
        <v>2.58505291481353E-2</v>
      </c>
      <c r="T220">
        <v>398218</v>
      </c>
      <c r="U220">
        <v>382</v>
      </c>
    </row>
    <row r="221" spans="1:21" x14ac:dyDescent="0.25">
      <c r="A221" t="s">
        <v>374</v>
      </c>
      <c r="B221" t="s">
        <v>327</v>
      </c>
      <c r="C221" t="s">
        <v>128</v>
      </c>
      <c r="D221">
        <v>0</v>
      </c>
      <c r="E221">
        <v>1</v>
      </c>
      <c r="F221">
        <v>0.15131648020905</v>
      </c>
      <c r="G221">
        <v>3.1597245522034502E-2</v>
      </c>
      <c r="H221" t="s">
        <v>337</v>
      </c>
      <c r="O221" t="s">
        <v>337</v>
      </c>
      <c r="R221">
        <v>0.18189074922382001</v>
      </c>
      <c r="S221">
        <v>3.05274573910326E-2</v>
      </c>
      <c r="T221">
        <v>316132</v>
      </c>
      <c r="U221">
        <v>218</v>
      </c>
    </row>
    <row r="222" spans="1:21" x14ac:dyDescent="0.25">
      <c r="A222" t="s">
        <v>375</v>
      </c>
      <c r="B222" t="s">
        <v>327</v>
      </c>
      <c r="C222" t="s">
        <v>128</v>
      </c>
      <c r="D222">
        <v>0</v>
      </c>
      <c r="E222">
        <v>0</v>
      </c>
      <c r="F222">
        <v>0.191879053621997</v>
      </c>
      <c r="G222">
        <v>4.65155262417178E-2</v>
      </c>
      <c r="H222" t="s">
        <v>340</v>
      </c>
      <c r="O222" t="s">
        <v>340</v>
      </c>
      <c r="R222">
        <v>0.26255290642794099</v>
      </c>
      <c r="S222">
        <v>4.8445804318113302E-2</v>
      </c>
      <c r="T222">
        <v>90278</v>
      </c>
      <c r="U222">
        <v>97</v>
      </c>
    </row>
    <row r="223" spans="1:21" x14ac:dyDescent="0.25">
      <c r="A223" t="s">
        <v>376</v>
      </c>
      <c r="B223" t="s">
        <v>327</v>
      </c>
      <c r="C223" t="s">
        <v>128</v>
      </c>
      <c r="D223">
        <v>0</v>
      </c>
      <c r="E223">
        <v>1</v>
      </c>
      <c r="F223">
        <v>0.40482954545454503</v>
      </c>
      <c r="G223">
        <v>9.4398282287304194E-2</v>
      </c>
      <c r="H223" t="s">
        <v>340</v>
      </c>
      <c r="O223" t="s">
        <v>340</v>
      </c>
      <c r="R223">
        <v>0.46584642379679098</v>
      </c>
      <c r="S223">
        <v>7.4186792554550102E-2</v>
      </c>
      <c r="T223">
        <v>70497</v>
      </c>
      <c r="U223">
        <v>54</v>
      </c>
    </row>
    <row r="224" spans="1:21" x14ac:dyDescent="0.25">
      <c r="A224" t="s">
        <v>377</v>
      </c>
      <c r="B224" t="s">
        <v>327</v>
      </c>
      <c r="C224" t="s">
        <v>128</v>
      </c>
      <c r="D224">
        <v>0</v>
      </c>
      <c r="E224">
        <v>0</v>
      </c>
      <c r="F224">
        <v>0.13836299838480001</v>
      </c>
      <c r="G224">
        <v>1.6531141953642501E-2</v>
      </c>
      <c r="H224" t="s">
        <v>343</v>
      </c>
      <c r="O224" t="s">
        <v>343</v>
      </c>
      <c r="R224">
        <v>0.35009349510059801</v>
      </c>
      <c r="S224">
        <v>2.1049708404721E-2</v>
      </c>
      <c r="T224">
        <v>1173602</v>
      </c>
      <c r="U224">
        <v>1048</v>
      </c>
    </row>
    <row r="225" spans="1:21" x14ac:dyDescent="0.25">
      <c r="A225" t="s">
        <v>378</v>
      </c>
      <c r="B225" t="s">
        <v>327</v>
      </c>
      <c r="C225" t="s">
        <v>128</v>
      </c>
      <c r="D225">
        <v>0</v>
      </c>
      <c r="E225">
        <v>1</v>
      </c>
      <c r="F225">
        <v>0.113101336065224</v>
      </c>
      <c r="G225">
        <v>2.0137983864845801E-2</v>
      </c>
      <c r="H225" t="s">
        <v>343</v>
      </c>
      <c r="O225" t="s">
        <v>343</v>
      </c>
      <c r="R225">
        <v>0.34086967122725897</v>
      </c>
      <c r="S225">
        <v>2.8741313756400301E-2</v>
      </c>
      <c r="T225">
        <v>638980</v>
      </c>
      <c r="U225">
        <v>412</v>
      </c>
    </row>
    <row r="226" spans="1:21" x14ac:dyDescent="0.25">
      <c r="A226" t="s">
        <v>379</v>
      </c>
      <c r="B226" t="s">
        <v>327</v>
      </c>
      <c r="C226" t="s">
        <v>128</v>
      </c>
      <c r="D226">
        <v>0</v>
      </c>
      <c r="E226">
        <v>0</v>
      </c>
      <c r="F226">
        <v>0.171813322634501</v>
      </c>
      <c r="G226">
        <v>3.2025416132671999E-2</v>
      </c>
      <c r="H226" t="s">
        <v>346</v>
      </c>
      <c r="O226" t="s">
        <v>346</v>
      </c>
      <c r="R226">
        <v>0.240278446133462</v>
      </c>
      <c r="S226">
        <v>3.2107655013354899E-2</v>
      </c>
      <c r="T226">
        <v>193288</v>
      </c>
      <c r="U226">
        <v>209</v>
      </c>
    </row>
    <row r="227" spans="1:21" x14ac:dyDescent="0.25">
      <c r="A227" t="s">
        <v>380</v>
      </c>
      <c r="B227" t="s">
        <v>327</v>
      </c>
      <c r="C227" t="s">
        <v>128</v>
      </c>
      <c r="D227">
        <v>0</v>
      </c>
      <c r="E227">
        <v>1</v>
      </c>
      <c r="F227">
        <v>0.19018719947714899</v>
      </c>
      <c r="G227">
        <v>9.3680422875676697E-2</v>
      </c>
      <c r="H227" t="s">
        <v>346</v>
      </c>
      <c r="O227" t="s">
        <v>346</v>
      </c>
      <c r="R227">
        <v>0.211801503197797</v>
      </c>
      <c r="S227">
        <v>7.4787357676917104E-2</v>
      </c>
      <c r="T227">
        <v>55728</v>
      </c>
      <c r="U227">
        <v>42</v>
      </c>
    </row>
    <row r="228" spans="1:21" x14ac:dyDescent="0.25">
      <c r="A228" t="s">
        <v>381</v>
      </c>
      <c r="B228" t="s">
        <v>327</v>
      </c>
      <c r="C228" t="s">
        <v>128</v>
      </c>
      <c r="D228">
        <v>0</v>
      </c>
      <c r="E228">
        <v>0</v>
      </c>
      <c r="F228">
        <v>0.21666624526271699</v>
      </c>
      <c r="G228">
        <v>2.1619748942886E-2</v>
      </c>
      <c r="H228" t="s">
        <v>349</v>
      </c>
      <c r="O228" t="s">
        <v>349</v>
      </c>
      <c r="R228">
        <v>0.24863118750374899</v>
      </c>
      <c r="S228">
        <v>2.3158091312590001E-2</v>
      </c>
      <c r="T228">
        <v>502095</v>
      </c>
      <c r="U228">
        <v>535</v>
      </c>
    </row>
    <row r="229" spans="1:21" x14ac:dyDescent="0.25">
      <c r="A229" t="s">
        <v>382</v>
      </c>
      <c r="B229" t="s">
        <v>327</v>
      </c>
      <c r="C229" t="s">
        <v>128</v>
      </c>
      <c r="D229">
        <v>0</v>
      </c>
      <c r="E229">
        <v>1</v>
      </c>
      <c r="F229">
        <v>0.214496529544668</v>
      </c>
      <c r="G229">
        <v>5.6374890120863302E-2</v>
      </c>
      <c r="H229" t="s">
        <v>349</v>
      </c>
      <c r="O229" t="s">
        <v>349</v>
      </c>
      <c r="R229">
        <v>0.26270566539258</v>
      </c>
      <c r="S229">
        <v>5.3892105958288299E-2</v>
      </c>
      <c r="T229">
        <v>111845</v>
      </c>
      <c r="U229">
        <v>91</v>
      </c>
    </row>
    <row r="230" spans="1:21" x14ac:dyDescent="0.25">
      <c r="A230" t="s">
        <v>383</v>
      </c>
      <c r="B230" t="s">
        <v>327</v>
      </c>
      <c r="C230" t="s">
        <v>131</v>
      </c>
      <c r="D230">
        <v>0</v>
      </c>
      <c r="E230">
        <v>0</v>
      </c>
      <c r="F230">
        <v>0.18662347167905499</v>
      </c>
      <c r="G230">
        <v>3.4391640219253198E-3</v>
      </c>
      <c r="H230" t="s">
        <v>328</v>
      </c>
      <c r="O230" t="s">
        <v>328</v>
      </c>
      <c r="R230">
        <v>0.22362727304118599</v>
      </c>
      <c r="S230">
        <v>3.5170004626635799E-3</v>
      </c>
      <c r="T230">
        <v>16174396</v>
      </c>
      <c r="U230">
        <v>21507</v>
      </c>
    </row>
    <row r="231" spans="1:21" x14ac:dyDescent="0.25">
      <c r="A231" t="s">
        <v>384</v>
      </c>
      <c r="B231" t="s">
        <v>327</v>
      </c>
      <c r="C231" t="s">
        <v>131</v>
      </c>
      <c r="D231">
        <v>0</v>
      </c>
      <c r="E231">
        <v>1</v>
      </c>
      <c r="F231">
        <v>0.24359966431615299</v>
      </c>
      <c r="G231">
        <v>1.30788462567093E-2</v>
      </c>
      <c r="H231" t="s">
        <v>328</v>
      </c>
      <c r="O231" t="s">
        <v>328</v>
      </c>
      <c r="R231">
        <v>0.16213700259352301</v>
      </c>
      <c r="S231">
        <v>1.0156935470570699E-2</v>
      </c>
      <c r="T231">
        <v>2219832</v>
      </c>
      <c r="U231">
        <v>2021</v>
      </c>
    </row>
    <row r="232" spans="1:21" x14ac:dyDescent="0.25">
      <c r="A232" t="s">
        <v>385</v>
      </c>
      <c r="B232" t="s">
        <v>327</v>
      </c>
      <c r="C232" t="s">
        <v>131</v>
      </c>
      <c r="D232">
        <v>0</v>
      </c>
      <c r="E232">
        <v>0</v>
      </c>
      <c r="F232">
        <v>0.182442921352685</v>
      </c>
      <c r="G232">
        <v>3.5382238537167202E-3</v>
      </c>
      <c r="H232" t="s">
        <v>331</v>
      </c>
      <c r="O232" t="s">
        <v>331</v>
      </c>
      <c r="R232">
        <v>0.260388792815752</v>
      </c>
      <c r="S232">
        <v>3.8283745761787001E-3</v>
      </c>
      <c r="T232">
        <v>14192377</v>
      </c>
      <c r="U232">
        <v>20791</v>
      </c>
    </row>
    <row r="233" spans="1:21" x14ac:dyDescent="0.25">
      <c r="A233" t="s">
        <v>386</v>
      </c>
      <c r="B233" t="s">
        <v>327</v>
      </c>
      <c r="C233" t="s">
        <v>131</v>
      </c>
      <c r="D233">
        <v>0</v>
      </c>
      <c r="E233">
        <v>1</v>
      </c>
      <c r="F233">
        <v>0.169761113951505</v>
      </c>
      <c r="G233">
        <v>1.10987991690707E-2</v>
      </c>
      <c r="H233" t="s">
        <v>331</v>
      </c>
      <c r="O233" t="s">
        <v>331</v>
      </c>
      <c r="R233">
        <v>0.22197302884630299</v>
      </c>
      <c r="S233">
        <v>1.21719372219597E-2</v>
      </c>
      <c r="T233">
        <v>2181619</v>
      </c>
      <c r="U233">
        <v>2030</v>
      </c>
    </row>
    <row r="234" spans="1:21" x14ac:dyDescent="0.25">
      <c r="A234" t="s">
        <v>387</v>
      </c>
      <c r="B234" t="s">
        <v>327</v>
      </c>
      <c r="C234" t="s">
        <v>131</v>
      </c>
      <c r="D234">
        <v>0</v>
      </c>
      <c r="E234">
        <v>0</v>
      </c>
      <c r="F234">
        <v>0.149547848660709</v>
      </c>
      <c r="G234">
        <v>3.38659303019858E-2</v>
      </c>
      <c r="H234" t="s">
        <v>334</v>
      </c>
      <c r="O234" t="s">
        <v>334</v>
      </c>
      <c r="R234">
        <v>0.232093626972463</v>
      </c>
      <c r="S234">
        <v>4.1624530784465E-2</v>
      </c>
      <c r="T234">
        <v>134048</v>
      </c>
      <c r="U234">
        <v>162</v>
      </c>
    </row>
    <row r="235" spans="1:21" x14ac:dyDescent="0.25">
      <c r="A235" t="s">
        <v>388</v>
      </c>
      <c r="B235" t="s">
        <v>327</v>
      </c>
      <c r="C235" t="s">
        <v>131</v>
      </c>
      <c r="D235">
        <v>0</v>
      </c>
      <c r="E235">
        <v>1</v>
      </c>
      <c r="F235">
        <v>0.23282955499580199</v>
      </c>
      <c r="G235">
        <v>9.62755474676147E-2</v>
      </c>
      <c r="H235" t="s">
        <v>334</v>
      </c>
      <c r="O235" t="s">
        <v>334</v>
      </c>
      <c r="R235">
        <v>4.5298068849706101E-2</v>
      </c>
      <c r="S235">
        <v>3.26034930077976E-2</v>
      </c>
      <c r="T235">
        <v>42297</v>
      </c>
      <c r="U235">
        <v>37</v>
      </c>
    </row>
    <row r="236" spans="1:21" x14ac:dyDescent="0.25">
      <c r="A236" t="s">
        <v>389</v>
      </c>
      <c r="B236" t="s">
        <v>327</v>
      </c>
      <c r="C236" t="s">
        <v>131</v>
      </c>
      <c r="D236">
        <v>0</v>
      </c>
      <c r="E236">
        <v>0</v>
      </c>
      <c r="F236">
        <v>0.16052878025787801</v>
      </c>
      <c r="G236">
        <v>2.43865646177206E-2</v>
      </c>
      <c r="H236" t="s">
        <v>337</v>
      </c>
      <c r="O236" t="s">
        <v>337</v>
      </c>
      <c r="R236">
        <v>0.19158948358445099</v>
      </c>
      <c r="S236">
        <v>1.9920267925664301E-2</v>
      </c>
      <c r="T236">
        <v>400174</v>
      </c>
      <c r="U236">
        <v>442</v>
      </c>
    </row>
    <row r="237" spans="1:21" x14ac:dyDescent="0.25">
      <c r="A237" t="s">
        <v>390</v>
      </c>
      <c r="B237" t="s">
        <v>327</v>
      </c>
      <c r="C237" t="s">
        <v>131</v>
      </c>
      <c r="D237">
        <v>0</v>
      </c>
      <c r="E237">
        <v>1</v>
      </c>
      <c r="F237">
        <v>0.244874059377193</v>
      </c>
      <c r="G237">
        <v>3.7296628550900199E-2</v>
      </c>
      <c r="H237" t="s">
        <v>337</v>
      </c>
      <c r="O237" t="s">
        <v>337</v>
      </c>
      <c r="R237">
        <v>0.15932808086814301</v>
      </c>
      <c r="S237">
        <v>2.8445040103269901E-2</v>
      </c>
      <c r="T237">
        <v>259244</v>
      </c>
      <c r="U237">
        <v>242</v>
      </c>
    </row>
    <row r="238" spans="1:21" x14ac:dyDescent="0.25">
      <c r="A238" t="s">
        <v>391</v>
      </c>
      <c r="B238" t="s">
        <v>327</v>
      </c>
      <c r="C238" t="s">
        <v>131</v>
      </c>
      <c r="D238">
        <v>0</v>
      </c>
      <c r="E238">
        <v>0</v>
      </c>
      <c r="F238">
        <v>0.28658946795871898</v>
      </c>
      <c r="G238">
        <v>6.4029123949732897E-2</v>
      </c>
      <c r="H238" t="s">
        <v>340</v>
      </c>
      <c r="O238" t="s">
        <v>340</v>
      </c>
      <c r="R238">
        <v>0.37501968137640801</v>
      </c>
      <c r="S238">
        <v>5.004766284006E-2</v>
      </c>
      <c r="T238">
        <v>90377</v>
      </c>
      <c r="U238">
        <v>122</v>
      </c>
    </row>
    <row r="239" spans="1:21" x14ac:dyDescent="0.25">
      <c r="A239" t="s">
        <v>392</v>
      </c>
      <c r="B239" t="s">
        <v>327</v>
      </c>
      <c r="C239" t="s">
        <v>131</v>
      </c>
      <c r="D239">
        <v>0</v>
      </c>
      <c r="E239">
        <v>1</v>
      </c>
      <c r="F239">
        <v>0.29465920820430902</v>
      </c>
      <c r="G239">
        <v>6.3722436811320907E-2</v>
      </c>
      <c r="H239" t="s">
        <v>340</v>
      </c>
      <c r="O239" t="s">
        <v>340</v>
      </c>
      <c r="R239">
        <v>0.402728311269404</v>
      </c>
      <c r="S239">
        <v>7.2997648060408996E-2</v>
      </c>
      <c r="T239">
        <v>77543</v>
      </c>
      <c r="U239">
        <v>82</v>
      </c>
    </row>
    <row r="240" spans="1:21" x14ac:dyDescent="0.25">
      <c r="A240" t="s">
        <v>393</v>
      </c>
      <c r="B240" t="s">
        <v>327</v>
      </c>
      <c r="C240" t="s">
        <v>131</v>
      </c>
      <c r="D240">
        <v>0</v>
      </c>
      <c r="E240">
        <v>0</v>
      </c>
      <c r="F240">
        <v>0.21043901443166499</v>
      </c>
      <c r="G240">
        <v>2.0775837061463898E-2</v>
      </c>
      <c r="H240" t="s">
        <v>343</v>
      </c>
      <c r="O240" t="s">
        <v>343</v>
      </c>
      <c r="R240">
        <v>0.32170643153527001</v>
      </c>
      <c r="S240">
        <v>2.17381285846487E-2</v>
      </c>
      <c r="T240">
        <v>1195760</v>
      </c>
      <c r="U240">
        <v>985</v>
      </c>
    </row>
    <row r="241" spans="1:21" x14ac:dyDescent="0.25">
      <c r="A241" t="s">
        <v>394</v>
      </c>
      <c r="B241" t="s">
        <v>327</v>
      </c>
      <c r="C241" t="s">
        <v>131</v>
      </c>
      <c r="D241">
        <v>0</v>
      </c>
      <c r="E241">
        <v>1</v>
      </c>
      <c r="F241">
        <v>0.18843542978653799</v>
      </c>
      <c r="G241">
        <v>2.7030672616439402E-2</v>
      </c>
      <c r="H241" t="s">
        <v>343</v>
      </c>
      <c r="O241" t="s">
        <v>343</v>
      </c>
      <c r="R241">
        <v>0.28041100332289198</v>
      </c>
      <c r="S241">
        <v>3.20139226642693E-2</v>
      </c>
      <c r="T241">
        <v>585831</v>
      </c>
      <c r="U241">
        <v>403</v>
      </c>
    </row>
    <row r="242" spans="1:21" x14ac:dyDescent="0.25">
      <c r="A242" t="s">
        <v>395</v>
      </c>
      <c r="B242" t="s">
        <v>327</v>
      </c>
      <c r="C242" t="s">
        <v>131</v>
      </c>
      <c r="D242">
        <v>0</v>
      </c>
      <c r="E242">
        <v>0</v>
      </c>
      <c r="F242">
        <v>0.175578649407237</v>
      </c>
      <c r="G242">
        <v>3.7517642449548701E-2</v>
      </c>
      <c r="H242" t="s">
        <v>346</v>
      </c>
      <c r="O242" t="s">
        <v>346</v>
      </c>
      <c r="R242">
        <v>0.22265218393179201</v>
      </c>
      <c r="S242">
        <v>3.6286876966266902E-2</v>
      </c>
      <c r="T242">
        <v>160437</v>
      </c>
      <c r="U242">
        <v>192</v>
      </c>
    </row>
    <row r="243" spans="1:21" x14ac:dyDescent="0.25">
      <c r="A243" t="s">
        <v>396</v>
      </c>
      <c r="B243" t="s">
        <v>327</v>
      </c>
      <c r="C243" t="s">
        <v>131</v>
      </c>
      <c r="D243">
        <v>0</v>
      </c>
      <c r="E243">
        <v>1</v>
      </c>
      <c r="F243">
        <v>0.37428659571186201</v>
      </c>
      <c r="G243">
        <v>9.5017704610908804E-2</v>
      </c>
      <c r="H243" t="s">
        <v>346</v>
      </c>
      <c r="O243" t="s">
        <v>346</v>
      </c>
      <c r="R243">
        <v>0.12118761251271901</v>
      </c>
      <c r="S243">
        <v>5.96363820832451E-2</v>
      </c>
      <c r="T243">
        <v>50844</v>
      </c>
      <c r="U243">
        <v>53</v>
      </c>
    </row>
    <row r="244" spans="1:21" x14ac:dyDescent="0.25">
      <c r="A244" t="s">
        <v>397</v>
      </c>
      <c r="B244" t="s">
        <v>327</v>
      </c>
      <c r="C244" t="s">
        <v>131</v>
      </c>
      <c r="D244">
        <v>0</v>
      </c>
      <c r="E244">
        <v>0</v>
      </c>
      <c r="F244">
        <v>0.23359120532878</v>
      </c>
      <c r="G244">
        <v>2.2187179874740101E-2</v>
      </c>
      <c r="H244" t="s">
        <v>349</v>
      </c>
      <c r="O244" t="s">
        <v>349</v>
      </c>
      <c r="R244">
        <v>0.27353829420408898</v>
      </c>
      <c r="S244">
        <v>2.1580734520664401E-2</v>
      </c>
      <c r="T244">
        <v>477832</v>
      </c>
      <c r="U244">
        <v>647</v>
      </c>
    </row>
    <row r="245" spans="1:21" x14ac:dyDescent="0.25">
      <c r="A245" t="s">
        <v>398</v>
      </c>
      <c r="B245" t="s">
        <v>327</v>
      </c>
      <c r="C245" t="s">
        <v>131</v>
      </c>
      <c r="D245">
        <v>0</v>
      </c>
      <c r="E245">
        <v>1</v>
      </c>
      <c r="F245">
        <v>0.299440715883669</v>
      </c>
      <c r="G245">
        <v>5.0255981425498697E-2</v>
      </c>
      <c r="H245" t="s">
        <v>349</v>
      </c>
      <c r="O245" t="s">
        <v>349</v>
      </c>
      <c r="R245">
        <v>0.18269269880008099</v>
      </c>
      <c r="S245">
        <v>4.3076323136382801E-2</v>
      </c>
      <c r="T245">
        <v>141142</v>
      </c>
      <c r="U245">
        <v>130</v>
      </c>
    </row>
    <row r="246" spans="1:21" x14ac:dyDescent="0.25">
      <c r="A246" t="s">
        <v>399</v>
      </c>
      <c r="B246" t="s">
        <v>327</v>
      </c>
      <c r="C246" t="s">
        <v>134</v>
      </c>
      <c r="D246">
        <v>0</v>
      </c>
      <c r="E246">
        <v>0</v>
      </c>
      <c r="F246">
        <v>0.31164668763900399</v>
      </c>
      <c r="G246">
        <v>4.4078443699486899E-3</v>
      </c>
      <c r="H246" t="s">
        <v>328</v>
      </c>
      <c r="O246" t="s">
        <v>328</v>
      </c>
      <c r="R246">
        <v>0.22522692666343999</v>
      </c>
      <c r="S246">
        <v>3.7052827491996601E-3</v>
      </c>
      <c r="T246">
        <v>16145465</v>
      </c>
      <c r="U246">
        <v>17914</v>
      </c>
    </row>
    <row r="247" spans="1:21" x14ac:dyDescent="0.25">
      <c r="A247" t="s">
        <v>400</v>
      </c>
      <c r="B247" t="s">
        <v>327</v>
      </c>
      <c r="C247" t="s">
        <v>134</v>
      </c>
      <c r="D247">
        <v>0</v>
      </c>
      <c r="E247">
        <v>1</v>
      </c>
      <c r="F247">
        <v>0.472704176248053</v>
      </c>
      <c r="G247">
        <v>1.7086767019968498E-2</v>
      </c>
      <c r="H247" t="s">
        <v>328</v>
      </c>
      <c r="O247" t="s">
        <v>328</v>
      </c>
      <c r="R247">
        <v>0.15655480491552001</v>
      </c>
      <c r="S247">
        <v>1.1674770812675501E-2</v>
      </c>
      <c r="T247">
        <v>1978486</v>
      </c>
      <c r="U247">
        <v>1528</v>
      </c>
    </row>
    <row r="248" spans="1:21" x14ac:dyDescent="0.25">
      <c r="A248" t="s">
        <v>401</v>
      </c>
      <c r="B248" t="s">
        <v>327</v>
      </c>
      <c r="C248" t="s">
        <v>134</v>
      </c>
      <c r="D248">
        <v>0</v>
      </c>
      <c r="E248">
        <v>0</v>
      </c>
      <c r="F248">
        <v>0.27486172924170799</v>
      </c>
      <c r="G248">
        <v>4.6293161913552499E-3</v>
      </c>
      <c r="H248" t="s">
        <v>331</v>
      </c>
      <c r="O248" t="s">
        <v>331</v>
      </c>
      <c r="R248">
        <v>0.26352468024852699</v>
      </c>
      <c r="S248">
        <v>4.3286304209437798E-3</v>
      </c>
      <c r="T248">
        <v>13562593</v>
      </c>
      <c r="U248">
        <v>16319</v>
      </c>
    </row>
    <row r="249" spans="1:21" x14ac:dyDescent="0.25">
      <c r="A249" t="s">
        <v>402</v>
      </c>
      <c r="B249" t="s">
        <v>327</v>
      </c>
      <c r="C249" t="s">
        <v>134</v>
      </c>
      <c r="D249">
        <v>0</v>
      </c>
      <c r="E249">
        <v>1</v>
      </c>
      <c r="F249">
        <v>0.33444128478858798</v>
      </c>
      <c r="G249">
        <v>1.697861914265E-2</v>
      </c>
      <c r="H249" t="s">
        <v>331</v>
      </c>
      <c r="O249" t="s">
        <v>331</v>
      </c>
      <c r="R249">
        <v>0.20581450923009201</v>
      </c>
      <c r="S249">
        <v>1.2559051426091599E-2</v>
      </c>
      <c r="T249">
        <v>2091121</v>
      </c>
      <c r="U249">
        <v>1683</v>
      </c>
    </row>
    <row r="250" spans="1:21" x14ac:dyDescent="0.25">
      <c r="A250" t="s">
        <v>403</v>
      </c>
      <c r="B250" t="s">
        <v>327</v>
      </c>
      <c r="C250" t="s">
        <v>134</v>
      </c>
      <c r="D250">
        <v>0</v>
      </c>
      <c r="E250">
        <v>0</v>
      </c>
      <c r="F250">
        <v>0.28096005620647602</v>
      </c>
      <c r="G250">
        <v>5.6339454197110402E-2</v>
      </c>
      <c r="H250" t="s">
        <v>334</v>
      </c>
      <c r="O250" t="s">
        <v>334</v>
      </c>
      <c r="R250">
        <v>0.293773869979435</v>
      </c>
      <c r="S250">
        <v>4.6093422576009402E-2</v>
      </c>
      <c r="T250">
        <v>127786</v>
      </c>
      <c r="U250">
        <v>139</v>
      </c>
    </row>
    <row r="251" spans="1:21" x14ac:dyDescent="0.25">
      <c r="A251" t="s">
        <v>404</v>
      </c>
      <c r="B251" t="s">
        <v>327</v>
      </c>
      <c r="C251" t="s">
        <v>134</v>
      </c>
      <c r="D251">
        <v>0</v>
      </c>
      <c r="E251">
        <v>1</v>
      </c>
      <c r="F251">
        <v>0.29968892453974499</v>
      </c>
      <c r="G251">
        <v>8.6997986999305596E-2</v>
      </c>
      <c r="H251" t="s">
        <v>334</v>
      </c>
      <c r="O251" t="s">
        <v>334</v>
      </c>
      <c r="R251">
        <v>8.9585819654491E-2</v>
      </c>
      <c r="S251">
        <v>5.2384189174536001E-2</v>
      </c>
      <c r="T251">
        <v>71184</v>
      </c>
      <c r="U251">
        <v>53</v>
      </c>
    </row>
    <row r="252" spans="1:21" x14ac:dyDescent="0.25">
      <c r="A252" t="s">
        <v>405</v>
      </c>
      <c r="B252" t="s">
        <v>327</v>
      </c>
      <c r="C252" t="s">
        <v>134</v>
      </c>
      <c r="D252">
        <v>0</v>
      </c>
      <c r="E252">
        <v>0</v>
      </c>
      <c r="F252">
        <v>0.40102747137287897</v>
      </c>
      <c r="G252">
        <v>3.1663252495466802E-2</v>
      </c>
      <c r="H252" t="s">
        <v>337</v>
      </c>
      <c r="O252" t="s">
        <v>337</v>
      </c>
      <c r="R252">
        <v>0.184747256469526</v>
      </c>
      <c r="S252">
        <v>2.4539341778568799E-2</v>
      </c>
      <c r="T252">
        <v>398558</v>
      </c>
      <c r="U252">
        <v>409</v>
      </c>
    </row>
    <row r="253" spans="1:21" x14ac:dyDescent="0.25">
      <c r="A253" t="s">
        <v>406</v>
      </c>
      <c r="B253" t="s">
        <v>327</v>
      </c>
      <c r="C253" t="s">
        <v>134</v>
      </c>
      <c r="D253">
        <v>0</v>
      </c>
      <c r="E253">
        <v>1</v>
      </c>
      <c r="F253">
        <v>0.416817169797561</v>
      </c>
      <c r="G253">
        <v>4.2107214951071503E-2</v>
      </c>
      <c r="H253" t="s">
        <v>337</v>
      </c>
      <c r="O253" t="s">
        <v>337</v>
      </c>
      <c r="R253">
        <v>0.124467223454118</v>
      </c>
      <c r="S253">
        <v>2.47374587724725E-2</v>
      </c>
      <c r="T253">
        <v>307784</v>
      </c>
      <c r="U253">
        <v>254</v>
      </c>
    </row>
    <row r="254" spans="1:21" x14ac:dyDescent="0.25">
      <c r="A254" t="s">
        <v>407</v>
      </c>
      <c r="B254" t="s">
        <v>327</v>
      </c>
      <c r="C254" t="s">
        <v>134</v>
      </c>
      <c r="D254">
        <v>0</v>
      </c>
      <c r="E254">
        <v>0</v>
      </c>
      <c r="F254">
        <v>0.41605886529400399</v>
      </c>
      <c r="G254">
        <v>6.7199005515374097E-2</v>
      </c>
      <c r="H254" t="s">
        <v>340</v>
      </c>
      <c r="O254" t="s">
        <v>340</v>
      </c>
      <c r="R254">
        <v>0.30499257729297102</v>
      </c>
      <c r="S254">
        <v>5.0326276501870097E-2</v>
      </c>
      <c r="T254">
        <v>91183</v>
      </c>
      <c r="U254">
        <v>96</v>
      </c>
    </row>
    <row r="255" spans="1:21" x14ac:dyDescent="0.25">
      <c r="A255" t="s">
        <v>408</v>
      </c>
      <c r="B255" t="s">
        <v>327</v>
      </c>
      <c r="C255" t="s">
        <v>134</v>
      </c>
      <c r="D255">
        <v>0</v>
      </c>
      <c r="E255">
        <v>1</v>
      </c>
      <c r="F255">
        <v>0.43192205154246499</v>
      </c>
      <c r="G255">
        <v>7.3857364614772603E-2</v>
      </c>
      <c r="H255" t="s">
        <v>340</v>
      </c>
      <c r="O255" t="s">
        <v>340</v>
      </c>
      <c r="R255">
        <v>0.33115422579653397</v>
      </c>
      <c r="S255">
        <v>6.4877570711704996E-2</v>
      </c>
      <c r="T255">
        <v>77174</v>
      </c>
      <c r="U255">
        <v>68</v>
      </c>
    </row>
    <row r="256" spans="1:21" x14ac:dyDescent="0.25">
      <c r="A256" t="s">
        <v>409</v>
      </c>
      <c r="B256" t="s">
        <v>327</v>
      </c>
      <c r="C256" t="s">
        <v>134</v>
      </c>
      <c r="D256">
        <v>0</v>
      </c>
      <c r="E256">
        <v>0</v>
      </c>
      <c r="F256">
        <v>0.28301953649378903</v>
      </c>
      <c r="G256">
        <v>2.4066228825245801E-2</v>
      </c>
      <c r="H256" t="s">
        <v>343</v>
      </c>
      <c r="O256" t="s">
        <v>343</v>
      </c>
      <c r="R256">
        <v>0.31691449814126399</v>
      </c>
      <c r="S256">
        <v>2.3652564462792899E-2</v>
      </c>
      <c r="T256">
        <v>1274787</v>
      </c>
      <c r="U256">
        <v>999</v>
      </c>
    </row>
    <row r="257" spans="1:21" x14ac:dyDescent="0.25">
      <c r="A257" t="s">
        <v>410</v>
      </c>
      <c r="B257" t="s">
        <v>327</v>
      </c>
      <c r="C257" t="s">
        <v>134</v>
      </c>
      <c r="D257">
        <v>0</v>
      </c>
      <c r="E257">
        <v>1</v>
      </c>
      <c r="F257">
        <v>0.238022494967146</v>
      </c>
      <c r="G257">
        <v>2.8031530784388799E-2</v>
      </c>
      <c r="H257" t="s">
        <v>343</v>
      </c>
      <c r="O257" t="s">
        <v>343</v>
      </c>
      <c r="R257">
        <v>0.38110716964117303</v>
      </c>
      <c r="S257">
        <v>3.3277209495829102E-2</v>
      </c>
      <c r="T257">
        <v>740121</v>
      </c>
      <c r="U257">
        <v>441</v>
      </c>
    </row>
    <row r="258" spans="1:21" x14ac:dyDescent="0.25">
      <c r="A258" t="s">
        <v>411</v>
      </c>
      <c r="B258" t="s">
        <v>327</v>
      </c>
      <c r="C258" t="s">
        <v>134</v>
      </c>
      <c r="D258">
        <v>0</v>
      </c>
      <c r="E258">
        <v>0</v>
      </c>
      <c r="F258">
        <v>0.376860444444444</v>
      </c>
      <c r="G258">
        <v>4.5095691941670603E-2</v>
      </c>
      <c r="H258" t="s">
        <v>346</v>
      </c>
      <c r="O258" t="s">
        <v>346</v>
      </c>
      <c r="R258">
        <v>0.21468444444444401</v>
      </c>
      <c r="S258">
        <v>4.1480141278829499E-2</v>
      </c>
      <c r="T258">
        <v>190018</v>
      </c>
      <c r="U258">
        <v>202</v>
      </c>
    </row>
    <row r="259" spans="1:21" x14ac:dyDescent="0.25">
      <c r="A259" t="s">
        <v>412</v>
      </c>
      <c r="B259" t="s">
        <v>327</v>
      </c>
      <c r="C259" t="s">
        <v>134</v>
      </c>
      <c r="D259">
        <v>0</v>
      </c>
      <c r="E259">
        <v>1</v>
      </c>
      <c r="F259">
        <v>0.25465490690186199</v>
      </c>
      <c r="G259">
        <v>8.5231175001373796E-2</v>
      </c>
      <c r="H259" t="s">
        <v>346</v>
      </c>
      <c r="O259" t="s">
        <v>346</v>
      </c>
      <c r="R259">
        <v>6.09687806243875E-2</v>
      </c>
      <c r="S259">
        <v>3.67898985637653E-2</v>
      </c>
      <c r="T259">
        <v>56898</v>
      </c>
      <c r="U259">
        <v>45</v>
      </c>
    </row>
    <row r="260" spans="1:21" x14ac:dyDescent="0.25">
      <c r="A260" t="s">
        <v>413</v>
      </c>
      <c r="B260" t="s">
        <v>327</v>
      </c>
      <c r="C260" t="s">
        <v>134</v>
      </c>
      <c r="D260">
        <v>0</v>
      </c>
      <c r="E260">
        <v>0</v>
      </c>
      <c r="F260">
        <v>0.41728704239013398</v>
      </c>
      <c r="G260">
        <v>2.8979084110769899E-2</v>
      </c>
      <c r="H260" t="s">
        <v>349</v>
      </c>
      <c r="O260" t="s">
        <v>349</v>
      </c>
      <c r="R260">
        <v>0.30725575300958202</v>
      </c>
      <c r="S260">
        <v>2.5030957688548301E-2</v>
      </c>
      <c r="T260">
        <v>530211</v>
      </c>
      <c r="U260">
        <v>567</v>
      </c>
    </row>
    <row r="261" spans="1:21" x14ac:dyDescent="0.25">
      <c r="A261" t="s">
        <v>414</v>
      </c>
      <c r="B261" t="s">
        <v>327</v>
      </c>
      <c r="C261" t="s">
        <v>134</v>
      </c>
      <c r="D261">
        <v>0</v>
      </c>
      <c r="E261">
        <v>1</v>
      </c>
      <c r="F261">
        <v>0.43558960484898901</v>
      </c>
      <c r="G261">
        <v>6.5265220825763803E-2</v>
      </c>
      <c r="H261" t="s">
        <v>349</v>
      </c>
      <c r="O261" t="s">
        <v>349</v>
      </c>
      <c r="R261">
        <v>0.22188493784330701</v>
      </c>
      <c r="S261">
        <v>5.5478444959329201E-2</v>
      </c>
      <c r="T261">
        <v>111407</v>
      </c>
      <c r="U261">
        <v>94</v>
      </c>
    </row>
    <row r="262" spans="1:21" x14ac:dyDescent="0.25">
      <c r="A262" t="s">
        <v>415</v>
      </c>
      <c r="B262" t="s">
        <v>113</v>
      </c>
      <c r="C262" t="s">
        <v>121</v>
      </c>
      <c r="D262">
        <v>0</v>
      </c>
      <c r="E262">
        <v>0</v>
      </c>
      <c r="F262">
        <v>0.14225578323312199</v>
      </c>
      <c r="G262">
        <v>5.0634932410599798E-3</v>
      </c>
      <c r="H262" t="s">
        <v>416</v>
      </c>
      <c r="P262" t="s">
        <v>416</v>
      </c>
      <c r="R262">
        <v>0.343657529005024</v>
      </c>
      <c r="S262">
        <v>6.93146836636877E-3</v>
      </c>
      <c r="T262">
        <v>6648330</v>
      </c>
      <c r="U262">
        <v>10039</v>
      </c>
    </row>
    <row r="263" spans="1:21" x14ac:dyDescent="0.25">
      <c r="A263" t="s">
        <v>417</v>
      </c>
      <c r="B263" t="s">
        <v>113</v>
      </c>
      <c r="C263" t="s">
        <v>121</v>
      </c>
      <c r="D263">
        <v>0</v>
      </c>
      <c r="E263">
        <v>1</v>
      </c>
      <c r="F263">
        <v>0.145514678451517</v>
      </c>
      <c r="G263">
        <v>1.6639735408045302E-2</v>
      </c>
      <c r="H263" t="s">
        <v>416</v>
      </c>
      <c r="P263" t="s">
        <v>416</v>
      </c>
      <c r="R263">
        <v>0.35504644063923202</v>
      </c>
      <c r="S263">
        <v>2.32408996135249E-2</v>
      </c>
      <c r="T263">
        <v>840482</v>
      </c>
      <c r="U263">
        <v>1015</v>
      </c>
    </row>
    <row r="264" spans="1:21" x14ac:dyDescent="0.25">
      <c r="A264" t="s">
        <v>418</v>
      </c>
      <c r="B264" t="s">
        <v>113</v>
      </c>
      <c r="C264" t="s">
        <v>121</v>
      </c>
      <c r="D264">
        <v>0</v>
      </c>
      <c r="E264">
        <v>0</v>
      </c>
      <c r="F264">
        <v>0.12173373075119601</v>
      </c>
      <c r="G264">
        <v>1.93847549523533E-3</v>
      </c>
      <c r="H264" t="s">
        <v>419</v>
      </c>
      <c r="P264" t="s">
        <v>419</v>
      </c>
      <c r="R264">
        <v>0.242044992410541</v>
      </c>
      <c r="S264">
        <v>2.4130835166376202E-3</v>
      </c>
      <c r="T264">
        <v>28617760</v>
      </c>
      <c r="U264">
        <v>41786</v>
      </c>
    </row>
    <row r="265" spans="1:21" x14ac:dyDescent="0.25">
      <c r="A265" t="s">
        <v>420</v>
      </c>
      <c r="B265" t="s">
        <v>113</v>
      </c>
      <c r="C265" t="s">
        <v>121</v>
      </c>
      <c r="D265">
        <v>0</v>
      </c>
      <c r="E265">
        <v>1</v>
      </c>
      <c r="F265">
        <v>0.13130007190743601</v>
      </c>
      <c r="G265">
        <v>5.5691053443962697E-3</v>
      </c>
      <c r="H265" t="s">
        <v>419</v>
      </c>
      <c r="P265" t="s">
        <v>419</v>
      </c>
      <c r="R265">
        <v>0.20460668068709101</v>
      </c>
      <c r="S265">
        <v>6.5112375709035801E-3</v>
      </c>
      <c r="T265">
        <v>5137193</v>
      </c>
      <c r="U265">
        <v>5951</v>
      </c>
    </row>
    <row r="266" spans="1:21" x14ac:dyDescent="0.25">
      <c r="A266" t="s">
        <v>421</v>
      </c>
      <c r="B266" t="s">
        <v>113</v>
      </c>
      <c r="C266" t="s">
        <v>125</v>
      </c>
      <c r="D266">
        <v>0</v>
      </c>
      <c r="E266">
        <v>0</v>
      </c>
      <c r="F266">
        <v>0.13871101775637701</v>
      </c>
      <c r="G266">
        <v>5.0997553465224896E-3</v>
      </c>
      <c r="H266" t="s">
        <v>416</v>
      </c>
      <c r="P266" t="s">
        <v>416</v>
      </c>
      <c r="R266">
        <v>0.340670396295082</v>
      </c>
      <c r="S266">
        <v>6.9738752111643603E-3</v>
      </c>
      <c r="T266">
        <v>6782909</v>
      </c>
      <c r="U266">
        <v>9860</v>
      </c>
    </row>
    <row r="267" spans="1:21" x14ac:dyDescent="0.25">
      <c r="A267" t="s">
        <v>422</v>
      </c>
      <c r="B267" t="s">
        <v>113</v>
      </c>
      <c r="C267" t="s">
        <v>125</v>
      </c>
      <c r="D267">
        <v>0</v>
      </c>
      <c r="E267">
        <v>1</v>
      </c>
      <c r="F267">
        <v>0.16559749868600199</v>
      </c>
      <c r="G267">
        <v>1.7480695377857E-2</v>
      </c>
      <c r="H267" t="s">
        <v>416</v>
      </c>
      <c r="P267" t="s">
        <v>416</v>
      </c>
      <c r="R267">
        <v>0.33192181061437498</v>
      </c>
      <c r="S267">
        <v>2.34367419927007E-2</v>
      </c>
      <c r="T267">
        <v>868197</v>
      </c>
      <c r="U267">
        <v>939</v>
      </c>
    </row>
    <row r="268" spans="1:21" x14ac:dyDescent="0.25">
      <c r="A268" t="s">
        <v>423</v>
      </c>
      <c r="B268" t="s">
        <v>113</v>
      </c>
      <c r="C268" t="s">
        <v>125</v>
      </c>
      <c r="D268">
        <v>0</v>
      </c>
      <c r="E268">
        <v>0</v>
      </c>
      <c r="F268">
        <v>0.12606131498071299</v>
      </c>
      <c r="G268">
        <v>2.0126360532396301E-3</v>
      </c>
      <c r="H268" t="s">
        <v>419</v>
      </c>
      <c r="P268" t="s">
        <v>419</v>
      </c>
      <c r="R268">
        <v>0.23892655245346001</v>
      </c>
      <c r="S268">
        <v>2.4432823814058901E-3</v>
      </c>
      <c r="T268">
        <v>28571227</v>
      </c>
      <c r="U268">
        <v>40303</v>
      </c>
    </row>
    <row r="269" spans="1:21" x14ac:dyDescent="0.25">
      <c r="A269" t="s">
        <v>424</v>
      </c>
      <c r="B269" t="s">
        <v>113</v>
      </c>
      <c r="C269" t="s">
        <v>125</v>
      </c>
      <c r="D269">
        <v>0</v>
      </c>
      <c r="E269">
        <v>1</v>
      </c>
      <c r="F269">
        <v>0.13610004493341299</v>
      </c>
      <c r="G269">
        <v>5.7664787764130599E-3</v>
      </c>
      <c r="H269" t="s">
        <v>419</v>
      </c>
      <c r="P269" t="s">
        <v>419</v>
      </c>
      <c r="R269">
        <v>0.22249832515076601</v>
      </c>
      <c r="S269">
        <v>7.4554244379408403E-3</v>
      </c>
      <c r="T269">
        <v>5101322</v>
      </c>
      <c r="U269">
        <v>5192</v>
      </c>
    </row>
    <row r="270" spans="1:21" x14ac:dyDescent="0.25">
      <c r="A270" t="s">
        <v>425</v>
      </c>
      <c r="B270" t="s">
        <v>113</v>
      </c>
      <c r="C270" t="s">
        <v>128</v>
      </c>
      <c r="D270">
        <v>0</v>
      </c>
      <c r="E270">
        <v>0</v>
      </c>
      <c r="F270">
        <v>0.16826075475295399</v>
      </c>
      <c r="G270">
        <v>6.0666233950811702E-3</v>
      </c>
      <c r="H270" t="s">
        <v>416</v>
      </c>
      <c r="P270" t="s">
        <v>416</v>
      </c>
      <c r="R270">
        <v>0.346643772733644</v>
      </c>
      <c r="S270">
        <v>7.9019375722977694E-3</v>
      </c>
      <c r="T270">
        <v>6916439</v>
      </c>
      <c r="U270">
        <v>8095</v>
      </c>
    </row>
    <row r="271" spans="1:21" x14ac:dyDescent="0.25">
      <c r="A271" t="s">
        <v>426</v>
      </c>
      <c r="B271" t="s">
        <v>113</v>
      </c>
      <c r="C271" t="s">
        <v>128</v>
      </c>
      <c r="D271">
        <v>0</v>
      </c>
      <c r="E271">
        <v>1</v>
      </c>
      <c r="F271">
        <v>0.142161301266994</v>
      </c>
      <c r="G271">
        <v>1.8031003832320199E-2</v>
      </c>
      <c r="H271" t="s">
        <v>416</v>
      </c>
      <c r="P271" t="s">
        <v>416</v>
      </c>
      <c r="R271">
        <v>0.32897980890618</v>
      </c>
      <c r="S271">
        <v>2.75145937502492E-2</v>
      </c>
      <c r="T271">
        <v>857035</v>
      </c>
      <c r="U271">
        <v>689</v>
      </c>
    </row>
    <row r="272" spans="1:21" x14ac:dyDescent="0.25">
      <c r="A272" t="s">
        <v>427</v>
      </c>
      <c r="B272" t="s">
        <v>113</v>
      </c>
      <c r="C272" t="s">
        <v>128</v>
      </c>
      <c r="D272">
        <v>0</v>
      </c>
      <c r="E272">
        <v>0</v>
      </c>
      <c r="F272">
        <v>0.159096954450408</v>
      </c>
      <c r="G272">
        <v>2.5371974071070002E-3</v>
      </c>
      <c r="H272" t="s">
        <v>419</v>
      </c>
      <c r="P272" t="s">
        <v>419</v>
      </c>
      <c r="R272">
        <v>0.23386206388254999</v>
      </c>
      <c r="S272">
        <v>2.7539534463266301E-3</v>
      </c>
      <c r="T272">
        <v>28329136</v>
      </c>
      <c r="U272">
        <v>32654</v>
      </c>
    </row>
    <row r="273" spans="1:21" x14ac:dyDescent="0.25">
      <c r="A273" t="s">
        <v>428</v>
      </c>
      <c r="B273" t="s">
        <v>113</v>
      </c>
      <c r="C273" t="s">
        <v>128</v>
      </c>
      <c r="D273">
        <v>0</v>
      </c>
      <c r="E273">
        <v>1</v>
      </c>
      <c r="F273">
        <v>0.181084737562628</v>
      </c>
      <c r="G273">
        <v>7.69293410896586E-3</v>
      </c>
      <c r="H273" t="s">
        <v>419</v>
      </c>
      <c r="P273" t="s">
        <v>419</v>
      </c>
      <c r="R273">
        <v>0.19674609687671599</v>
      </c>
      <c r="S273">
        <v>7.9342163602345896E-3</v>
      </c>
      <c r="T273">
        <v>5226917</v>
      </c>
      <c r="U273">
        <v>3924</v>
      </c>
    </row>
    <row r="274" spans="1:21" x14ac:dyDescent="0.25">
      <c r="A274" t="s">
        <v>429</v>
      </c>
      <c r="B274" t="s">
        <v>113</v>
      </c>
      <c r="C274" t="s">
        <v>131</v>
      </c>
      <c r="D274">
        <v>0</v>
      </c>
      <c r="E274">
        <v>0</v>
      </c>
      <c r="F274">
        <v>0.18970837133476401</v>
      </c>
      <c r="G274">
        <v>5.8523847840664502E-3</v>
      </c>
      <c r="H274" t="s">
        <v>416</v>
      </c>
      <c r="P274" t="s">
        <v>416</v>
      </c>
      <c r="R274">
        <v>0.334378625723599</v>
      </c>
      <c r="S274">
        <v>7.2705221570795097E-3</v>
      </c>
      <c r="T274">
        <v>7204555</v>
      </c>
      <c r="U274">
        <v>9979</v>
      </c>
    </row>
    <row r="275" spans="1:21" x14ac:dyDescent="0.25">
      <c r="A275" t="s">
        <v>430</v>
      </c>
      <c r="B275" t="s">
        <v>113</v>
      </c>
      <c r="C275" t="s">
        <v>131</v>
      </c>
      <c r="D275">
        <v>0</v>
      </c>
      <c r="E275">
        <v>1</v>
      </c>
      <c r="F275">
        <v>0.212576788402596</v>
      </c>
      <c r="G275">
        <v>2.08662182612026E-2</v>
      </c>
      <c r="H275" t="s">
        <v>416</v>
      </c>
      <c r="P275" t="s">
        <v>416</v>
      </c>
      <c r="R275">
        <v>0.29127376141296202</v>
      </c>
      <c r="S275">
        <v>2.4125374703482499E-2</v>
      </c>
      <c r="T275">
        <v>1000072</v>
      </c>
      <c r="U275">
        <v>887</v>
      </c>
    </row>
    <row r="276" spans="1:21" x14ac:dyDescent="0.25">
      <c r="A276" t="s">
        <v>431</v>
      </c>
      <c r="B276" t="s">
        <v>113</v>
      </c>
      <c r="C276" t="s">
        <v>131</v>
      </c>
      <c r="D276">
        <v>0</v>
      </c>
      <c r="E276">
        <v>0</v>
      </c>
      <c r="F276">
        <v>0.18168889279515499</v>
      </c>
      <c r="G276">
        <v>2.5406529326164498E-3</v>
      </c>
      <c r="H276" t="s">
        <v>419</v>
      </c>
      <c r="P276" t="s">
        <v>419</v>
      </c>
      <c r="R276">
        <v>0.226951193780736</v>
      </c>
      <c r="S276">
        <v>2.6214384667976802E-3</v>
      </c>
      <c r="T276">
        <v>27956738</v>
      </c>
      <c r="U276">
        <v>39421</v>
      </c>
    </row>
    <row r="277" spans="1:21" x14ac:dyDescent="0.25">
      <c r="A277" t="s">
        <v>432</v>
      </c>
      <c r="B277" t="s">
        <v>113</v>
      </c>
      <c r="C277" t="s">
        <v>131</v>
      </c>
      <c r="D277">
        <v>0</v>
      </c>
      <c r="E277">
        <v>1</v>
      </c>
      <c r="F277">
        <v>0.211242679780728</v>
      </c>
      <c r="G277">
        <v>8.1763211354566791E-3</v>
      </c>
      <c r="H277" t="s">
        <v>419</v>
      </c>
      <c r="P277" t="s">
        <v>419</v>
      </c>
      <c r="R277">
        <v>0.185828576960821</v>
      </c>
      <c r="S277">
        <v>7.5694931917755998E-3</v>
      </c>
      <c r="T277">
        <v>5183657</v>
      </c>
      <c r="U277">
        <v>4594</v>
      </c>
    </row>
    <row r="278" spans="1:21" x14ac:dyDescent="0.25">
      <c r="A278" t="s">
        <v>433</v>
      </c>
      <c r="B278" t="s">
        <v>113</v>
      </c>
      <c r="C278" t="s">
        <v>134</v>
      </c>
      <c r="D278">
        <v>0</v>
      </c>
      <c r="E278">
        <v>0</v>
      </c>
      <c r="F278">
        <v>0.292266271561062</v>
      </c>
      <c r="G278">
        <v>7.2243465622287501E-3</v>
      </c>
      <c r="H278" t="s">
        <v>416</v>
      </c>
      <c r="P278" t="s">
        <v>416</v>
      </c>
      <c r="R278">
        <v>0.337066579623861</v>
      </c>
      <c r="S278">
        <v>7.56474538075976E-3</v>
      </c>
      <c r="T278">
        <v>7686757</v>
      </c>
      <c r="U278">
        <v>9287</v>
      </c>
    </row>
    <row r="279" spans="1:21" x14ac:dyDescent="0.25">
      <c r="A279" t="s">
        <v>434</v>
      </c>
      <c r="B279" t="s">
        <v>113</v>
      </c>
      <c r="C279" t="s">
        <v>134</v>
      </c>
      <c r="D279">
        <v>0</v>
      </c>
      <c r="E279">
        <v>1</v>
      </c>
      <c r="F279">
        <v>0.43367449097157701</v>
      </c>
      <c r="G279">
        <v>2.6999512307518E-2</v>
      </c>
      <c r="H279" t="s">
        <v>416</v>
      </c>
      <c r="P279" t="s">
        <v>416</v>
      </c>
      <c r="R279">
        <v>0.31191885038038902</v>
      </c>
      <c r="S279">
        <v>2.6473738718880101E-2</v>
      </c>
      <c r="T279">
        <v>1114209</v>
      </c>
      <c r="U279">
        <v>828</v>
      </c>
    </row>
    <row r="280" spans="1:21" x14ac:dyDescent="0.25">
      <c r="A280" t="s">
        <v>435</v>
      </c>
      <c r="B280" t="s">
        <v>113</v>
      </c>
      <c r="C280" t="s">
        <v>134</v>
      </c>
      <c r="D280">
        <v>0</v>
      </c>
      <c r="E280">
        <v>0</v>
      </c>
      <c r="F280">
        <v>0.29267582020761002</v>
      </c>
      <c r="G280">
        <v>3.22046442565026E-3</v>
      </c>
      <c r="H280" t="s">
        <v>419</v>
      </c>
      <c r="P280" t="s">
        <v>419</v>
      </c>
      <c r="R280">
        <v>0.22694068277583199</v>
      </c>
      <c r="S280">
        <v>2.8094638674273399E-3</v>
      </c>
      <c r="T280">
        <v>27533670</v>
      </c>
      <c r="U280">
        <v>33367</v>
      </c>
    </row>
    <row r="281" spans="1:21" x14ac:dyDescent="0.25">
      <c r="A281" t="s">
        <v>436</v>
      </c>
      <c r="B281" t="s">
        <v>113</v>
      </c>
      <c r="C281" t="s">
        <v>134</v>
      </c>
      <c r="D281">
        <v>0</v>
      </c>
      <c r="E281">
        <v>1</v>
      </c>
      <c r="F281">
        <v>0.36786594944209999</v>
      </c>
      <c r="G281">
        <v>1.0534021647779101E-2</v>
      </c>
      <c r="H281" t="s">
        <v>419</v>
      </c>
      <c r="P281" t="s">
        <v>419</v>
      </c>
      <c r="R281">
        <v>0.18271301297121401</v>
      </c>
      <c r="S281">
        <v>8.43837737244592E-3</v>
      </c>
      <c r="T281">
        <v>5135660</v>
      </c>
      <c r="U281">
        <v>3849</v>
      </c>
    </row>
    <row r="282" spans="1:21" x14ac:dyDescent="0.25">
      <c r="A282" t="s">
        <v>437</v>
      </c>
      <c r="B282" t="s">
        <v>114</v>
      </c>
      <c r="C282" t="s">
        <v>121</v>
      </c>
      <c r="D282">
        <v>0</v>
      </c>
      <c r="E282">
        <v>0</v>
      </c>
      <c r="F282">
        <v>0.12604760113923799</v>
      </c>
      <c r="G282">
        <v>2.4608676002532402E-3</v>
      </c>
      <c r="H282" t="s">
        <v>438</v>
      </c>
      <c r="Q282" t="s">
        <v>438</v>
      </c>
      <c r="R282">
        <v>0.20539786738483001</v>
      </c>
      <c r="S282">
        <v>2.94730864138632E-3</v>
      </c>
      <c r="T282">
        <v>20745090</v>
      </c>
      <c r="U282">
        <v>29802</v>
      </c>
    </row>
    <row r="283" spans="1:21" x14ac:dyDescent="0.25">
      <c r="A283" t="s">
        <v>439</v>
      </c>
      <c r="B283" t="s">
        <v>114</v>
      </c>
      <c r="C283" t="s">
        <v>121</v>
      </c>
      <c r="D283">
        <v>0</v>
      </c>
      <c r="E283">
        <v>1</v>
      </c>
      <c r="F283">
        <v>0.121111321513774</v>
      </c>
      <c r="G283">
        <v>6.6567928373639004E-3</v>
      </c>
      <c r="H283" t="s">
        <v>438</v>
      </c>
      <c r="Q283" t="s">
        <v>438</v>
      </c>
      <c r="R283">
        <v>0.15922945600852301</v>
      </c>
      <c r="S283">
        <v>7.9429990292917002E-3</v>
      </c>
      <c r="T283">
        <v>3457493</v>
      </c>
      <c r="U283">
        <v>3949</v>
      </c>
    </row>
    <row r="284" spans="1:21" x14ac:dyDescent="0.25">
      <c r="A284" t="s">
        <v>440</v>
      </c>
      <c r="B284" t="s">
        <v>114</v>
      </c>
      <c r="C284" t="s">
        <v>121</v>
      </c>
      <c r="D284">
        <v>0</v>
      </c>
      <c r="E284">
        <v>0</v>
      </c>
      <c r="F284">
        <v>0.111137065064056</v>
      </c>
      <c r="G284">
        <v>3.9036287259333999E-3</v>
      </c>
      <c r="H284" t="s">
        <v>441</v>
      </c>
      <c r="Q284" t="s">
        <v>441</v>
      </c>
      <c r="R284">
        <v>0.29230331303412199</v>
      </c>
      <c r="S284">
        <v>5.2239007473365798E-3</v>
      </c>
      <c r="T284">
        <v>6520404</v>
      </c>
      <c r="U284">
        <v>9505</v>
      </c>
    </row>
    <row r="285" spans="1:21" x14ac:dyDescent="0.25">
      <c r="A285" t="s">
        <v>442</v>
      </c>
      <c r="B285" t="s">
        <v>114</v>
      </c>
      <c r="C285" t="s">
        <v>121</v>
      </c>
      <c r="D285">
        <v>0</v>
      </c>
      <c r="E285">
        <v>1</v>
      </c>
      <c r="F285">
        <v>0.14504833190142299</v>
      </c>
      <c r="G285">
        <v>1.23642565043446E-2</v>
      </c>
      <c r="H285" t="s">
        <v>441</v>
      </c>
      <c r="Q285" t="s">
        <v>441</v>
      </c>
      <c r="R285">
        <v>0.27445866585508799</v>
      </c>
      <c r="S285">
        <v>1.47361018961335E-2</v>
      </c>
      <c r="T285">
        <v>1029306</v>
      </c>
      <c r="U285">
        <v>1237</v>
      </c>
    </row>
    <row r="286" spans="1:21" x14ac:dyDescent="0.25">
      <c r="A286" t="s">
        <v>443</v>
      </c>
      <c r="B286" t="s">
        <v>114</v>
      </c>
      <c r="C286" t="s">
        <v>121</v>
      </c>
      <c r="D286">
        <v>0</v>
      </c>
      <c r="E286">
        <v>0</v>
      </c>
      <c r="F286">
        <v>0.130169838391959</v>
      </c>
      <c r="G286">
        <v>4.3226727793623104E-3</v>
      </c>
      <c r="H286" t="s">
        <v>444</v>
      </c>
      <c r="Q286" t="s">
        <v>444</v>
      </c>
      <c r="R286">
        <v>0.33626525619206099</v>
      </c>
      <c r="S286">
        <v>4.8884510998907097E-3</v>
      </c>
      <c r="T286">
        <v>5840416</v>
      </c>
      <c r="U286">
        <v>9046</v>
      </c>
    </row>
    <row r="287" spans="1:21" x14ac:dyDescent="0.25">
      <c r="A287" t="s">
        <v>445</v>
      </c>
      <c r="B287" t="s">
        <v>114</v>
      </c>
      <c r="C287" t="s">
        <v>121</v>
      </c>
      <c r="D287">
        <v>0</v>
      </c>
      <c r="E287">
        <v>1</v>
      </c>
      <c r="F287">
        <v>0.14763272416645901</v>
      </c>
      <c r="G287">
        <v>1.31483582021075E-2</v>
      </c>
      <c r="H287" t="s">
        <v>444</v>
      </c>
      <c r="Q287" t="s">
        <v>444</v>
      </c>
      <c r="R287">
        <v>0.29232999206749799</v>
      </c>
      <c r="S287">
        <v>1.44318687442501E-2</v>
      </c>
      <c r="T287">
        <v>1007585</v>
      </c>
      <c r="U287">
        <v>1221</v>
      </c>
    </row>
    <row r="288" spans="1:21" x14ac:dyDescent="0.25">
      <c r="A288" t="s">
        <v>446</v>
      </c>
      <c r="B288" t="s">
        <v>114</v>
      </c>
      <c r="C288" t="s">
        <v>121</v>
      </c>
      <c r="D288">
        <v>0</v>
      </c>
      <c r="E288">
        <v>0</v>
      </c>
      <c r="F288">
        <v>0.13350147019305</v>
      </c>
      <c r="G288">
        <v>7.8464884572951796E-3</v>
      </c>
      <c r="H288" t="s">
        <v>447</v>
      </c>
      <c r="Q288" t="s">
        <v>447</v>
      </c>
      <c r="R288">
        <v>0.38519118736347102</v>
      </c>
      <c r="S288">
        <v>9.7589143134726598E-3</v>
      </c>
      <c r="T288">
        <v>2160180</v>
      </c>
      <c r="U288">
        <v>3472</v>
      </c>
    </row>
    <row r="289" spans="1:21" x14ac:dyDescent="0.25">
      <c r="A289" t="s">
        <v>448</v>
      </c>
      <c r="B289" t="s">
        <v>114</v>
      </c>
      <c r="C289" t="s">
        <v>121</v>
      </c>
      <c r="D289">
        <v>0</v>
      </c>
      <c r="E289">
        <v>1</v>
      </c>
      <c r="F289">
        <v>0.167872085103623</v>
      </c>
      <c r="G289">
        <v>2.2250581363870901E-2</v>
      </c>
      <c r="H289" t="s">
        <v>447</v>
      </c>
      <c r="Q289" t="s">
        <v>447</v>
      </c>
      <c r="R289">
        <v>0.38068340608775397</v>
      </c>
      <c r="S289">
        <v>2.7154911147581898E-2</v>
      </c>
      <c r="T289">
        <v>483291</v>
      </c>
      <c r="U289">
        <v>559</v>
      </c>
    </row>
    <row r="290" spans="1:21" x14ac:dyDescent="0.25">
      <c r="A290" t="s">
        <v>449</v>
      </c>
      <c r="B290" t="s">
        <v>114</v>
      </c>
      <c r="C290" t="s">
        <v>125</v>
      </c>
      <c r="D290">
        <v>0</v>
      </c>
      <c r="E290">
        <v>0</v>
      </c>
      <c r="F290">
        <v>0.128038837728533</v>
      </c>
      <c r="G290">
        <v>2.55326271058513E-3</v>
      </c>
      <c r="H290" t="s">
        <v>438</v>
      </c>
      <c r="Q290" t="s">
        <v>438</v>
      </c>
      <c r="R290">
        <v>0.20732321044586699</v>
      </c>
      <c r="S290">
        <v>3.0458982446376699E-3</v>
      </c>
      <c r="T290">
        <v>20763685</v>
      </c>
      <c r="U290">
        <v>28424</v>
      </c>
    </row>
    <row r="291" spans="1:21" x14ac:dyDescent="0.25">
      <c r="A291" t="s">
        <v>450</v>
      </c>
      <c r="B291" t="s">
        <v>114</v>
      </c>
      <c r="C291" t="s">
        <v>125</v>
      </c>
      <c r="D291">
        <v>0</v>
      </c>
      <c r="E291">
        <v>1</v>
      </c>
      <c r="F291">
        <v>0.13461779159116899</v>
      </c>
      <c r="G291">
        <v>7.1311730703459003E-3</v>
      </c>
      <c r="H291" t="s">
        <v>438</v>
      </c>
      <c r="Q291" t="s">
        <v>438</v>
      </c>
      <c r="R291">
        <v>0.173807330264272</v>
      </c>
      <c r="S291">
        <v>8.7265917163055293E-3</v>
      </c>
      <c r="T291">
        <v>3384267</v>
      </c>
      <c r="U291">
        <v>3456</v>
      </c>
    </row>
    <row r="292" spans="1:21" x14ac:dyDescent="0.25">
      <c r="A292" t="s">
        <v>451</v>
      </c>
      <c r="B292" t="s">
        <v>114</v>
      </c>
      <c r="C292" t="s">
        <v>125</v>
      </c>
      <c r="D292">
        <v>0</v>
      </c>
      <c r="E292">
        <v>0</v>
      </c>
      <c r="F292">
        <v>0.112924823891773</v>
      </c>
      <c r="G292">
        <v>4.11974455994685E-3</v>
      </c>
      <c r="H292" t="s">
        <v>441</v>
      </c>
      <c r="Q292" t="s">
        <v>441</v>
      </c>
      <c r="R292">
        <v>0.28833675407092002</v>
      </c>
      <c r="S292">
        <v>5.2837014303477097E-3</v>
      </c>
      <c r="T292">
        <v>6419801</v>
      </c>
      <c r="U292">
        <v>9169</v>
      </c>
    </row>
    <row r="293" spans="1:21" x14ac:dyDescent="0.25">
      <c r="A293" t="s">
        <v>452</v>
      </c>
      <c r="B293" t="s">
        <v>114</v>
      </c>
      <c r="C293" t="s">
        <v>125</v>
      </c>
      <c r="D293">
        <v>0</v>
      </c>
      <c r="E293">
        <v>1</v>
      </c>
      <c r="F293">
        <v>0.124422790513183</v>
      </c>
      <c r="G293">
        <v>1.1780580162277799E-2</v>
      </c>
      <c r="H293" t="s">
        <v>441</v>
      </c>
      <c r="Q293" t="s">
        <v>441</v>
      </c>
      <c r="R293">
        <v>0.26714567770563202</v>
      </c>
      <c r="S293">
        <v>1.55561738604874E-2</v>
      </c>
      <c r="T293">
        <v>1115011</v>
      </c>
      <c r="U293">
        <v>1165</v>
      </c>
    </row>
    <row r="294" spans="1:21" x14ac:dyDescent="0.25">
      <c r="A294" t="s">
        <v>453</v>
      </c>
      <c r="B294" t="s">
        <v>114</v>
      </c>
      <c r="C294" t="s">
        <v>125</v>
      </c>
      <c r="D294">
        <v>0</v>
      </c>
      <c r="E294">
        <v>0</v>
      </c>
      <c r="F294">
        <v>0.13101124708289699</v>
      </c>
      <c r="G294">
        <v>4.4180299880269402E-3</v>
      </c>
      <c r="H294" t="s">
        <v>444</v>
      </c>
      <c r="Q294" t="s">
        <v>444</v>
      </c>
      <c r="R294">
        <v>0.32724478918746502</v>
      </c>
      <c r="S294">
        <v>5.0340762705085099E-3</v>
      </c>
      <c r="T294">
        <v>5989877</v>
      </c>
      <c r="U294">
        <v>9045</v>
      </c>
    </row>
    <row r="295" spans="1:21" x14ac:dyDescent="0.25">
      <c r="A295" t="s">
        <v>454</v>
      </c>
      <c r="B295" t="s">
        <v>114</v>
      </c>
      <c r="C295" t="s">
        <v>125</v>
      </c>
      <c r="D295">
        <v>0</v>
      </c>
      <c r="E295">
        <v>1</v>
      </c>
      <c r="F295">
        <v>0.15586215481648999</v>
      </c>
      <c r="G295">
        <v>1.4047614466834999E-2</v>
      </c>
      <c r="H295" t="s">
        <v>444</v>
      </c>
      <c r="Q295" t="s">
        <v>444</v>
      </c>
      <c r="R295">
        <v>0.32705933833301498</v>
      </c>
      <c r="S295">
        <v>1.8517186222408399E-2</v>
      </c>
      <c r="T295">
        <v>954658</v>
      </c>
      <c r="U295">
        <v>998</v>
      </c>
    </row>
    <row r="296" spans="1:21" x14ac:dyDescent="0.25">
      <c r="A296" t="s">
        <v>455</v>
      </c>
      <c r="B296" t="s">
        <v>114</v>
      </c>
      <c r="C296" t="s">
        <v>125</v>
      </c>
      <c r="D296">
        <v>0</v>
      </c>
      <c r="E296">
        <v>0</v>
      </c>
      <c r="F296">
        <v>0.16547692948002399</v>
      </c>
      <c r="G296">
        <v>8.6461609662281599E-3</v>
      </c>
      <c r="H296" t="s">
        <v>447</v>
      </c>
      <c r="Q296" t="s">
        <v>447</v>
      </c>
      <c r="R296">
        <v>0.36365984658987699</v>
      </c>
      <c r="S296">
        <v>9.4940290588825908E-3</v>
      </c>
      <c r="T296">
        <v>2180773</v>
      </c>
      <c r="U296">
        <v>3525</v>
      </c>
    </row>
    <row r="297" spans="1:21" x14ac:dyDescent="0.25">
      <c r="A297" t="s">
        <v>456</v>
      </c>
      <c r="B297" t="s">
        <v>114</v>
      </c>
      <c r="C297" t="s">
        <v>125</v>
      </c>
      <c r="D297">
        <v>0</v>
      </c>
      <c r="E297">
        <v>1</v>
      </c>
      <c r="F297">
        <v>0.179416051021586</v>
      </c>
      <c r="G297">
        <v>2.3925198320409399E-2</v>
      </c>
      <c r="H297" t="s">
        <v>447</v>
      </c>
      <c r="Q297" t="s">
        <v>447</v>
      </c>
      <c r="R297">
        <v>0.38469812671282999</v>
      </c>
      <c r="S297">
        <v>3.0894178368149599E-2</v>
      </c>
      <c r="T297">
        <v>515583</v>
      </c>
      <c r="U297">
        <v>512</v>
      </c>
    </row>
    <row r="298" spans="1:21" x14ac:dyDescent="0.25">
      <c r="A298" t="s">
        <v>457</v>
      </c>
      <c r="B298" t="s">
        <v>114</v>
      </c>
      <c r="C298" t="s">
        <v>128</v>
      </c>
      <c r="D298">
        <v>0</v>
      </c>
      <c r="E298">
        <v>0</v>
      </c>
      <c r="F298">
        <v>0.159261793107107</v>
      </c>
      <c r="G298">
        <v>3.1509993568770598E-3</v>
      </c>
      <c r="H298" t="s">
        <v>438</v>
      </c>
      <c r="Q298" t="s">
        <v>438</v>
      </c>
      <c r="R298">
        <v>0.204982130648452</v>
      </c>
      <c r="S298">
        <v>3.3999346772398999E-3</v>
      </c>
      <c r="T298">
        <v>20489406</v>
      </c>
      <c r="U298">
        <v>23525</v>
      </c>
    </row>
    <row r="299" spans="1:21" x14ac:dyDescent="0.25">
      <c r="A299" t="s">
        <v>458</v>
      </c>
      <c r="B299" t="s">
        <v>114</v>
      </c>
      <c r="C299" t="s">
        <v>128</v>
      </c>
      <c r="D299">
        <v>0</v>
      </c>
      <c r="E299">
        <v>1</v>
      </c>
      <c r="F299">
        <v>0.163313245638875</v>
      </c>
      <c r="G299">
        <v>9.0769829260062395E-3</v>
      </c>
      <c r="H299" t="s">
        <v>438</v>
      </c>
      <c r="Q299" t="s">
        <v>438</v>
      </c>
      <c r="R299">
        <v>0.149955334306551</v>
      </c>
      <c r="S299">
        <v>8.8967150050603093E-3</v>
      </c>
      <c r="T299">
        <v>3499350</v>
      </c>
      <c r="U299">
        <v>2663</v>
      </c>
    </row>
    <row r="300" spans="1:21" x14ac:dyDescent="0.25">
      <c r="A300" t="s">
        <v>459</v>
      </c>
      <c r="B300" t="s">
        <v>114</v>
      </c>
      <c r="C300" t="s">
        <v>128</v>
      </c>
      <c r="D300">
        <v>0</v>
      </c>
      <c r="E300">
        <v>0</v>
      </c>
      <c r="F300">
        <v>0.14340146626060199</v>
      </c>
      <c r="G300">
        <v>5.1457130600700502E-3</v>
      </c>
      <c r="H300" t="s">
        <v>441</v>
      </c>
      <c r="Q300" t="s">
        <v>441</v>
      </c>
      <c r="R300">
        <v>0.27630654791731701</v>
      </c>
      <c r="S300">
        <v>5.97349633276758E-3</v>
      </c>
      <c r="T300">
        <v>6496940</v>
      </c>
      <c r="U300">
        <v>7418</v>
      </c>
    </row>
    <row r="301" spans="1:21" x14ac:dyDescent="0.25">
      <c r="A301" t="s">
        <v>460</v>
      </c>
      <c r="B301" t="s">
        <v>114</v>
      </c>
      <c r="C301" t="s">
        <v>128</v>
      </c>
      <c r="D301">
        <v>0</v>
      </c>
      <c r="E301">
        <v>1</v>
      </c>
      <c r="F301">
        <v>0.187142955090847</v>
      </c>
      <c r="G301">
        <v>1.7556337289829301E-2</v>
      </c>
      <c r="H301" t="s">
        <v>441</v>
      </c>
      <c r="Q301" t="s">
        <v>441</v>
      </c>
      <c r="R301">
        <v>0.25484115832485399</v>
      </c>
      <c r="S301">
        <v>1.8754206067214101E-2</v>
      </c>
      <c r="T301">
        <v>1038023</v>
      </c>
      <c r="U301">
        <v>800</v>
      </c>
    </row>
    <row r="302" spans="1:21" x14ac:dyDescent="0.25">
      <c r="A302" t="s">
        <v>461</v>
      </c>
      <c r="B302" t="s">
        <v>114</v>
      </c>
      <c r="C302" t="s">
        <v>128</v>
      </c>
      <c r="D302">
        <v>0</v>
      </c>
      <c r="E302">
        <v>0</v>
      </c>
      <c r="F302">
        <v>0.17276142209678699</v>
      </c>
      <c r="G302">
        <v>5.6760075992730403E-3</v>
      </c>
      <c r="H302" t="s">
        <v>444</v>
      </c>
      <c r="Q302" t="s">
        <v>444</v>
      </c>
      <c r="R302">
        <v>0.32723410206979398</v>
      </c>
      <c r="S302">
        <v>5.8872790588070803E-3</v>
      </c>
      <c r="T302">
        <v>5994528</v>
      </c>
      <c r="U302">
        <v>7158</v>
      </c>
    </row>
    <row r="303" spans="1:21" x14ac:dyDescent="0.25">
      <c r="A303" t="s">
        <v>462</v>
      </c>
      <c r="B303" t="s">
        <v>114</v>
      </c>
      <c r="C303" t="s">
        <v>128</v>
      </c>
      <c r="D303">
        <v>0</v>
      </c>
      <c r="E303">
        <v>1</v>
      </c>
      <c r="F303">
        <v>0.21062809575387301</v>
      </c>
      <c r="G303">
        <v>1.8372852958013799E-2</v>
      </c>
      <c r="H303" t="s">
        <v>444</v>
      </c>
      <c r="Q303" t="s">
        <v>444</v>
      </c>
      <c r="R303">
        <v>0.28909335555235699</v>
      </c>
      <c r="S303">
        <v>1.9019765163433101E-2</v>
      </c>
      <c r="T303">
        <v>1123696</v>
      </c>
      <c r="U303">
        <v>859</v>
      </c>
    </row>
    <row r="304" spans="1:21" x14ac:dyDescent="0.25">
      <c r="A304" t="s">
        <v>463</v>
      </c>
      <c r="B304" t="s">
        <v>114</v>
      </c>
      <c r="C304" t="s">
        <v>128</v>
      </c>
      <c r="D304">
        <v>0</v>
      </c>
      <c r="E304">
        <v>0</v>
      </c>
      <c r="F304">
        <v>0.18974623652319</v>
      </c>
      <c r="G304">
        <v>1.11104065164999E-2</v>
      </c>
      <c r="H304" t="s">
        <v>447</v>
      </c>
      <c r="Q304" t="s">
        <v>447</v>
      </c>
      <c r="R304">
        <v>0.35834812833422902</v>
      </c>
      <c r="S304">
        <v>1.15314557192182E-2</v>
      </c>
      <c r="T304">
        <v>2264701</v>
      </c>
      <c r="U304">
        <v>2648</v>
      </c>
    </row>
    <row r="305" spans="1:21" x14ac:dyDescent="0.25">
      <c r="A305" t="s">
        <v>464</v>
      </c>
      <c r="B305" t="s">
        <v>114</v>
      </c>
      <c r="C305" t="s">
        <v>128</v>
      </c>
      <c r="D305">
        <v>0</v>
      </c>
      <c r="E305">
        <v>1</v>
      </c>
      <c r="F305">
        <v>0.190531191626473</v>
      </c>
      <c r="G305">
        <v>3.0069313837227898E-2</v>
      </c>
      <c r="H305" t="s">
        <v>447</v>
      </c>
      <c r="Q305" t="s">
        <v>447</v>
      </c>
      <c r="R305">
        <v>0.39846921657439999</v>
      </c>
      <c r="S305">
        <v>3.6636951953301002E-2</v>
      </c>
      <c r="T305">
        <v>422883</v>
      </c>
      <c r="U305">
        <v>291</v>
      </c>
    </row>
    <row r="306" spans="1:21" x14ac:dyDescent="0.25">
      <c r="A306" t="s">
        <v>465</v>
      </c>
      <c r="B306" t="s">
        <v>114</v>
      </c>
      <c r="C306" t="s">
        <v>131</v>
      </c>
      <c r="D306">
        <v>0</v>
      </c>
      <c r="E306">
        <v>0</v>
      </c>
      <c r="F306">
        <v>0.17940646845970501</v>
      </c>
      <c r="G306">
        <v>3.0045083603926601E-3</v>
      </c>
      <c r="H306" t="s">
        <v>438</v>
      </c>
      <c r="Q306" t="s">
        <v>438</v>
      </c>
      <c r="R306">
        <v>0.200230192419559</v>
      </c>
      <c r="S306">
        <v>3.05779567211287E-3</v>
      </c>
      <c r="T306">
        <v>20244810</v>
      </c>
      <c r="U306">
        <v>30465</v>
      </c>
    </row>
    <row r="307" spans="1:21" x14ac:dyDescent="0.25">
      <c r="A307" t="s">
        <v>466</v>
      </c>
      <c r="B307" t="s">
        <v>114</v>
      </c>
      <c r="C307" t="s">
        <v>131</v>
      </c>
      <c r="D307">
        <v>0</v>
      </c>
      <c r="E307">
        <v>1</v>
      </c>
      <c r="F307">
        <v>0.21404432197567</v>
      </c>
      <c r="G307">
        <v>1.0092306995532501E-2</v>
      </c>
      <c r="H307" t="s">
        <v>438</v>
      </c>
      <c r="Q307" t="s">
        <v>438</v>
      </c>
      <c r="R307">
        <v>0.14860582625278901</v>
      </c>
      <c r="S307">
        <v>8.1871225134096306E-3</v>
      </c>
      <c r="T307">
        <v>3616227</v>
      </c>
      <c r="U307">
        <v>3290</v>
      </c>
    </row>
    <row r="308" spans="1:21" x14ac:dyDescent="0.25">
      <c r="A308" t="s">
        <v>467</v>
      </c>
      <c r="B308" t="s">
        <v>114</v>
      </c>
      <c r="C308" t="s">
        <v>131</v>
      </c>
      <c r="D308">
        <v>0</v>
      </c>
      <c r="E308">
        <v>0</v>
      </c>
      <c r="F308">
        <v>0.17476904465211601</v>
      </c>
      <c r="G308">
        <v>5.5134831653530303E-3</v>
      </c>
      <c r="H308" t="s">
        <v>441</v>
      </c>
      <c r="Q308" t="s">
        <v>441</v>
      </c>
      <c r="R308">
        <v>0.27631631808325602</v>
      </c>
      <c r="S308">
        <v>5.8124089289435799E-3</v>
      </c>
      <c r="T308">
        <v>6429399</v>
      </c>
      <c r="U308">
        <v>8465</v>
      </c>
    </row>
    <row r="309" spans="1:21" x14ac:dyDescent="0.25">
      <c r="A309" t="s">
        <v>468</v>
      </c>
      <c r="B309" t="s">
        <v>114</v>
      </c>
      <c r="C309" t="s">
        <v>131</v>
      </c>
      <c r="D309">
        <v>0</v>
      </c>
      <c r="E309">
        <v>1</v>
      </c>
      <c r="F309">
        <v>0.19663757457352801</v>
      </c>
      <c r="G309">
        <v>1.7973941923586499E-2</v>
      </c>
      <c r="H309" t="s">
        <v>441</v>
      </c>
      <c r="Q309" t="s">
        <v>441</v>
      </c>
      <c r="R309">
        <v>0.26431209986486798</v>
      </c>
      <c r="S309">
        <v>1.9468860788562199E-2</v>
      </c>
      <c r="T309">
        <v>1123947</v>
      </c>
      <c r="U309">
        <v>979</v>
      </c>
    </row>
    <row r="310" spans="1:21" x14ac:dyDescent="0.25">
      <c r="A310" t="s">
        <v>469</v>
      </c>
      <c r="B310" t="s">
        <v>114</v>
      </c>
      <c r="C310" t="s">
        <v>131</v>
      </c>
      <c r="D310">
        <v>0</v>
      </c>
      <c r="E310">
        <v>0</v>
      </c>
      <c r="F310">
        <v>0.19744227996399399</v>
      </c>
      <c r="G310">
        <v>5.7779366361365801E-3</v>
      </c>
      <c r="H310" t="s">
        <v>444</v>
      </c>
      <c r="Q310" t="s">
        <v>444</v>
      </c>
      <c r="R310">
        <v>0.30737607348659501</v>
      </c>
      <c r="S310">
        <v>5.7740751480217902E-3</v>
      </c>
      <c r="T310">
        <v>6181220</v>
      </c>
      <c r="U310">
        <v>8075</v>
      </c>
    </row>
    <row r="311" spans="1:21" x14ac:dyDescent="0.25">
      <c r="A311" t="s">
        <v>470</v>
      </c>
      <c r="B311" t="s">
        <v>114</v>
      </c>
      <c r="C311" t="s">
        <v>131</v>
      </c>
      <c r="D311">
        <v>0</v>
      </c>
      <c r="E311">
        <v>1</v>
      </c>
      <c r="F311">
        <v>0.224080048976913</v>
      </c>
      <c r="G311">
        <v>1.8559054811440399E-2</v>
      </c>
      <c r="H311" t="s">
        <v>444</v>
      </c>
      <c r="Q311" t="s">
        <v>444</v>
      </c>
      <c r="R311">
        <v>0.26569445714004503</v>
      </c>
      <c r="S311">
        <v>1.8496854780767499E-2</v>
      </c>
      <c r="T311">
        <v>1009408</v>
      </c>
      <c r="U311">
        <v>909</v>
      </c>
    </row>
    <row r="312" spans="1:21" x14ac:dyDescent="0.25">
      <c r="A312" t="s">
        <v>471</v>
      </c>
      <c r="B312" t="s">
        <v>114</v>
      </c>
      <c r="C312" t="s">
        <v>131</v>
      </c>
      <c r="D312">
        <v>0</v>
      </c>
      <c r="E312">
        <v>0</v>
      </c>
      <c r="F312">
        <v>0.19753542265819299</v>
      </c>
      <c r="G312">
        <v>1.1776832875384601E-2</v>
      </c>
      <c r="H312" t="s">
        <v>447</v>
      </c>
      <c r="Q312" t="s">
        <v>447</v>
      </c>
      <c r="R312">
        <v>0.34620050888298498</v>
      </c>
      <c r="S312">
        <v>1.23753881769984E-2</v>
      </c>
      <c r="T312">
        <v>2305864</v>
      </c>
      <c r="U312">
        <v>2395</v>
      </c>
    </row>
    <row r="313" spans="1:21" x14ac:dyDescent="0.25">
      <c r="A313" t="s">
        <v>472</v>
      </c>
      <c r="B313" t="s">
        <v>114</v>
      </c>
      <c r="C313" t="s">
        <v>131</v>
      </c>
      <c r="D313">
        <v>0</v>
      </c>
      <c r="E313">
        <v>1</v>
      </c>
      <c r="F313">
        <v>0.19097006868352701</v>
      </c>
      <c r="G313">
        <v>3.0029781998793099E-2</v>
      </c>
      <c r="H313" t="s">
        <v>447</v>
      </c>
      <c r="Q313" t="s">
        <v>447</v>
      </c>
      <c r="R313">
        <v>0.29512485521978199</v>
      </c>
      <c r="S313">
        <v>3.5487610951486101E-2</v>
      </c>
      <c r="T313">
        <v>434147</v>
      </c>
      <c r="U313">
        <v>303</v>
      </c>
    </row>
    <row r="314" spans="1:21" x14ac:dyDescent="0.25">
      <c r="A314" t="s">
        <v>473</v>
      </c>
      <c r="B314" t="s">
        <v>114</v>
      </c>
      <c r="C314" t="s">
        <v>134</v>
      </c>
      <c r="D314">
        <v>0</v>
      </c>
      <c r="E314">
        <v>0</v>
      </c>
      <c r="F314">
        <v>0.293120452248681</v>
      </c>
      <c r="G314">
        <v>3.9959907648607499E-3</v>
      </c>
      <c r="H314" t="s">
        <v>438</v>
      </c>
      <c r="Q314" t="s">
        <v>438</v>
      </c>
      <c r="R314">
        <v>0.20012404372741099</v>
      </c>
      <c r="S314">
        <v>3.4416273598441402E-3</v>
      </c>
      <c r="T314">
        <v>20371968</v>
      </c>
      <c r="U314">
        <v>25799</v>
      </c>
    </row>
    <row r="315" spans="1:21" x14ac:dyDescent="0.25">
      <c r="A315" t="s">
        <v>474</v>
      </c>
      <c r="B315" t="s">
        <v>114</v>
      </c>
      <c r="C315" t="s">
        <v>134</v>
      </c>
      <c r="D315">
        <v>0</v>
      </c>
      <c r="E315">
        <v>1</v>
      </c>
      <c r="F315">
        <v>0.37882932067993103</v>
      </c>
      <c r="G315">
        <v>1.3266074572628499E-2</v>
      </c>
      <c r="H315" t="s">
        <v>438</v>
      </c>
      <c r="Q315" t="s">
        <v>438</v>
      </c>
      <c r="R315">
        <v>0.13576939049839401</v>
      </c>
      <c r="S315">
        <v>8.9052568643663496E-3</v>
      </c>
      <c r="T315">
        <v>3638192</v>
      </c>
      <c r="U315">
        <v>2700</v>
      </c>
    </row>
    <row r="316" spans="1:21" x14ac:dyDescent="0.25">
      <c r="A316" t="s">
        <v>475</v>
      </c>
      <c r="B316" t="s">
        <v>114</v>
      </c>
      <c r="C316" t="s">
        <v>134</v>
      </c>
      <c r="D316">
        <v>0</v>
      </c>
      <c r="E316">
        <v>0</v>
      </c>
      <c r="F316">
        <v>0.27219086158769901</v>
      </c>
      <c r="G316">
        <v>6.8488116019136602E-3</v>
      </c>
      <c r="H316" t="s">
        <v>441</v>
      </c>
      <c r="Q316" t="s">
        <v>441</v>
      </c>
      <c r="R316">
        <v>0.28098713362819799</v>
      </c>
      <c r="S316">
        <v>6.46411467898761E-3</v>
      </c>
      <c r="T316">
        <v>6543105</v>
      </c>
      <c r="U316">
        <v>7394</v>
      </c>
    </row>
    <row r="317" spans="1:21" x14ac:dyDescent="0.25">
      <c r="A317" t="s">
        <v>476</v>
      </c>
      <c r="B317" t="s">
        <v>114</v>
      </c>
      <c r="C317" t="s">
        <v>134</v>
      </c>
      <c r="D317">
        <v>0</v>
      </c>
      <c r="E317">
        <v>1</v>
      </c>
      <c r="F317">
        <v>0.39082707817964402</v>
      </c>
      <c r="G317">
        <v>2.4279364017281799E-2</v>
      </c>
      <c r="H317" t="s">
        <v>441</v>
      </c>
      <c r="Q317" t="s">
        <v>441</v>
      </c>
      <c r="R317">
        <v>0.26179302854353098</v>
      </c>
      <c r="S317">
        <v>2.1522903600027801E-2</v>
      </c>
      <c r="T317">
        <v>1118960</v>
      </c>
      <c r="U317">
        <v>849</v>
      </c>
    </row>
    <row r="318" spans="1:21" x14ac:dyDescent="0.25">
      <c r="A318" t="s">
        <v>477</v>
      </c>
      <c r="B318" t="s">
        <v>114</v>
      </c>
      <c r="C318" t="s">
        <v>134</v>
      </c>
      <c r="D318">
        <v>0</v>
      </c>
      <c r="E318">
        <v>0</v>
      </c>
      <c r="F318">
        <v>0.32527130818744399</v>
      </c>
      <c r="G318">
        <v>7.1812043652202603E-3</v>
      </c>
      <c r="H318" t="s">
        <v>444</v>
      </c>
      <c r="Q318" t="s">
        <v>444</v>
      </c>
      <c r="R318">
        <v>0.30439500837108802</v>
      </c>
      <c r="S318">
        <v>5.9580735199778303E-3</v>
      </c>
      <c r="T318">
        <v>6033282</v>
      </c>
      <c r="U318">
        <v>7048</v>
      </c>
    </row>
    <row r="319" spans="1:21" x14ac:dyDescent="0.25">
      <c r="A319" t="s">
        <v>478</v>
      </c>
      <c r="B319" t="s">
        <v>114</v>
      </c>
      <c r="C319" t="s">
        <v>134</v>
      </c>
      <c r="D319">
        <v>0</v>
      </c>
      <c r="E319">
        <v>1</v>
      </c>
      <c r="F319">
        <v>0.398248780230537</v>
      </c>
      <c r="G319">
        <v>2.3007564013262101E-2</v>
      </c>
      <c r="H319" t="s">
        <v>444</v>
      </c>
      <c r="Q319" t="s">
        <v>444</v>
      </c>
      <c r="R319">
        <v>0.282023946777468</v>
      </c>
      <c r="S319">
        <v>2.0603135896361102E-2</v>
      </c>
      <c r="T319">
        <v>1041716</v>
      </c>
      <c r="U319">
        <v>845</v>
      </c>
    </row>
    <row r="320" spans="1:21" x14ac:dyDescent="0.25">
      <c r="A320" t="s">
        <v>479</v>
      </c>
      <c r="B320" t="s">
        <v>114</v>
      </c>
      <c r="C320" t="s">
        <v>134</v>
      </c>
      <c r="D320">
        <v>0</v>
      </c>
      <c r="E320">
        <v>0</v>
      </c>
      <c r="F320">
        <v>0.25047445312675698</v>
      </c>
      <c r="G320">
        <v>1.24085105725478E-2</v>
      </c>
      <c r="H320" t="s">
        <v>447</v>
      </c>
      <c r="Q320" t="s">
        <v>447</v>
      </c>
      <c r="R320">
        <v>0.360018035628768</v>
      </c>
      <c r="S320">
        <v>1.2171086700236099E-2</v>
      </c>
      <c r="T320">
        <v>2272072</v>
      </c>
      <c r="U320">
        <v>2413</v>
      </c>
    </row>
    <row r="321" spans="1:21" x14ac:dyDescent="0.25">
      <c r="A321" t="s">
        <v>480</v>
      </c>
      <c r="B321" t="s">
        <v>114</v>
      </c>
      <c r="C321" t="s">
        <v>134</v>
      </c>
      <c r="D321">
        <v>0</v>
      </c>
      <c r="E321">
        <v>1</v>
      </c>
      <c r="F321">
        <v>0.242977982527772</v>
      </c>
      <c r="G321">
        <v>3.0461136615750398E-2</v>
      </c>
      <c r="H321" t="s">
        <v>447</v>
      </c>
      <c r="Q321" t="s">
        <v>447</v>
      </c>
      <c r="R321">
        <v>0.37929679022860302</v>
      </c>
      <c r="S321">
        <v>4.1094271176097902E-2</v>
      </c>
      <c r="T321">
        <v>451001</v>
      </c>
      <c r="U321">
        <v>283</v>
      </c>
    </row>
    <row r="322" spans="1:21" x14ac:dyDescent="0.25">
      <c r="A322" t="s">
        <v>481</v>
      </c>
      <c r="B322" t="s">
        <v>120</v>
      </c>
      <c r="C322" t="s">
        <v>121</v>
      </c>
      <c r="D322">
        <v>0</v>
      </c>
      <c r="F322">
        <v>0.125526084115239</v>
      </c>
      <c r="G322">
        <v>1.74147821534653E-3</v>
      </c>
      <c r="H322" t="s">
        <v>122</v>
      </c>
      <c r="R322">
        <v>0.250228549566333</v>
      </c>
      <c r="S322">
        <v>2.1545905978784898E-3</v>
      </c>
      <c r="T322">
        <v>41243765</v>
      </c>
      <c r="U322">
        <v>58791</v>
      </c>
    </row>
    <row r="323" spans="1:21" x14ac:dyDescent="0.25">
      <c r="A323" t="s">
        <v>482</v>
      </c>
      <c r="B323" t="s">
        <v>120</v>
      </c>
      <c r="C323" t="s">
        <v>125</v>
      </c>
      <c r="D323">
        <v>0</v>
      </c>
      <c r="F323">
        <v>0.12933092305266999</v>
      </c>
      <c r="G323">
        <v>1.8102834595778901E-3</v>
      </c>
      <c r="H323" t="s">
        <v>122</v>
      </c>
      <c r="R323">
        <v>0.25009729131963798</v>
      </c>
      <c r="S323">
        <v>2.22186832321979E-3</v>
      </c>
      <c r="T323">
        <v>41323655</v>
      </c>
      <c r="U323">
        <v>56294</v>
      </c>
    </row>
    <row r="324" spans="1:21" x14ac:dyDescent="0.25">
      <c r="A324" t="s">
        <v>483</v>
      </c>
      <c r="B324" t="s">
        <v>120</v>
      </c>
      <c r="C324" t="s">
        <v>128</v>
      </c>
      <c r="D324">
        <v>0</v>
      </c>
      <c r="F324">
        <v>0.16281566800147501</v>
      </c>
      <c r="G324">
        <v>2.2879893882617902E-3</v>
      </c>
      <c r="H324" t="s">
        <v>122</v>
      </c>
      <c r="R324">
        <v>0.24414936501123299</v>
      </c>
      <c r="S324">
        <v>2.5056976149530098E-3</v>
      </c>
      <c r="T324">
        <v>41329527</v>
      </c>
      <c r="U324">
        <v>45362</v>
      </c>
    </row>
    <row r="325" spans="1:21" x14ac:dyDescent="0.25">
      <c r="A325" t="s">
        <v>484</v>
      </c>
      <c r="B325" t="s">
        <v>120</v>
      </c>
      <c r="C325" t="s">
        <v>131</v>
      </c>
      <c r="D325">
        <v>0</v>
      </c>
      <c r="F325">
        <v>0.18708738625100399</v>
      </c>
      <c r="G325">
        <v>2.3258367894834799E-3</v>
      </c>
      <c r="H325" t="s">
        <v>122</v>
      </c>
      <c r="R325">
        <v>0.236464041141732</v>
      </c>
      <c r="S325">
        <v>2.36700625729895E-3</v>
      </c>
      <c r="T325">
        <v>41345022</v>
      </c>
      <c r="U325">
        <v>54881</v>
      </c>
    </row>
    <row r="326" spans="1:21" x14ac:dyDescent="0.25">
      <c r="A326" t="s">
        <v>485</v>
      </c>
      <c r="B326" t="s">
        <v>120</v>
      </c>
      <c r="C326" t="s">
        <v>134</v>
      </c>
      <c r="D326">
        <v>0</v>
      </c>
      <c r="F326">
        <v>0.30508714087177002</v>
      </c>
      <c r="G326">
        <v>2.9546605839225501E-3</v>
      </c>
      <c r="H326" t="s">
        <v>122</v>
      </c>
      <c r="R326">
        <v>0.238022993068465</v>
      </c>
      <c r="S326">
        <v>2.55910397208254E-3</v>
      </c>
      <c r="T326">
        <v>41470296</v>
      </c>
      <c r="U326">
        <v>47331</v>
      </c>
    </row>
    <row r="327" spans="1:21" x14ac:dyDescent="0.25">
      <c r="A327" t="s">
        <v>486</v>
      </c>
      <c r="B327" t="s">
        <v>106</v>
      </c>
      <c r="C327" t="s">
        <v>121</v>
      </c>
      <c r="D327">
        <v>0</v>
      </c>
      <c r="F327">
        <v>9.8292880222132298E-2</v>
      </c>
      <c r="G327">
        <v>4.8774488469827603E-3</v>
      </c>
      <c r="H327" t="s">
        <v>137</v>
      </c>
      <c r="I327" t="s">
        <v>137</v>
      </c>
      <c r="R327">
        <v>0.26840954175287401</v>
      </c>
      <c r="S327">
        <v>7.0510253875797598E-3</v>
      </c>
      <c r="T327">
        <v>5352651</v>
      </c>
      <c r="U327">
        <v>6984</v>
      </c>
    </row>
    <row r="328" spans="1:21" x14ac:dyDescent="0.25">
      <c r="A328" t="s">
        <v>487</v>
      </c>
      <c r="B328" t="s">
        <v>106</v>
      </c>
      <c r="C328" t="s">
        <v>121</v>
      </c>
      <c r="D328">
        <v>0</v>
      </c>
      <c r="F328">
        <v>0.13040922578683301</v>
      </c>
      <c r="G328">
        <v>1.91180277181831E-3</v>
      </c>
      <c r="H328" t="s">
        <v>140</v>
      </c>
      <c r="I328" t="s">
        <v>140</v>
      </c>
      <c r="R328">
        <v>0.247885328208064</v>
      </c>
      <c r="S328">
        <v>2.2492182731888E-3</v>
      </c>
      <c r="T328">
        <v>33878168</v>
      </c>
      <c r="U328">
        <v>49386</v>
      </c>
    </row>
    <row r="329" spans="1:21" x14ac:dyDescent="0.25">
      <c r="A329" t="s">
        <v>488</v>
      </c>
      <c r="B329" t="s">
        <v>106</v>
      </c>
      <c r="C329" t="s">
        <v>125</v>
      </c>
      <c r="D329">
        <v>0</v>
      </c>
      <c r="F329">
        <v>0.108865937194663</v>
      </c>
      <c r="G329">
        <v>5.2465436184640198E-3</v>
      </c>
      <c r="H329" t="s">
        <v>137</v>
      </c>
      <c r="I329" t="s">
        <v>137</v>
      </c>
      <c r="R329">
        <v>0.26656179883599102</v>
      </c>
      <c r="S329">
        <v>7.1460547448226504E-3</v>
      </c>
      <c r="T329">
        <v>5368102</v>
      </c>
      <c r="U329">
        <v>6493</v>
      </c>
    </row>
    <row r="330" spans="1:21" x14ac:dyDescent="0.25">
      <c r="A330" t="s">
        <v>489</v>
      </c>
      <c r="B330" t="s">
        <v>106</v>
      </c>
      <c r="C330" t="s">
        <v>125</v>
      </c>
      <c r="D330">
        <v>0</v>
      </c>
      <c r="F330">
        <v>0.13317713804863299</v>
      </c>
      <c r="G330">
        <v>1.9796465660561701E-3</v>
      </c>
      <c r="H330" t="s">
        <v>140</v>
      </c>
      <c r="I330" t="s">
        <v>140</v>
      </c>
      <c r="R330">
        <v>0.24801136546296601</v>
      </c>
      <c r="S330">
        <v>2.3305927348440799E-3</v>
      </c>
      <c r="T330">
        <v>33894163</v>
      </c>
      <c r="U330">
        <v>47434</v>
      </c>
    </row>
    <row r="331" spans="1:21" x14ac:dyDescent="0.25">
      <c r="A331" t="s">
        <v>490</v>
      </c>
      <c r="B331" t="s">
        <v>106</v>
      </c>
      <c r="C331" t="s">
        <v>128</v>
      </c>
      <c r="D331">
        <v>0</v>
      </c>
      <c r="F331">
        <v>0.143474715823662</v>
      </c>
      <c r="G331">
        <v>6.8774728805411998E-3</v>
      </c>
      <c r="H331" t="s">
        <v>137</v>
      </c>
      <c r="I331" t="s">
        <v>137</v>
      </c>
      <c r="R331">
        <v>0.25984868335948202</v>
      </c>
      <c r="S331">
        <v>8.2559771203513793E-3</v>
      </c>
      <c r="T331">
        <v>5510049</v>
      </c>
      <c r="U331">
        <v>4787</v>
      </c>
    </row>
    <row r="332" spans="1:21" x14ac:dyDescent="0.25">
      <c r="A332" t="s">
        <v>491</v>
      </c>
      <c r="B332" t="s">
        <v>106</v>
      </c>
      <c r="C332" t="s">
        <v>128</v>
      </c>
      <c r="D332">
        <v>0</v>
      </c>
      <c r="F332">
        <v>0.16572589903678001</v>
      </c>
      <c r="G332">
        <v>2.4634410599116701E-3</v>
      </c>
      <c r="H332" t="s">
        <v>140</v>
      </c>
      <c r="I332" t="s">
        <v>140</v>
      </c>
      <c r="R332">
        <v>0.242059965372003</v>
      </c>
      <c r="S332">
        <v>2.6147491553218899E-3</v>
      </c>
      <c r="T332">
        <v>33631799</v>
      </c>
      <c r="U332">
        <v>38681</v>
      </c>
    </row>
    <row r="333" spans="1:21" x14ac:dyDescent="0.25">
      <c r="A333" t="s">
        <v>492</v>
      </c>
      <c r="B333" t="s">
        <v>106</v>
      </c>
      <c r="C333" t="s">
        <v>131</v>
      </c>
      <c r="D333">
        <v>0</v>
      </c>
      <c r="F333">
        <v>0.1836917386835</v>
      </c>
      <c r="G333">
        <v>7.4815945541287397E-3</v>
      </c>
      <c r="H333" t="s">
        <v>137</v>
      </c>
      <c r="I333" t="s">
        <v>137</v>
      </c>
      <c r="R333">
        <v>0.23506654057365001</v>
      </c>
      <c r="S333">
        <v>8.0485930951767794E-3</v>
      </c>
      <c r="T333">
        <v>5786026</v>
      </c>
      <c r="U333">
        <v>5392</v>
      </c>
    </row>
    <row r="334" spans="1:21" x14ac:dyDescent="0.25">
      <c r="A334" t="s">
        <v>493</v>
      </c>
      <c r="B334" t="s">
        <v>106</v>
      </c>
      <c r="C334" t="s">
        <v>131</v>
      </c>
      <c r="D334">
        <v>0</v>
      </c>
      <c r="F334">
        <v>0.18916024299082199</v>
      </c>
      <c r="G334">
        <v>2.4637218345451599E-3</v>
      </c>
      <c r="H334" t="s">
        <v>140</v>
      </c>
      <c r="I334" t="s">
        <v>140</v>
      </c>
      <c r="R334">
        <v>0.23648585652521101</v>
      </c>
      <c r="S334">
        <v>2.4406134219242801E-3</v>
      </c>
      <c r="T334">
        <v>33726943</v>
      </c>
      <c r="U334">
        <v>47604</v>
      </c>
    </row>
    <row r="335" spans="1:21" x14ac:dyDescent="0.25">
      <c r="A335" t="s">
        <v>494</v>
      </c>
      <c r="B335" t="s">
        <v>106</v>
      </c>
      <c r="C335" t="s">
        <v>134</v>
      </c>
      <c r="D335">
        <v>0</v>
      </c>
      <c r="F335">
        <v>0.29783406228311998</v>
      </c>
      <c r="G335">
        <v>9.1246931846110692E-3</v>
      </c>
      <c r="H335" t="s">
        <v>137</v>
      </c>
      <c r="I335" t="s">
        <v>137</v>
      </c>
      <c r="R335">
        <v>0.24996677413916099</v>
      </c>
      <c r="S335">
        <v>8.6401973685548208E-3</v>
      </c>
      <c r="T335">
        <v>6145808</v>
      </c>
      <c r="U335">
        <v>5252</v>
      </c>
    </row>
    <row r="336" spans="1:21" x14ac:dyDescent="0.25">
      <c r="A336" t="s">
        <v>495</v>
      </c>
      <c r="B336" t="s">
        <v>106</v>
      </c>
      <c r="C336" t="s">
        <v>134</v>
      </c>
      <c r="D336">
        <v>0</v>
      </c>
      <c r="F336">
        <v>0.30864738875315001</v>
      </c>
      <c r="G336">
        <v>3.2129674707833001E-3</v>
      </c>
      <c r="H336" t="s">
        <v>140</v>
      </c>
      <c r="I336" t="s">
        <v>140</v>
      </c>
      <c r="R336">
        <v>0.23597712124835399</v>
      </c>
      <c r="S336">
        <v>2.6458498423644699E-3</v>
      </c>
      <c r="T336">
        <v>32823493</v>
      </c>
      <c r="U336">
        <v>39894</v>
      </c>
    </row>
    <row r="337" spans="1:21" x14ac:dyDescent="0.25">
      <c r="A337" t="s">
        <v>496</v>
      </c>
      <c r="B337" t="s">
        <v>107</v>
      </c>
      <c r="C337" t="s">
        <v>121</v>
      </c>
      <c r="D337">
        <v>0</v>
      </c>
      <c r="F337">
        <v>0.110173942705414</v>
      </c>
      <c r="G337">
        <v>3.4152490096098901E-3</v>
      </c>
      <c r="H337" t="s">
        <v>159</v>
      </c>
      <c r="J337" t="s">
        <v>159</v>
      </c>
      <c r="R337">
        <v>0.262240253291324</v>
      </c>
      <c r="S337">
        <v>4.9434732031739302E-3</v>
      </c>
      <c r="T337">
        <v>11257637</v>
      </c>
      <c r="U337">
        <v>15502</v>
      </c>
    </row>
    <row r="338" spans="1:21" x14ac:dyDescent="0.25">
      <c r="A338" t="s">
        <v>497</v>
      </c>
      <c r="B338" t="s">
        <v>107</v>
      </c>
      <c r="C338" t="s">
        <v>121</v>
      </c>
      <c r="D338">
        <v>0</v>
      </c>
      <c r="F338">
        <v>0.13029152240418601</v>
      </c>
      <c r="G338">
        <v>2.01994282590144E-3</v>
      </c>
      <c r="H338" t="s">
        <v>162</v>
      </c>
      <c r="J338" t="s">
        <v>162</v>
      </c>
      <c r="R338">
        <v>0.24664707435438499</v>
      </c>
      <c r="S338">
        <v>2.3690260274863198E-3</v>
      </c>
      <c r="T338">
        <v>29986128</v>
      </c>
      <c r="U338">
        <v>43289</v>
      </c>
    </row>
    <row r="339" spans="1:21" x14ac:dyDescent="0.25">
      <c r="A339" t="s">
        <v>498</v>
      </c>
      <c r="B339" t="s">
        <v>107</v>
      </c>
      <c r="C339" t="s">
        <v>125</v>
      </c>
      <c r="D339">
        <v>0</v>
      </c>
      <c r="F339">
        <v>0.10865276724095101</v>
      </c>
      <c r="G339">
        <v>3.3312618996828398E-3</v>
      </c>
      <c r="H339" t="s">
        <v>159</v>
      </c>
      <c r="J339" t="s">
        <v>159</v>
      </c>
      <c r="R339">
        <v>0.25863276517973699</v>
      </c>
      <c r="S339">
        <v>4.8613698377621296E-3</v>
      </c>
      <c r="T339">
        <v>11249870</v>
      </c>
      <c r="U339">
        <v>15080</v>
      </c>
    </row>
    <row r="340" spans="1:21" x14ac:dyDescent="0.25">
      <c r="A340" t="s">
        <v>499</v>
      </c>
      <c r="B340" t="s">
        <v>107</v>
      </c>
      <c r="C340" t="s">
        <v>125</v>
      </c>
      <c r="D340">
        <v>0</v>
      </c>
      <c r="F340">
        <v>0.135877069742286</v>
      </c>
      <c r="G340">
        <v>2.1262937508623402E-3</v>
      </c>
      <c r="H340" t="s">
        <v>162</v>
      </c>
      <c r="J340" t="s">
        <v>162</v>
      </c>
      <c r="R340">
        <v>0.24747758292567101</v>
      </c>
      <c r="S340">
        <v>2.48460190937984E-3</v>
      </c>
      <c r="T340">
        <v>30073785</v>
      </c>
      <c r="U340">
        <v>41214</v>
      </c>
    </row>
    <row r="341" spans="1:21" x14ac:dyDescent="0.25">
      <c r="A341" t="s">
        <v>500</v>
      </c>
      <c r="B341" t="s">
        <v>107</v>
      </c>
      <c r="C341" t="s">
        <v>128</v>
      </c>
      <c r="D341">
        <v>0</v>
      </c>
      <c r="F341">
        <v>0.14070935116650701</v>
      </c>
      <c r="G341">
        <v>4.3874772755982498E-3</v>
      </c>
      <c r="H341" t="s">
        <v>159</v>
      </c>
      <c r="J341" t="s">
        <v>159</v>
      </c>
      <c r="R341">
        <v>0.25375516507490498</v>
      </c>
      <c r="S341">
        <v>5.7415500557460499E-3</v>
      </c>
      <c r="T341">
        <v>11041615</v>
      </c>
      <c r="U341">
        <v>11405</v>
      </c>
    </row>
    <row r="342" spans="1:21" x14ac:dyDescent="0.25">
      <c r="A342" t="s">
        <v>501</v>
      </c>
      <c r="B342" t="s">
        <v>107</v>
      </c>
      <c r="C342" t="s">
        <v>128</v>
      </c>
      <c r="D342">
        <v>0</v>
      </c>
      <c r="F342">
        <v>0.16968088039381199</v>
      </c>
      <c r="G342">
        <v>2.66414855689349E-3</v>
      </c>
      <c r="H342" t="s">
        <v>162</v>
      </c>
      <c r="J342" t="s">
        <v>162</v>
      </c>
      <c r="R342">
        <v>0.24127360007951201</v>
      </c>
      <c r="S342">
        <v>2.7620578513960102E-3</v>
      </c>
      <c r="T342">
        <v>30287912</v>
      </c>
      <c r="U342">
        <v>33957</v>
      </c>
    </row>
    <row r="343" spans="1:21" x14ac:dyDescent="0.25">
      <c r="A343" t="s">
        <v>502</v>
      </c>
      <c r="B343" t="s">
        <v>107</v>
      </c>
      <c r="C343" t="s">
        <v>131</v>
      </c>
      <c r="D343">
        <v>0</v>
      </c>
      <c r="F343">
        <v>0.167563693472917</v>
      </c>
      <c r="G343">
        <v>4.7107323411139396E-3</v>
      </c>
      <c r="H343" t="s">
        <v>159</v>
      </c>
      <c r="J343" t="s">
        <v>159</v>
      </c>
      <c r="R343">
        <v>0.25519983187262701</v>
      </c>
      <c r="S343">
        <v>5.5290681961317201E-3</v>
      </c>
      <c r="T343">
        <v>11088161</v>
      </c>
      <c r="U343">
        <v>13431</v>
      </c>
    </row>
    <row r="344" spans="1:21" x14ac:dyDescent="0.25">
      <c r="A344" t="s">
        <v>503</v>
      </c>
      <c r="B344" t="s">
        <v>107</v>
      </c>
      <c r="C344" t="s">
        <v>131</v>
      </c>
      <c r="D344">
        <v>0</v>
      </c>
      <c r="F344">
        <v>0.19312411564735299</v>
      </c>
      <c r="G344">
        <v>2.6576463188447801E-3</v>
      </c>
      <c r="H344" t="s">
        <v>162</v>
      </c>
      <c r="J344" t="s">
        <v>162</v>
      </c>
      <c r="R344">
        <v>0.230813305577175</v>
      </c>
      <c r="S344">
        <v>2.5861248005442099E-3</v>
      </c>
      <c r="T344">
        <v>30256861</v>
      </c>
      <c r="U344">
        <v>41450</v>
      </c>
    </row>
    <row r="345" spans="1:21" x14ac:dyDescent="0.25">
      <c r="A345" t="s">
        <v>504</v>
      </c>
      <c r="B345" t="s">
        <v>107</v>
      </c>
      <c r="C345" t="s">
        <v>134</v>
      </c>
      <c r="D345">
        <v>0</v>
      </c>
      <c r="F345">
        <v>0.28880481429155702</v>
      </c>
      <c r="G345">
        <v>6.1961122929391297E-3</v>
      </c>
      <c r="H345" t="s">
        <v>159</v>
      </c>
      <c r="J345" t="s">
        <v>159</v>
      </c>
      <c r="R345">
        <v>0.25505432239203601</v>
      </c>
      <c r="S345">
        <v>5.9872657546976502E-3</v>
      </c>
      <c r="T345">
        <v>11166058</v>
      </c>
      <c r="U345">
        <v>12100</v>
      </c>
    </row>
    <row r="346" spans="1:21" x14ac:dyDescent="0.25">
      <c r="A346" t="s">
        <v>505</v>
      </c>
      <c r="B346" t="s">
        <v>107</v>
      </c>
      <c r="C346" t="s">
        <v>134</v>
      </c>
      <c r="D346">
        <v>0</v>
      </c>
      <c r="F346">
        <v>0.310023710853846</v>
      </c>
      <c r="G346">
        <v>3.4021189809232701E-3</v>
      </c>
      <c r="H346" t="s">
        <v>162</v>
      </c>
      <c r="J346" t="s">
        <v>162</v>
      </c>
      <c r="R346">
        <v>0.23301890978818801</v>
      </c>
      <c r="S346">
        <v>2.8471557003918999E-3</v>
      </c>
      <c r="T346">
        <v>30304238</v>
      </c>
      <c r="U346">
        <v>35231</v>
      </c>
    </row>
    <row r="347" spans="1:21" x14ac:dyDescent="0.25">
      <c r="A347" t="s">
        <v>506</v>
      </c>
      <c r="B347" t="s">
        <v>181</v>
      </c>
      <c r="C347" t="s">
        <v>121</v>
      </c>
      <c r="D347">
        <v>0</v>
      </c>
      <c r="F347">
        <v>0.148895365197486</v>
      </c>
      <c r="G347">
        <v>2.5053189556050802E-3</v>
      </c>
      <c r="H347" t="s">
        <v>182</v>
      </c>
      <c r="K347" t="s">
        <v>182</v>
      </c>
      <c r="R347">
        <v>0.110656642603692</v>
      </c>
      <c r="S347">
        <v>2.3046812799765301E-3</v>
      </c>
      <c r="T347">
        <v>20508380</v>
      </c>
      <c r="U347">
        <v>28217</v>
      </c>
    </row>
    <row r="348" spans="1:21" x14ac:dyDescent="0.25">
      <c r="A348" t="s">
        <v>507</v>
      </c>
      <c r="B348" t="s">
        <v>181</v>
      </c>
      <c r="C348" t="s">
        <v>121</v>
      </c>
      <c r="D348">
        <v>0</v>
      </c>
      <c r="F348">
        <v>9.9763936084917307E-2</v>
      </c>
      <c r="G348">
        <v>2.0900850635740798E-3</v>
      </c>
      <c r="H348" t="s">
        <v>185</v>
      </c>
      <c r="K348" t="s">
        <v>185</v>
      </c>
      <c r="R348">
        <v>0.402156733113816</v>
      </c>
      <c r="S348">
        <v>3.5403003670135399E-3</v>
      </c>
      <c r="T348">
        <v>20735385</v>
      </c>
      <c r="U348">
        <v>30574</v>
      </c>
    </row>
    <row r="349" spans="1:21" x14ac:dyDescent="0.25">
      <c r="A349" t="s">
        <v>508</v>
      </c>
      <c r="B349" t="s">
        <v>181</v>
      </c>
      <c r="C349" t="s">
        <v>125</v>
      </c>
      <c r="D349">
        <v>0</v>
      </c>
      <c r="F349">
        <v>0.150758983082382</v>
      </c>
      <c r="G349">
        <v>2.58000807791787E-3</v>
      </c>
      <c r="H349" t="s">
        <v>182</v>
      </c>
      <c r="K349" t="s">
        <v>182</v>
      </c>
      <c r="R349">
        <v>0.11020977596661399</v>
      </c>
      <c r="S349">
        <v>2.3396316566925701E-3</v>
      </c>
      <c r="T349">
        <v>20557899</v>
      </c>
      <c r="U349">
        <v>26933</v>
      </c>
    </row>
    <row r="350" spans="1:21" x14ac:dyDescent="0.25">
      <c r="A350" t="s">
        <v>509</v>
      </c>
      <c r="B350" t="s">
        <v>181</v>
      </c>
      <c r="C350" t="s">
        <v>125</v>
      </c>
      <c r="D350">
        <v>0</v>
      </c>
      <c r="F350">
        <v>0.106061983908653</v>
      </c>
      <c r="G350">
        <v>2.18922007874966E-3</v>
      </c>
      <c r="H350" t="s">
        <v>185</v>
      </c>
      <c r="K350" t="s">
        <v>185</v>
      </c>
      <c r="R350">
        <v>0.39988919877256601</v>
      </c>
      <c r="S350">
        <v>3.6153618525411402E-3</v>
      </c>
      <c r="T350">
        <v>20765756</v>
      </c>
      <c r="U350">
        <v>29361</v>
      </c>
    </row>
    <row r="351" spans="1:21" x14ac:dyDescent="0.25">
      <c r="A351" t="s">
        <v>510</v>
      </c>
      <c r="B351" t="s">
        <v>181</v>
      </c>
      <c r="C351" t="s">
        <v>128</v>
      </c>
      <c r="D351">
        <v>0</v>
      </c>
      <c r="F351">
        <v>0.18178767917925201</v>
      </c>
      <c r="G351">
        <v>3.14919782859046E-3</v>
      </c>
      <c r="H351" t="s">
        <v>182</v>
      </c>
      <c r="K351" t="s">
        <v>182</v>
      </c>
      <c r="R351">
        <v>0.106340165816874</v>
      </c>
      <c r="S351">
        <v>2.67974081427934E-3</v>
      </c>
      <c r="T351">
        <v>20569593</v>
      </c>
      <c r="U351">
        <v>21730</v>
      </c>
    </row>
    <row r="352" spans="1:21" x14ac:dyDescent="0.25">
      <c r="A352" t="s">
        <v>511</v>
      </c>
      <c r="B352" t="s">
        <v>181</v>
      </c>
      <c r="C352" t="s">
        <v>128</v>
      </c>
      <c r="D352">
        <v>0</v>
      </c>
      <c r="F352">
        <v>0.14218668221287001</v>
      </c>
      <c r="G352">
        <v>2.8481596547053302E-3</v>
      </c>
      <c r="H352" t="s">
        <v>185</v>
      </c>
      <c r="K352" t="s">
        <v>185</v>
      </c>
      <c r="R352">
        <v>0.39147645619989802</v>
      </c>
      <c r="S352">
        <v>4.0954434920521601E-3</v>
      </c>
      <c r="T352">
        <v>20759934</v>
      </c>
      <c r="U352">
        <v>23632</v>
      </c>
    </row>
    <row r="353" spans="1:21" x14ac:dyDescent="0.25">
      <c r="A353" t="s">
        <v>512</v>
      </c>
      <c r="B353" t="s">
        <v>181</v>
      </c>
      <c r="C353" t="s">
        <v>131</v>
      </c>
      <c r="D353">
        <v>0</v>
      </c>
      <c r="F353">
        <v>0.20178086319076299</v>
      </c>
      <c r="G353">
        <v>3.1553401223409099E-3</v>
      </c>
      <c r="H353" t="s">
        <v>182</v>
      </c>
      <c r="K353" t="s">
        <v>182</v>
      </c>
      <c r="R353">
        <v>0.106277288288244</v>
      </c>
      <c r="S353">
        <v>2.54972385888168E-3</v>
      </c>
      <c r="T353">
        <v>20583578</v>
      </c>
      <c r="U353">
        <v>26148</v>
      </c>
    </row>
    <row r="354" spans="1:21" x14ac:dyDescent="0.25">
      <c r="A354" t="s">
        <v>513</v>
      </c>
      <c r="B354" t="s">
        <v>181</v>
      </c>
      <c r="C354" t="s">
        <v>131</v>
      </c>
      <c r="D354">
        <v>0</v>
      </c>
      <c r="F354">
        <v>0.17116229877469999</v>
      </c>
      <c r="G354">
        <v>2.9181953868428799E-3</v>
      </c>
      <c r="H354" t="s">
        <v>185</v>
      </c>
      <c r="K354" t="s">
        <v>185</v>
      </c>
      <c r="R354">
        <v>0.37497266129103901</v>
      </c>
      <c r="S354">
        <v>3.8669032377148201E-3</v>
      </c>
      <c r="T354">
        <v>20761444</v>
      </c>
      <c r="U354">
        <v>28733</v>
      </c>
    </row>
    <row r="355" spans="1:21" x14ac:dyDescent="0.25">
      <c r="A355" t="s">
        <v>514</v>
      </c>
      <c r="B355" t="s">
        <v>181</v>
      </c>
      <c r="C355" t="s">
        <v>134</v>
      </c>
      <c r="D355">
        <v>0</v>
      </c>
      <c r="F355">
        <v>0.30695232151262802</v>
      </c>
      <c r="G355">
        <v>3.9382160840707196E-3</v>
      </c>
      <c r="H355" t="s">
        <v>182</v>
      </c>
      <c r="K355" t="s">
        <v>182</v>
      </c>
      <c r="R355">
        <v>0.10939871612784299</v>
      </c>
      <c r="S355">
        <v>2.8102052908304102E-3</v>
      </c>
      <c r="T355">
        <v>20647751</v>
      </c>
      <c r="U355">
        <v>22655</v>
      </c>
    </row>
    <row r="356" spans="1:21" x14ac:dyDescent="0.25">
      <c r="A356" t="s">
        <v>515</v>
      </c>
      <c r="B356" t="s">
        <v>181</v>
      </c>
      <c r="C356" t="s">
        <v>134</v>
      </c>
      <c r="D356">
        <v>0</v>
      </c>
      <c r="F356">
        <v>0.30306616371773298</v>
      </c>
      <c r="G356">
        <v>3.8707990846844099E-3</v>
      </c>
      <c r="H356" t="s">
        <v>185</v>
      </c>
      <c r="K356" t="s">
        <v>185</v>
      </c>
      <c r="R356">
        <v>0.37564104513205199</v>
      </c>
      <c r="S356">
        <v>4.1738373060891303E-3</v>
      </c>
      <c r="T356">
        <v>20822545</v>
      </c>
      <c r="U356">
        <v>24676</v>
      </c>
    </row>
    <row r="357" spans="1:21" x14ac:dyDescent="0.25">
      <c r="A357" t="s">
        <v>516</v>
      </c>
      <c r="B357" t="s">
        <v>204</v>
      </c>
      <c r="C357" t="s">
        <v>121</v>
      </c>
      <c r="D357">
        <v>0</v>
      </c>
      <c r="F357">
        <v>3.1831943085713001E-2</v>
      </c>
      <c r="G357">
        <v>8.2362602066241193E-3</v>
      </c>
      <c r="H357" t="s">
        <v>205</v>
      </c>
      <c r="L357" t="s">
        <v>205</v>
      </c>
      <c r="R357">
        <v>0.85782767553789396</v>
      </c>
      <c r="S357">
        <v>1.6319317739755701E-2</v>
      </c>
      <c r="T357">
        <v>1396241</v>
      </c>
      <c r="U357">
        <v>2110</v>
      </c>
    </row>
    <row r="358" spans="1:21" x14ac:dyDescent="0.25">
      <c r="A358" t="s">
        <v>517</v>
      </c>
      <c r="B358" t="s">
        <v>204</v>
      </c>
      <c r="C358" t="s">
        <v>121</v>
      </c>
      <c r="D358">
        <v>0</v>
      </c>
      <c r="F358">
        <v>4.9502454946743102E-2</v>
      </c>
      <c r="G358">
        <v>3.8678776156287698E-3</v>
      </c>
      <c r="H358" t="s">
        <v>208</v>
      </c>
      <c r="L358" t="s">
        <v>208</v>
      </c>
      <c r="R358">
        <v>0.32847310502458998</v>
      </c>
      <c r="S358">
        <v>8.53001933468912E-3</v>
      </c>
      <c r="T358">
        <v>5604599</v>
      </c>
      <c r="U358">
        <v>6764</v>
      </c>
    </row>
    <row r="359" spans="1:21" x14ac:dyDescent="0.25">
      <c r="A359" t="s">
        <v>518</v>
      </c>
      <c r="B359" t="s">
        <v>204</v>
      </c>
      <c r="C359" t="s">
        <v>121</v>
      </c>
      <c r="D359">
        <v>0</v>
      </c>
      <c r="F359">
        <v>8.2664206105510604E-2</v>
      </c>
      <c r="G359">
        <v>3.0297861194286801E-3</v>
      </c>
      <c r="H359" t="s">
        <v>211</v>
      </c>
      <c r="L359" t="s">
        <v>211</v>
      </c>
      <c r="R359">
        <v>0.176333625721698</v>
      </c>
      <c r="S359">
        <v>4.0268075451201299E-3</v>
      </c>
      <c r="T359">
        <v>8922882</v>
      </c>
      <c r="U359">
        <v>11630</v>
      </c>
    </row>
    <row r="360" spans="1:21" x14ac:dyDescent="0.25">
      <c r="A360" t="s">
        <v>519</v>
      </c>
      <c r="B360" t="s">
        <v>204</v>
      </c>
      <c r="C360" t="s">
        <v>121</v>
      </c>
      <c r="D360">
        <v>0</v>
      </c>
      <c r="F360">
        <v>0.13569728089216199</v>
      </c>
      <c r="G360">
        <v>2.8938335908988799E-3</v>
      </c>
      <c r="H360" t="s">
        <v>214</v>
      </c>
      <c r="L360" t="s">
        <v>214</v>
      </c>
      <c r="R360">
        <v>0.23127335785259501</v>
      </c>
      <c r="S360">
        <v>3.3081588132218499E-3</v>
      </c>
      <c r="T360">
        <v>12781366</v>
      </c>
      <c r="U360">
        <v>18888</v>
      </c>
    </row>
    <row r="361" spans="1:21" x14ac:dyDescent="0.25">
      <c r="A361" t="s">
        <v>520</v>
      </c>
      <c r="B361" t="s">
        <v>204</v>
      </c>
      <c r="C361" t="s">
        <v>121</v>
      </c>
      <c r="D361">
        <v>0</v>
      </c>
      <c r="F361">
        <v>0.180156802542047</v>
      </c>
      <c r="G361">
        <v>3.49789625161345E-3</v>
      </c>
      <c r="H361" t="s">
        <v>217</v>
      </c>
      <c r="L361" t="s">
        <v>217</v>
      </c>
      <c r="R361">
        <v>0.28236724312628497</v>
      </c>
      <c r="S361">
        <v>3.8685172443534998E-3</v>
      </c>
      <c r="T361">
        <v>12538677</v>
      </c>
      <c r="U361">
        <v>19399</v>
      </c>
    </row>
    <row r="362" spans="1:21" x14ac:dyDescent="0.25">
      <c r="A362" t="s">
        <v>521</v>
      </c>
      <c r="B362" t="s">
        <v>204</v>
      </c>
      <c r="C362" t="s">
        <v>125</v>
      </c>
      <c r="D362">
        <v>0</v>
      </c>
      <c r="F362">
        <v>5.0377587295751501E-2</v>
      </c>
      <c r="G362">
        <v>1.02905569268728E-2</v>
      </c>
      <c r="H362" t="s">
        <v>205</v>
      </c>
      <c r="L362" t="s">
        <v>205</v>
      </c>
      <c r="R362">
        <v>0.84521868147310597</v>
      </c>
      <c r="S362">
        <v>1.7711582548672E-2</v>
      </c>
      <c r="T362">
        <v>1391684</v>
      </c>
      <c r="U362">
        <v>2012</v>
      </c>
    </row>
    <row r="363" spans="1:21" x14ac:dyDescent="0.25">
      <c r="A363" t="s">
        <v>522</v>
      </c>
      <c r="B363" t="s">
        <v>204</v>
      </c>
      <c r="C363" t="s">
        <v>125</v>
      </c>
      <c r="D363">
        <v>0</v>
      </c>
      <c r="F363">
        <v>4.6686663811656197E-2</v>
      </c>
      <c r="G363">
        <v>3.5656699458308599E-3</v>
      </c>
      <c r="H363" t="s">
        <v>208</v>
      </c>
      <c r="L363" t="s">
        <v>208</v>
      </c>
      <c r="R363">
        <v>0.33552459575074101</v>
      </c>
      <c r="S363">
        <v>8.6866833700261908E-3</v>
      </c>
      <c r="T363">
        <v>5522315</v>
      </c>
      <c r="U363">
        <v>6554</v>
      </c>
    </row>
    <row r="364" spans="1:21" x14ac:dyDescent="0.25">
      <c r="A364" t="s">
        <v>523</v>
      </c>
      <c r="B364" t="s">
        <v>204</v>
      </c>
      <c r="C364" t="s">
        <v>125</v>
      </c>
      <c r="D364">
        <v>0</v>
      </c>
      <c r="F364">
        <v>8.4164338204401903E-2</v>
      </c>
      <c r="G364">
        <v>3.1628361089126602E-3</v>
      </c>
      <c r="H364" t="s">
        <v>211</v>
      </c>
      <c r="L364" t="s">
        <v>211</v>
      </c>
      <c r="R364">
        <v>0.17793050453195999</v>
      </c>
      <c r="S364">
        <v>4.1123977774714599E-3</v>
      </c>
      <c r="T364">
        <v>8959958</v>
      </c>
      <c r="U364">
        <v>11205</v>
      </c>
    </row>
    <row r="365" spans="1:21" x14ac:dyDescent="0.25">
      <c r="A365" t="s">
        <v>524</v>
      </c>
      <c r="B365" t="s">
        <v>204</v>
      </c>
      <c r="C365" t="s">
        <v>125</v>
      </c>
      <c r="D365">
        <v>0</v>
      </c>
      <c r="F365">
        <v>0.14084967428862999</v>
      </c>
      <c r="G365">
        <v>3.0482185547078999E-3</v>
      </c>
      <c r="H365" t="s">
        <v>214</v>
      </c>
      <c r="L365" t="s">
        <v>214</v>
      </c>
      <c r="R365">
        <v>0.224061594767896</v>
      </c>
      <c r="S365">
        <v>3.3886378728457999E-3</v>
      </c>
      <c r="T365">
        <v>12730608</v>
      </c>
      <c r="U365">
        <v>18015</v>
      </c>
    </row>
    <row r="366" spans="1:21" x14ac:dyDescent="0.25">
      <c r="A366" t="s">
        <v>525</v>
      </c>
      <c r="B366" t="s">
        <v>204</v>
      </c>
      <c r="C366" t="s">
        <v>125</v>
      </c>
      <c r="D366">
        <v>0</v>
      </c>
      <c r="F366">
        <v>0.185134021263716</v>
      </c>
      <c r="G366">
        <v>3.6457164179669699E-3</v>
      </c>
      <c r="H366" t="s">
        <v>217</v>
      </c>
      <c r="L366" t="s">
        <v>217</v>
      </c>
      <c r="R366">
        <v>0.28800589893825601</v>
      </c>
      <c r="S366">
        <v>4.05053855473754E-3</v>
      </c>
      <c r="T366">
        <v>12719090</v>
      </c>
      <c r="U366">
        <v>18508</v>
      </c>
    </row>
    <row r="367" spans="1:21" x14ac:dyDescent="0.25">
      <c r="A367" t="s">
        <v>526</v>
      </c>
      <c r="B367" t="s">
        <v>204</v>
      </c>
      <c r="C367" t="s">
        <v>128</v>
      </c>
      <c r="D367">
        <v>0</v>
      </c>
      <c r="F367">
        <v>4.5707703728856401E-2</v>
      </c>
      <c r="G367">
        <v>1.21977542032302E-2</v>
      </c>
      <c r="H367" t="s">
        <v>205</v>
      </c>
      <c r="L367" t="s">
        <v>205</v>
      </c>
      <c r="R367">
        <v>0.85630814176981596</v>
      </c>
      <c r="S367">
        <v>2.1386662060955099E-2</v>
      </c>
      <c r="T367">
        <v>1422505</v>
      </c>
      <c r="U367">
        <v>1655</v>
      </c>
    </row>
    <row r="368" spans="1:21" x14ac:dyDescent="0.25">
      <c r="A368" t="s">
        <v>527</v>
      </c>
      <c r="B368" t="s">
        <v>204</v>
      </c>
      <c r="C368" t="s">
        <v>128</v>
      </c>
      <c r="D368">
        <v>0</v>
      </c>
      <c r="F368">
        <v>6.6004670765750104E-2</v>
      </c>
      <c r="G368">
        <v>4.99528748406846E-3</v>
      </c>
      <c r="H368" t="s">
        <v>208</v>
      </c>
      <c r="L368" t="s">
        <v>208</v>
      </c>
      <c r="R368">
        <v>0.34078113564493301</v>
      </c>
      <c r="S368">
        <v>1.03517423457788E-2</v>
      </c>
      <c r="T368">
        <v>5429997</v>
      </c>
      <c r="U368">
        <v>4958</v>
      </c>
    </row>
    <row r="369" spans="1:21" x14ac:dyDescent="0.25">
      <c r="A369" t="s">
        <v>528</v>
      </c>
      <c r="B369" t="s">
        <v>204</v>
      </c>
      <c r="C369" t="s">
        <v>128</v>
      </c>
      <c r="D369">
        <v>0</v>
      </c>
      <c r="F369">
        <v>0.123543238625719</v>
      </c>
      <c r="G369">
        <v>4.5354417214209198E-3</v>
      </c>
      <c r="H369" t="s">
        <v>211</v>
      </c>
      <c r="L369" t="s">
        <v>211</v>
      </c>
      <c r="R369">
        <v>0.163025945438008</v>
      </c>
      <c r="S369">
        <v>4.7286452753787199E-3</v>
      </c>
      <c r="T369">
        <v>8931133</v>
      </c>
      <c r="U369">
        <v>8289</v>
      </c>
    </row>
    <row r="370" spans="1:21" x14ac:dyDescent="0.25">
      <c r="A370" t="s">
        <v>529</v>
      </c>
      <c r="B370" t="s">
        <v>204</v>
      </c>
      <c r="C370" t="s">
        <v>128</v>
      </c>
      <c r="D370">
        <v>0</v>
      </c>
      <c r="F370">
        <v>0.18152827148265499</v>
      </c>
      <c r="G370">
        <v>3.8665669171890401E-3</v>
      </c>
      <c r="H370" t="s">
        <v>214</v>
      </c>
      <c r="L370" t="s">
        <v>214</v>
      </c>
      <c r="R370">
        <v>0.22562594976182301</v>
      </c>
      <c r="S370">
        <v>3.86477843939677E-3</v>
      </c>
      <c r="T370">
        <v>12692050</v>
      </c>
      <c r="U370">
        <v>14291</v>
      </c>
    </row>
    <row r="371" spans="1:21" x14ac:dyDescent="0.25">
      <c r="A371" t="s">
        <v>530</v>
      </c>
      <c r="B371" t="s">
        <v>204</v>
      </c>
      <c r="C371" t="s">
        <v>128</v>
      </c>
      <c r="D371">
        <v>0</v>
      </c>
      <c r="F371">
        <v>0.21087256112078101</v>
      </c>
      <c r="G371">
        <v>4.1720045334632996E-3</v>
      </c>
      <c r="H371" t="s">
        <v>217</v>
      </c>
      <c r="L371" t="s">
        <v>217</v>
      </c>
      <c r="R371">
        <v>0.27898870683682903</v>
      </c>
      <c r="S371">
        <v>4.3777099644242397E-3</v>
      </c>
      <c r="T371">
        <v>12853842</v>
      </c>
      <c r="U371">
        <v>16169</v>
      </c>
    </row>
    <row r="372" spans="1:21" x14ac:dyDescent="0.25">
      <c r="A372" t="s">
        <v>531</v>
      </c>
      <c r="B372" t="s">
        <v>204</v>
      </c>
      <c r="C372" t="s">
        <v>131</v>
      </c>
      <c r="D372">
        <v>0</v>
      </c>
      <c r="F372">
        <v>4.71717939184274E-2</v>
      </c>
      <c r="G372">
        <v>1.24522731560027E-2</v>
      </c>
      <c r="H372" t="s">
        <v>205</v>
      </c>
      <c r="L372" t="s">
        <v>205</v>
      </c>
      <c r="R372">
        <v>0.82547433035714302</v>
      </c>
      <c r="S372">
        <v>2.4158891087670199E-2</v>
      </c>
      <c r="T372">
        <v>1458983</v>
      </c>
      <c r="U372">
        <v>1905</v>
      </c>
    </row>
    <row r="373" spans="1:21" x14ac:dyDescent="0.25">
      <c r="A373" t="s">
        <v>532</v>
      </c>
      <c r="B373" t="s">
        <v>204</v>
      </c>
      <c r="C373" t="s">
        <v>131</v>
      </c>
      <c r="D373">
        <v>0</v>
      </c>
      <c r="F373">
        <v>0.10441276461872601</v>
      </c>
      <c r="G373">
        <v>7.0129693477516703E-3</v>
      </c>
      <c r="H373" t="s">
        <v>208</v>
      </c>
      <c r="L373" t="s">
        <v>208</v>
      </c>
      <c r="R373">
        <v>0.34281110648378099</v>
      </c>
      <c r="S373">
        <v>1.02009928872198E-2</v>
      </c>
      <c r="T373">
        <v>5347661</v>
      </c>
      <c r="U373">
        <v>5389</v>
      </c>
    </row>
    <row r="374" spans="1:21" x14ac:dyDescent="0.25">
      <c r="A374" t="s">
        <v>533</v>
      </c>
      <c r="B374" t="s">
        <v>204</v>
      </c>
      <c r="C374" t="s">
        <v>131</v>
      </c>
      <c r="D374">
        <v>0</v>
      </c>
      <c r="F374">
        <v>0.16374809038007401</v>
      </c>
      <c r="G374">
        <v>4.8498590863779202E-3</v>
      </c>
      <c r="H374" t="s">
        <v>211</v>
      </c>
      <c r="L374" t="s">
        <v>211</v>
      </c>
      <c r="R374">
        <v>0.15479608461612401</v>
      </c>
      <c r="S374">
        <v>4.5753227671743498E-3</v>
      </c>
      <c r="T374">
        <v>8901271</v>
      </c>
      <c r="U374">
        <v>9111</v>
      </c>
    </row>
    <row r="375" spans="1:21" x14ac:dyDescent="0.25">
      <c r="A375" t="s">
        <v>534</v>
      </c>
      <c r="B375" t="s">
        <v>204</v>
      </c>
      <c r="C375" t="s">
        <v>131</v>
      </c>
      <c r="D375">
        <v>0</v>
      </c>
      <c r="F375">
        <v>0.19920278404727801</v>
      </c>
      <c r="G375">
        <v>3.8698297424927799E-3</v>
      </c>
      <c r="H375" t="s">
        <v>214</v>
      </c>
      <c r="L375" t="s">
        <v>214</v>
      </c>
      <c r="R375">
        <v>0.21927911963514901</v>
      </c>
      <c r="S375">
        <v>3.7727764763283802E-3</v>
      </c>
      <c r="T375">
        <v>12642361</v>
      </c>
      <c r="U375">
        <v>16421</v>
      </c>
    </row>
    <row r="376" spans="1:21" x14ac:dyDescent="0.25">
      <c r="A376" t="s">
        <v>535</v>
      </c>
      <c r="B376" t="s">
        <v>204</v>
      </c>
      <c r="C376" t="s">
        <v>131</v>
      </c>
      <c r="D376">
        <v>0</v>
      </c>
      <c r="F376">
        <v>0.22354685942574801</v>
      </c>
      <c r="G376">
        <v>3.77507034189204E-3</v>
      </c>
      <c r="H376" t="s">
        <v>217</v>
      </c>
      <c r="L376" t="s">
        <v>217</v>
      </c>
      <c r="R376">
        <v>0.27118856103444999</v>
      </c>
      <c r="S376">
        <v>3.84754666777777E-3</v>
      </c>
      <c r="T376">
        <v>12994746</v>
      </c>
      <c r="U376">
        <v>22055</v>
      </c>
    </row>
    <row r="377" spans="1:21" x14ac:dyDescent="0.25">
      <c r="A377" t="s">
        <v>536</v>
      </c>
      <c r="B377" t="s">
        <v>204</v>
      </c>
      <c r="C377" t="s">
        <v>134</v>
      </c>
      <c r="D377">
        <v>0</v>
      </c>
      <c r="F377">
        <v>3.6169961530573599E-2</v>
      </c>
      <c r="G377">
        <v>1.0960011326348201E-2</v>
      </c>
      <c r="H377" t="s">
        <v>205</v>
      </c>
      <c r="L377" t="s">
        <v>205</v>
      </c>
      <c r="R377">
        <v>0.86513155669217301</v>
      </c>
      <c r="S377">
        <v>1.9576956735288E-2</v>
      </c>
      <c r="T377">
        <v>1465058</v>
      </c>
      <c r="U377">
        <v>1693</v>
      </c>
    </row>
    <row r="378" spans="1:21" x14ac:dyDescent="0.25">
      <c r="A378" t="s">
        <v>537</v>
      </c>
      <c r="B378" t="s">
        <v>204</v>
      </c>
      <c r="C378" t="s">
        <v>134</v>
      </c>
      <c r="D378">
        <v>0</v>
      </c>
      <c r="F378">
        <v>0.151641874215589</v>
      </c>
      <c r="G378">
        <v>8.7307217894769494E-3</v>
      </c>
      <c r="H378" t="s">
        <v>208</v>
      </c>
      <c r="L378" t="s">
        <v>208</v>
      </c>
      <c r="R378">
        <v>0.33140325483011501</v>
      </c>
      <c r="S378">
        <v>1.0767602598271E-2</v>
      </c>
      <c r="T378">
        <v>5355645</v>
      </c>
      <c r="U378">
        <v>4550</v>
      </c>
    </row>
    <row r="379" spans="1:21" x14ac:dyDescent="0.25">
      <c r="A379" t="s">
        <v>538</v>
      </c>
      <c r="B379" t="s">
        <v>204</v>
      </c>
      <c r="C379" t="s">
        <v>134</v>
      </c>
      <c r="D379">
        <v>0</v>
      </c>
      <c r="F379">
        <v>0.300653609703247</v>
      </c>
      <c r="G379">
        <v>6.5693179070960596E-3</v>
      </c>
      <c r="H379" t="s">
        <v>211</v>
      </c>
      <c r="L379" t="s">
        <v>211</v>
      </c>
      <c r="R379">
        <v>0.16288220117758201</v>
      </c>
      <c r="S379">
        <v>5.0818819412406201E-3</v>
      </c>
      <c r="T379">
        <v>8916930</v>
      </c>
      <c r="U379">
        <v>8081</v>
      </c>
    </row>
    <row r="380" spans="1:21" x14ac:dyDescent="0.25">
      <c r="A380" t="s">
        <v>539</v>
      </c>
      <c r="B380" t="s">
        <v>204</v>
      </c>
      <c r="C380" t="s">
        <v>134</v>
      </c>
      <c r="D380">
        <v>0</v>
      </c>
      <c r="F380">
        <v>0.34616816743935502</v>
      </c>
      <c r="G380">
        <v>4.8484691981397097E-3</v>
      </c>
      <c r="H380" t="s">
        <v>214</v>
      </c>
      <c r="L380" t="s">
        <v>214</v>
      </c>
      <c r="R380">
        <v>0.21768568846032199</v>
      </c>
      <c r="S380">
        <v>3.9500797196180401E-3</v>
      </c>
      <c r="T380">
        <v>12679653</v>
      </c>
      <c r="U380">
        <v>14514</v>
      </c>
    </row>
    <row r="381" spans="1:21" x14ac:dyDescent="0.25">
      <c r="A381" t="s">
        <v>540</v>
      </c>
      <c r="B381" t="s">
        <v>204</v>
      </c>
      <c r="C381" t="s">
        <v>134</v>
      </c>
      <c r="D381">
        <v>0</v>
      </c>
      <c r="F381">
        <v>0.32254461302673398</v>
      </c>
      <c r="G381">
        <v>4.6280662646923203E-3</v>
      </c>
      <c r="H381" t="s">
        <v>217</v>
      </c>
      <c r="L381" t="s">
        <v>217</v>
      </c>
      <c r="R381">
        <v>0.269203072251742</v>
      </c>
      <c r="S381">
        <v>4.2138858649150299E-3</v>
      </c>
      <c r="T381">
        <v>13053010</v>
      </c>
      <c r="U381">
        <v>18493</v>
      </c>
    </row>
    <row r="382" spans="1:21" x14ac:dyDescent="0.25">
      <c r="A382" t="s">
        <v>541</v>
      </c>
      <c r="B382" t="s">
        <v>260</v>
      </c>
      <c r="C382" t="s">
        <v>121</v>
      </c>
      <c r="D382">
        <v>0</v>
      </c>
      <c r="F382">
        <v>0.122623531563834</v>
      </c>
      <c r="G382">
        <v>3.5901185885556502E-3</v>
      </c>
      <c r="H382" t="s">
        <v>261</v>
      </c>
      <c r="M382" t="s">
        <v>261</v>
      </c>
      <c r="R382">
        <v>0.47649425899201803</v>
      </c>
      <c r="S382">
        <v>5.3643541209378197E-3</v>
      </c>
      <c r="T382">
        <v>10659400</v>
      </c>
      <c r="U382">
        <v>15943</v>
      </c>
    </row>
    <row r="383" spans="1:21" x14ac:dyDescent="0.25">
      <c r="A383" t="s">
        <v>542</v>
      </c>
      <c r="B383" t="s">
        <v>260</v>
      </c>
      <c r="C383" t="s">
        <v>121</v>
      </c>
      <c r="D383">
        <v>0</v>
      </c>
      <c r="F383">
        <v>0.126363978994042</v>
      </c>
      <c r="G383">
        <v>1.9472799558850301E-3</v>
      </c>
      <c r="H383" t="s">
        <v>264</v>
      </c>
      <c r="M383" t="s">
        <v>264</v>
      </c>
      <c r="R383">
        <v>0.19223372308067399</v>
      </c>
      <c r="S383">
        <v>2.26352573754127E-3</v>
      </c>
      <c r="T383">
        <v>30458038</v>
      </c>
      <c r="U383">
        <v>42661</v>
      </c>
    </row>
    <row r="384" spans="1:21" x14ac:dyDescent="0.25">
      <c r="A384" t="s">
        <v>543</v>
      </c>
      <c r="B384" t="s">
        <v>260</v>
      </c>
      <c r="C384" t="s">
        <v>125</v>
      </c>
      <c r="D384">
        <v>0</v>
      </c>
      <c r="F384">
        <v>0.126839930885394</v>
      </c>
      <c r="G384">
        <v>3.7944643004946101E-3</v>
      </c>
      <c r="H384" t="s">
        <v>261</v>
      </c>
      <c r="M384" t="s">
        <v>261</v>
      </c>
      <c r="R384">
        <v>0.46378584900187397</v>
      </c>
      <c r="S384">
        <v>5.5691523422710396E-3</v>
      </c>
      <c r="T384">
        <v>10310800</v>
      </c>
      <c r="U384">
        <v>14986</v>
      </c>
    </row>
    <row r="385" spans="1:21" x14ac:dyDescent="0.25">
      <c r="A385" t="s">
        <v>544</v>
      </c>
      <c r="B385" t="s">
        <v>260</v>
      </c>
      <c r="C385" t="s">
        <v>125</v>
      </c>
      <c r="D385">
        <v>0</v>
      </c>
      <c r="F385">
        <v>0.12990862920761601</v>
      </c>
      <c r="G385">
        <v>2.0089037854099301E-3</v>
      </c>
      <c r="H385" t="s">
        <v>264</v>
      </c>
      <c r="M385" t="s">
        <v>264</v>
      </c>
      <c r="R385">
        <v>0.19733044922053899</v>
      </c>
      <c r="S385">
        <v>2.3688640070007802E-3</v>
      </c>
      <c r="T385">
        <v>30860106</v>
      </c>
      <c r="U385">
        <v>41100</v>
      </c>
    </row>
    <row r="386" spans="1:21" x14ac:dyDescent="0.25">
      <c r="A386" t="s">
        <v>545</v>
      </c>
      <c r="B386" t="s">
        <v>260</v>
      </c>
      <c r="C386" t="s">
        <v>128</v>
      </c>
      <c r="D386">
        <v>0</v>
      </c>
      <c r="F386">
        <v>0.15901432806684501</v>
      </c>
      <c r="G386">
        <v>4.7806552554253597E-3</v>
      </c>
      <c r="H386" t="s">
        <v>261</v>
      </c>
      <c r="M386" t="s">
        <v>261</v>
      </c>
      <c r="R386">
        <v>0.457776125437795</v>
      </c>
      <c r="S386">
        <v>6.4571316377258501E-3</v>
      </c>
      <c r="T386">
        <v>10498513</v>
      </c>
      <c r="U386">
        <v>11655</v>
      </c>
    </row>
    <row r="387" spans="1:21" x14ac:dyDescent="0.25">
      <c r="A387" t="s">
        <v>546</v>
      </c>
      <c r="B387" t="s">
        <v>260</v>
      </c>
      <c r="C387" t="s">
        <v>128</v>
      </c>
      <c r="D387">
        <v>0</v>
      </c>
      <c r="F387">
        <v>0.16363222126718599</v>
      </c>
      <c r="G387">
        <v>2.5307391707131998E-3</v>
      </c>
      <c r="H387" t="s">
        <v>264</v>
      </c>
      <c r="M387" t="s">
        <v>264</v>
      </c>
      <c r="R387">
        <v>0.189685918154713</v>
      </c>
      <c r="S387">
        <v>2.6200249890342801E-3</v>
      </c>
      <c r="T387">
        <v>30665454</v>
      </c>
      <c r="U387">
        <v>33520</v>
      </c>
    </row>
    <row r="388" spans="1:21" x14ac:dyDescent="0.25">
      <c r="A388" t="s">
        <v>547</v>
      </c>
      <c r="B388" t="s">
        <v>260</v>
      </c>
      <c r="C388" t="s">
        <v>131</v>
      </c>
      <c r="D388">
        <v>0</v>
      </c>
      <c r="F388">
        <v>0.18757806158211399</v>
      </c>
      <c r="G388">
        <v>5.0414594548447902E-3</v>
      </c>
      <c r="H388" t="s">
        <v>261</v>
      </c>
      <c r="M388" t="s">
        <v>261</v>
      </c>
      <c r="R388">
        <v>0.45347760014920402</v>
      </c>
      <c r="S388">
        <v>6.4582883700017796E-3</v>
      </c>
      <c r="T388">
        <v>10523696</v>
      </c>
      <c r="U388">
        <v>12646</v>
      </c>
    </row>
    <row r="389" spans="1:21" x14ac:dyDescent="0.25">
      <c r="A389" t="s">
        <v>548</v>
      </c>
      <c r="B389" t="s">
        <v>260</v>
      </c>
      <c r="C389" t="s">
        <v>131</v>
      </c>
      <c r="D389">
        <v>0</v>
      </c>
      <c r="F389">
        <v>0.18703143891035401</v>
      </c>
      <c r="G389">
        <v>2.54690965755056E-3</v>
      </c>
      <c r="H389" t="s">
        <v>264</v>
      </c>
      <c r="M389" t="s">
        <v>264</v>
      </c>
      <c r="R389">
        <v>0.18241989683519799</v>
      </c>
      <c r="S389">
        <v>2.3796627708894901E-3</v>
      </c>
      <c r="T389">
        <v>30657980</v>
      </c>
      <c r="U389">
        <v>42029</v>
      </c>
    </row>
    <row r="390" spans="1:21" x14ac:dyDescent="0.25">
      <c r="A390" t="s">
        <v>549</v>
      </c>
      <c r="B390" t="s">
        <v>260</v>
      </c>
      <c r="C390" t="s">
        <v>134</v>
      </c>
      <c r="D390">
        <v>0</v>
      </c>
      <c r="F390">
        <v>0.27865851496409</v>
      </c>
      <c r="G390">
        <v>6.1874832926616897E-3</v>
      </c>
      <c r="H390" t="s">
        <v>261</v>
      </c>
      <c r="M390" t="s">
        <v>261</v>
      </c>
      <c r="R390">
        <v>0.45762954462280803</v>
      </c>
      <c r="S390">
        <v>6.9246733078997301E-3</v>
      </c>
      <c r="T390">
        <v>10241353</v>
      </c>
      <c r="U390">
        <v>11309</v>
      </c>
    </row>
    <row r="391" spans="1:21" x14ac:dyDescent="0.25">
      <c r="A391" t="s">
        <v>550</v>
      </c>
      <c r="B391" t="s">
        <v>260</v>
      </c>
      <c r="C391" t="s">
        <v>134</v>
      </c>
      <c r="D391">
        <v>0</v>
      </c>
      <c r="F391">
        <v>0.31113921722096999</v>
      </c>
      <c r="G391">
        <v>3.2779579223510902E-3</v>
      </c>
      <c r="H391" t="s">
        <v>264</v>
      </c>
      <c r="M391" t="s">
        <v>264</v>
      </c>
      <c r="R391">
        <v>0.186644857146221</v>
      </c>
      <c r="S391">
        <v>2.62848642082534E-3</v>
      </c>
      <c r="T391">
        <v>31063226</v>
      </c>
      <c r="U391">
        <v>35838</v>
      </c>
    </row>
    <row r="392" spans="1:21" x14ac:dyDescent="0.25">
      <c r="A392" t="s">
        <v>551</v>
      </c>
      <c r="B392" t="s">
        <v>111</v>
      </c>
      <c r="C392" t="s">
        <v>121</v>
      </c>
      <c r="D392">
        <v>0</v>
      </c>
      <c r="F392">
        <v>0.11262467316980899</v>
      </c>
      <c r="G392">
        <v>5.2418246265749603E-3</v>
      </c>
      <c r="H392" t="s">
        <v>283</v>
      </c>
      <c r="N392" t="s">
        <v>283</v>
      </c>
      <c r="R392">
        <v>0.27734468128564299</v>
      </c>
      <c r="S392">
        <v>6.2996501075883501E-3</v>
      </c>
      <c r="T392">
        <v>3898007</v>
      </c>
      <c r="U392">
        <v>5567</v>
      </c>
    </row>
    <row r="393" spans="1:21" x14ac:dyDescent="0.25">
      <c r="A393" t="s">
        <v>552</v>
      </c>
      <c r="B393" t="s">
        <v>111</v>
      </c>
      <c r="C393" t="s">
        <v>121</v>
      </c>
      <c r="D393">
        <v>0</v>
      </c>
      <c r="F393">
        <v>0.12477484770276399</v>
      </c>
      <c r="G393">
        <v>7.4696295777899203E-3</v>
      </c>
      <c r="H393" t="s">
        <v>286</v>
      </c>
      <c r="N393" t="s">
        <v>286</v>
      </c>
      <c r="R393">
        <v>0.32617689907974701</v>
      </c>
      <c r="S393">
        <v>8.8322636673861393E-3</v>
      </c>
      <c r="T393">
        <v>2007074</v>
      </c>
      <c r="U393">
        <v>2994</v>
      </c>
    </row>
    <row r="394" spans="1:21" x14ac:dyDescent="0.25">
      <c r="A394" t="s">
        <v>553</v>
      </c>
      <c r="B394" t="s">
        <v>111</v>
      </c>
      <c r="C394" t="s">
        <v>121</v>
      </c>
      <c r="D394">
        <v>0</v>
      </c>
      <c r="F394">
        <v>0.13078336780626601</v>
      </c>
      <c r="G394">
        <v>3.3102078793240302E-3</v>
      </c>
      <c r="H394" t="s">
        <v>289</v>
      </c>
      <c r="N394" t="s">
        <v>289</v>
      </c>
      <c r="R394">
        <v>0.33332079834819001</v>
      </c>
      <c r="S394">
        <v>4.0988797027650603E-3</v>
      </c>
      <c r="T394">
        <v>11136101</v>
      </c>
      <c r="U394">
        <v>16479</v>
      </c>
    </row>
    <row r="395" spans="1:21" x14ac:dyDescent="0.25">
      <c r="A395" t="s">
        <v>554</v>
      </c>
      <c r="B395" t="s">
        <v>111</v>
      </c>
      <c r="C395" t="s">
        <v>121</v>
      </c>
      <c r="D395">
        <v>0</v>
      </c>
      <c r="F395">
        <v>0.12533206193124499</v>
      </c>
      <c r="G395">
        <v>2.3149429363708402E-3</v>
      </c>
      <c r="H395" t="s">
        <v>292</v>
      </c>
      <c r="N395" t="s">
        <v>292</v>
      </c>
      <c r="R395">
        <v>0.19937816129344399</v>
      </c>
      <c r="S395">
        <v>2.7693905865808499E-3</v>
      </c>
      <c r="T395">
        <v>24202583</v>
      </c>
      <c r="U395">
        <v>33751</v>
      </c>
    </row>
    <row r="396" spans="1:21" x14ac:dyDescent="0.25">
      <c r="A396" t="s">
        <v>555</v>
      </c>
      <c r="B396" t="s">
        <v>111</v>
      </c>
      <c r="C396" t="s">
        <v>125</v>
      </c>
      <c r="D396">
        <v>0</v>
      </c>
      <c r="F396">
        <v>0.115934658418632</v>
      </c>
      <c r="G396">
        <v>5.4418236233910802E-3</v>
      </c>
      <c r="H396" t="s">
        <v>283</v>
      </c>
      <c r="N396" t="s">
        <v>283</v>
      </c>
      <c r="R396">
        <v>0.27861586408043099</v>
      </c>
      <c r="S396">
        <v>6.4780007118988804E-3</v>
      </c>
      <c r="T396">
        <v>3938517</v>
      </c>
      <c r="U396">
        <v>5290</v>
      </c>
    </row>
    <row r="397" spans="1:21" x14ac:dyDescent="0.25">
      <c r="A397" t="s">
        <v>556</v>
      </c>
      <c r="B397" t="s">
        <v>111</v>
      </c>
      <c r="C397" t="s">
        <v>125</v>
      </c>
      <c r="D397">
        <v>0</v>
      </c>
      <c r="F397">
        <v>0.13184933434571</v>
      </c>
      <c r="G397">
        <v>7.8669717371456799E-3</v>
      </c>
      <c r="H397" t="s">
        <v>286</v>
      </c>
      <c r="N397" t="s">
        <v>286</v>
      </c>
      <c r="R397">
        <v>0.33107505359780298</v>
      </c>
      <c r="S397">
        <v>8.84539614947372E-3</v>
      </c>
      <c r="T397">
        <v>2014076</v>
      </c>
      <c r="U397">
        <v>2879</v>
      </c>
    </row>
    <row r="398" spans="1:21" x14ac:dyDescent="0.25">
      <c r="A398" t="s">
        <v>557</v>
      </c>
      <c r="B398" t="s">
        <v>111</v>
      </c>
      <c r="C398" t="s">
        <v>125</v>
      </c>
      <c r="D398">
        <v>0</v>
      </c>
      <c r="F398">
        <v>0.13467503959327801</v>
      </c>
      <c r="G398">
        <v>3.45070147234926E-3</v>
      </c>
      <c r="H398" t="s">
        <v>289</v>
      </c>
      <c r="N398" t="s">
        <v>289</v>
      </c>
      <c r="R398">
        <v>0.32372062375904598</v>
      </c>
      <c r="S398">
        <v>4.2863977310117797E-3</v>
      </c>
      <c r="T398">
        <v>11223110</v>
      </c>
      <c r="U398">
        <v>16245</v>
      </c>
    </row>
    <row r="399" spans="1:21" x14ac:dyDescent="0.25">
      <c r="A399" t="s">
        <v>558</v>
      </c>
      <c r="B399" t="s">
        <v>111</v>
      </c>
      <c r="C399" t="s">
        <v>125</v>
      </c>
      <c r="D399">
        <v>0</v>
      </c>
      <c r="F399">
        <v>0.12896100987353701</v>
      </c>
      <c r="G399">
        <v>2.4119936346501201E-3</v>
      </c>
      <c r="H399" t="s">
        <v>292</v>
      </c>
      <c r="N399" t="s">
        <v>292</v>
      </c>
      <c r="R399">
        <v>0.20318474786522001</v>
      </c>
      <c r="S399">
        <v>2.8798680754617001E-3</v>
      </c>
      <c r="T399">
        <v>24147952</v>
      </c>
      <c r="U399">
        <v>31880</v>
      </c>
    </row>
    <row r="400" spans="1:21" x14ac:dyDescent="0.25">
      <c r="A400" t="s">
        <v>559</v>
      </c>
      <c r="B400" t="s">
        <v>111</v>
      </c>
      <c r="C400" t="s">
        <v>128</v>
      </c>
      <c r="D400">
        <v>0</v>
      </c>
      <c r="F400">
        <v>0.16355232895161201</v>
      </c>
      <c r="G400">
        <v>7.6474592586481304E-3</v>
      </c>
      <c r="H400" t="s">
        <v>283</v>
      </c>
      <c r="N400" t="s">
        <v>283</v>
      </c>
      <c r="R400">
        <v>0.27759692578409101</v>
      </c>
      <c r="S400">
        <v>7.5026363484099502E-3</v>
      </c>
      <c r="T400">
        <v>3936396</v>
      </c>
      <c r="U400">
        <v>3889</v>
      </c>
    </row>
    <row r="401" spans="1:21" x14ac:dyDescent="0.25">
      <c r="A401" t="s">
        <v>560</v>
      </c>
      <c r="B401" t="s">
        <v>111</v>
      </c>
      <c r="C401" t="s">
        <v>128</v>
      </c>
      <c r="D401">
        <v>0</v>
      </c>
      <c r="F401">
        <v>0.17026081920559999</v>
      </c>
      <c r="G401">
        <v>1.0559867401229699E-2</v>
      </c>
      <c r="H401" t="s">
        <v>286</v>
      </c>
      <c r="N401" t="s">
        <v>286</v>
      </c>
      <c r="R401">
        <v>0.316244558829754</v>
      </c>
      <c r="S401">
        <v>1.083786485843E-2</v>
      </c>
      <c r="T401">
        <v>2004772</v>
      </c>
      <c r="U401">
        <v>2106</v>
      </c>
    </row>
    <row r="402" spans="1:21" x14ac:dyDescent="0.25">
      <c r="A402" t="s">
        <v>561</v>
      </c>
      <c r="B402" t="s">
        <v>111</v>
      </c>
      <c r="C402" t="s">
        <v>128</v>
      </c>
      <c r="D402">
        <v>0</v>
      </c>
      <c r="F402">
        <v>0.167532332548508</v>
      </c>
      <c r="G402">
        <v>4.2763524679608001E-3</v>
      </c>
      <c r="H402" t="s">
        <v>289</v>
      </c>
      <c r="N402" t="s">
        <v>289</v>
      </c>
      <c r="R402">
        <v>0.31517572380244702</v>
      </c>
      <c r="S402">
        <v>4.8790838716796497E-3</v>
      </c>
      <c r="T402">
        <v>11399603</v>
      </c>
      <c r="U402">
        <v>13179</v>
      </c>
    </row>
    <row r="403" spans="1:21" x14ac:dyDescent="0.25">
      <c r="A403" t="s">
        <v>562</v>
      </c>
      <c r="B403" t="s">
        <v>111</v>
      </c>
      <c r="C403" t="s">
        <v>128</v>
      </c>
      <c r="D403">
        <v>0</v>
      </c>
      <c r="F403">
        <v>0.159878469511303</v>
      </c>
      <c r="G403">
        <v>3.0060460347484698E-3</v>
      </c>
      <c r="H403" t="s">
        <v>292</v>
      </c>
      <c r="N403" t="s">
        <v>292</v>
      </c>
      <c r="R403">
        <v>0.19750109399193599</v>
      </c>
      <c r="S403">
        <v>3.1842068245943999E-3</v>
      </c>
      <c r="T403">
        <v>23988756</v>
      </c>
      <c r="U403">
        <v>26188</v>
      </c>
    </row>
    <row r="404" spans="1:21" x14ac:dyDescent="0.25">
      <c r="A404" t="s">
        <v>563</v>
      </c>
      <c r="B404" t="s">
        <v>111</v>
      </c>
      <c r="C404" t="s">
        <v>131</v>
      </c>
      <c r="D404">
        <v>0</v>
      </c>
      <c r="F404">
        <v>0.19083393380066899</v>
      </c>
      <c r="G404">
        <v>8.0617174997605606E-3</v>
      </c>
      <c r="H404" t="s">
        <v>283</v>
      </c>
      <c r="N404" t="s">
        <v>283</v>
      </c>
      <c r="R404">
        <v>0.25659434310316298</v>
      </c>
      <c r="S404">
        <v>7.8771001470210704E-3</v>
      </c>
      <c r="T404">
        <v>3828363</v>
      </c>
      <c r="U404">
        <v>3713</v>
      </c>
    </row>
    <row r="405" spans="1:21" x14ac:dyDescent="0.25">
      <c r="A405" t="s">
        <v>564</v>
      </c>
      <c r="B405" t="s">
        <v>111</v>
      </c>
      <c r="C405" t="s">
        <v>131</v>
      </c>
      <c r="D405">
        <v>0</v>
      </c>
      <c r="F405">
        <v>0.206578129312253</v>
      </c>
      <c r="G405">
        <v>1.13501316895059E-2</v>
      </c>
      <c r="H405" t="s">
        <v>286</v>
      </c>
      <c r="N405" t="s">
        <v>286</v>
      </c>
      <c r="R405">
        <v>0.28982703672685101</v>
      </c>
      <c r="S405">
        <v>1.05070109658382E-2</v>
      </c>
      <c r="T405">
        <v>2051679</v>
      </c>
      <c r="U405">
        <v>2165</v>
      </c>
    </row>
    <row r="406" spans="1:21" x14ac:dyDescent="0.25">
      <c r="A406" t="s">
        <v>565</v>
      </c>
      <c r="B406" t="s">
        <v>111</v>
      </c>
      <c r="C406" t="s">
        <v>131</v>
      </c>
      <c r="D406">
        <v>0</v>
      </c>
      <c r="F406">
        <v>0.18677224666338399</v>
      </c>
      <c r="G406">
        <v>4.33789463332969E-3</v>
      </c>
      <c r="H406" t="s">
        <v>289</v>
      </c>
      <c r="N406" t="s">
        <v>289</v>
      </c>
      <c r="R406">
        <v>0.31019643526734197</v>
      </c>
      <c r="S406">
        <v>4.73901039176513E-3</v>
      </c>
      <c r="T406">
        <v>11603943</v>
      </c>
      <c r="U406">
        <v>15248</v>
      </c>
    </row>
    <row r="407" spans="1:21" x14ac:dyDescent="0.25">
      <c r="A407" t="s">
        <v>566</v>
      </c>
      <c r="B407" t="s">
        <v>111</v>
      </c>
      <c r="C407" t="s">
        <v>131</v>
      </c>
      <c r="D407">
        <v>0</v>
      </c>
      <c r="F407">
        <v>0.18479507120858199</v>
      </c>
      <c r="G407">
        <v>2.9914161632522101E-3</v>
      </c>
      <c r="H407" t="s">
        <v>292</v>
      </c>
      <c r="N407" t="s">
        <v>292</v>
      </c>
      <c r="R407">
        <v>0.192802039962651</v>
      </c>
      <c r="S407">
        <v>2.8777025987570602E-3</v>
      </c>
      <c r="T407">
        <v>23861037</v>
      </c>
      <c r="U407">
        <v>33755</v>
      </c>
    </row>
    <row r="408" spans="1:21" x14ac:dyDescent="0.25">
      <c r="A408" t="s">
        <v>567</v>
      </c>
      <c r="B408" t="s">
        <v>111</v>
      </c>
      <c r="C408" t="s">
        <v>134</v>
      </c>
      <c r="D408">
        <v>0</v>
      </c>
      <c r="F408">
        <v>0.30709187235887198</v>
      </c>
      <c r="G408">
        <v>1.05086831830392E-2</v>
      </c>
      <c r="H408" t="s">
        <v>283</v>
      </c>
      <c r="N408" t="s">
        <v>283</v>
      </c>
      <c r="R408">
        <v>0.26908199110451197</v>
      </c>
      <c r="S408">
        <v>8.9891886729278093E-3</v>
      </c>
      <c r="T408">
        <v>3800022</v>
      </c>
      <c r="U408">
        <v>3345</v>
      </c>
    </row>
    <row r="409" spans="1:21" x14ac:dyDescent="0.25">
      <c r="A409" t="s">
        <v>568</v>
      </c>
      <c r="B409" t="s">
        <v>111</v>
      </c>
      <c r="C409" t="s">
        <v>134</v>
      </c>
      <c r="D409">
        <v>0</v>
      </c>
      <c r="F409">
        <v>0.31150165406427199</v>
      </c>
      <c r="G409">
        <v>1.2847574538075199E-2</v>
      </c>
      <c r="H409" t="s">
        <v>286</v>
      </c>
      <c r="N409" t="s">
        <v>286</v>
      </c>
      <c r="R409">
        <v>0.316888209008308</v>
      </c>
      <c r="S409">
        <v>1.17438835905402E-2</v>
      </c>
      <c r="T409">
        <v>2161022</v>
      </c>
      <c r="U409">
        <v>2058</v>
      </c>
    </row>
    <row r="410" spans="1:21" x14ac:dyDescent="0.25">
      <c r="A410" t="s">
        <v>569</v>
      </c>
      <c r="B410" t="s">
        <v>111</v>
      </c>
      <c r="C410" t="s">
        <v>134</v>
      </c>
      <c r="D410">
        <v>0</v>
      </c>
      <c r="F410">
        <v>0.30022303168083198</v>
      </c>
      <c r="G410">
        <v>5.3566508392546997E-3</v>
      </c>
      <c r="H410" t="s">
        <v>289</v>
      </c>
      <c r="N410" t="s">
        <v>289</v>
      </c>
      <c r="R410">
        <v>0.30667581335359001</v>
      </c>
      <c r="S410">
        <v>4.91852885418201E-3</v>
      </c>
      <c r="T410">
        <v>11499092</v>
      </c>
      <c r="U410">
        <v>13429</v>
      </c>
    </row>
    <row r="411" spans="1:21" x14ac:dyDescent="0.25">
      <c r="A411" t="s">
        <v>570</v>
      </c>
      <c r="B411" t="s">
        <v>111</v>
      </c>
      <c r="C411" t="s">
        <v>134</v>
      </c>
      <c r="D411">
        <v>0</v>
      </c>
      <c r="F411">
        <v>0.30644602577100499</v>
      </c>
      <c r="G411">
        <v>3.9686391314196403E-3</v>
      </c>
      <c r="H411" t="s">
        <v>292</v>
      </c>
      <c r="N411" t="s">
        <v>292</v>
      </c>
      <c r="R411">
        <v>0.19112880519202299</v>
      </c>
      <c r="S411">
        <v>3.2231051995314998E-3</v>
      </c>
      <c r="T411">
        <v>24010160</v>
      </c>
      <c r="U411">
        <v>28499</v>
      </c>
    </row>
    <row r="412" spans="1:21" x14ac:dyDescent="0.25">
      <c r="A412" t="s">
        <v>571</v>
      </c>
      <c r="B412" t="s">
        <v>327</v>
      </c>
      <c r="C412" t="s">
        <v>121</v>
      </c>
      <c r="D412">
        <v>0</v>
      </c>
      <c r="F412">
        <v>0.121873694201744</v>
      </c>
      <c r="G412">
        <v>2.6478961484933E-3</v>
      </c>
      <c r="H412" t="s">
        <v>328</v>
      </c>
      <c r="O412" t="s">
        <v>328</v>
      </c>
      <c r="R412">
        <v>0.22738979888692101</v>
      </c>
      <c r="S412">
        <v>3.2200907489908399E-3</v>
      </c>
      <c r="T412">
        <v>16539502</v>
      </c>
      <c r="U412">
        <v>22911</v>
      </c>
    </row>
    <row r="413" spans="1:21" x14ac:dyDescent="0.25">
      <c r="A413" t="s">
        <v>572</v>
      </c>
      <c r="B413" t="s">
        <v>327</v>
      </c>
      <c r="C413" t="s">
        <v>121</v>
      </c>
      <c r="D413">
        <v>0</v>
      </c>
      <c r="F413">
        <v>0.13304686505867899</v>
      </c>
      <c r="G413">
        <v>2.6601854775492001E-3</v>
      </c>
      <c r="H413" t="s">
        <v>331</v>
      </c>
      <c r="O413" t="s">
        <v>331</v>
      </c>
      <c r="R413">
        <v>0.26668431521755798</v>
      </c>
      <c r="S413">
        <v>3.1620949760692301E-3</v>
      </c>
      <c r="T413">
        <v>17742655</v>
      </c>
      <c r="U413">
        <v>25579</v>
      </c>
    </row>
    <row r="414" spans="1:21" x14ac:dyDescent="0.25">
      <c r="A414" t="s">
        <v>573</v>
      </c>
      <c r="B414" t="s">
        <v>327</v>
      </c>
      <c r="C414" t="s">
        <v>121</v>
      </c>
      <c r="D414">
        <v>0</v>
      </c>
      <c r="F414">
        <v>0.13584372188664701</v>
      </c>
      <c r="G414">
        <v>2.99745068641913E-2</v>
      </c>
      <c r="H414" t="s">
        <v>334</v>
      </c>
      <c r="O414" t="s">
        <v>334</v>
      </c>
      <c r="R414">
        <v>0.25662768571375799</v>
      </c>
      <c r="S414">
        <v>3.6440560897572298E-2</v>
      </c>
      <c r="T414">
        <v>152960</v>
      </c>
      <c r="U414">
        <v>217</v>
      </c>
    </row>
    <row r="415" spans="1:21" x14ac:dyDescent="0.25">
      <c r="A415" t="s">
        <v>574</v>
      </c>
      <c r="B415" t="s">
        <v>327</v>
      </c>
      <c r="C415" t="s">
        <v>121</v>
      </c>
      <c r="D415">
        <v>0</v>
      </c>
      <c r="F415">
        <v>8.2533344491334606E-2</v>
      </c>
      <c r="G415">
        <v>1.2121378123254501E-2</v>
      </c>
      <c r="H415" t="s">
        <v>337</v>
      </c>
      <c r="O415" t="s">
        <v>337</v>
      </c>
      <c r="R415">
        <v>0.20713161504876201</v>
      </c>
      <c r="S415">
        <v>1.6063396720158999E-2</v>
      </c>
      <c r="T415">
        <v>642153</v>
      </c>
      <c r="U415">
        <v>839</v>
      </c>
    </row>
    <row r="416" spans="1:21" x14ac:dyDescent="0.25">
      <c r="A416" t="s">
        <v>575</v>
      </c>
      <c r="B416" t="s">
        <v>327</v>
      </c>
      <c r="C416" t="s">
        <v>121</v>
      </c>
      <c r="D416">
        <v>0</v>
      </c>
      <c r="F416">
        <v>0.23574985738293799</v>
      </c>
      <c r="G416">
        <v>3.3752096507280199E-2</v>
      </c>
      <c r="H416" t="s">
        <v>340</v>
      </c>
      <c r="O416" t="s">
        <v>340</v>
      </c>
      <c r="R416">
        <v>0.30327650922740101</v>
      </c>
      <c r="S416">
        <v>3.5560414442817198E-2</v>
      </c>
      <c r="T416">
        <v>184212</v>
      </c>
      <c r="U416">
        <v>230</v>
      </c>
    </row>
    <row r="417" spans="1:21" x14ac:dyDescent="0.25">
      <c r="A417" t="s">
        <v>576</v>
      </c>
      <c r="B417" t="s">
        <v>327</v>
      </c>
      <c r="C417" t="s">
        <v>121</v>
      </c>
      <c r="D417">
        <v>0</v>
      </c>
      <c r="F417">
        <v>0.103191770083151</v>
      </c>
      <c r="G417">
        <v>8.7690556800020004E-3</v>
      </c>
      <c r="H417" t="s">
        <v>343</v>
      </c>
      <c r="O417" t="s">
        <v>343</v>
      </c>
      <c r="R417">
        <v>0.33552736365564001</v>
      </c>
      <c r="S417">
        <v>1.41983156663005E-2</v>
      </c>
      <c r="T417">
        <v>1925120</v>
      </c>
      <c r="U417">
        <v>2448</v>
      </c>
    </row>
    <row r="418" spans="1:21" x14ac:dyDescent="0.25">
      <c r="A418" t="s">
        <v>577</v>
      </c>
      <c r="B418" t="s">
        <v>327</v>
      </c>
      <c r="C418" t="s">
        <v>121</v>
      </c>
      <c r="D418">
        <v>0</v>
      </c>
      <c r="F418">
        <v>0.105149763531266</v>
      </c>
      <c r="G418">
        <v>2.00935492014633E-2</v>
      </c>
      <c r="H418" t="s">
        <v>346</v>
      </c>
      <c r="O418" t="s">
        <v>346</v>
      </c>
      <c r="R418">
        <v>0.22840210920947099</v>
      </c>
      <c r="S418">
        <v>2.7397148408793499E-2</v>
      </c>
      <c r="T418">
        <v>252985</v>
      </c>
      <c r="U418">
        <v>339</v>
      </c>
    </row>
    <row r="419" spans="1:21" x14ac:dyDescent="0.25">
      <c r="A419" t="s">
        <v>578</v>
      </c>
      <c r="B419" t="s">
        <v>327</v>
      </c>
      <c r="C419" t="s">
        <v>121</v>
      </c>
      <c r="D419">
        <v>0</v>
      </c>
      <c r="F419">
        <v>0.203631415425226</v>
      </c>
      <c r="G419">
        <v>1.87639997745765E-2</v>
      </c>
      <c r="H419" t="s">
        <v>349</v>
      </c>
      <c r="O419" t="s">
        <v>349</v>
      </c>
      <c r="R419">
        <v>0.26585218794461601</v>
      </c>
      <c r="S419">
        <v>1.8080046559855401E-2</v>
      </c>
      <c r="T419">
        <v>628642</v>
      </c>
      <c r="U419">
        <v>888</v>
      </c>
    </row>
    <row r="420" spans="1:21" x14ac:dyDescent="0.25">
      <c r="A420" t="s">
        <v>579</v>
      </c>
      <c r="B420" t="s">
        <v>327</v>
      </c>
      <c r="C420" t="s">
        <v>125</v>
      </c>
      <c r="D420">
        <v>0</v>
      </c>
      <c r="F420">
        <v>0.12876814397537201</v>
      </c>
      <c r="G420">
        <v>2.6977198121312502E-3</v>
      </c>
      <c r="H420" t="s">
        <v>328</v>
      </c>
      <c r="O420" t="s">
        <v>328</v>
      </c>
      <c r="R420">
        <v>0.230872686365966</v>
      </c>
      <c r="S420">
        <v>3.2475004471549901E-3</v>
      </c>
      <c r="T420">
        <v>17492644</v>
      </c>
      <c r="U420">
        <v>22678</v>
      </c>
    </row>
    <row r="421" spans="1:21" x14ac:dyDescent="0.25">
      <c r="A421" t="s">
        <v>580</v>
      </c>
      <c r="B421" t="s">
        <v>327</v>
      </c>
      <c r="C421" t="s">
        <v>125</v>
      </c>
      <c r="D421">
        <v>0</v>
      </c>
      <c r="F421">
        <v>0.13283572748073699</v>
      </c>
      <c r="G421">
        <v>2.83323632485327E-3</v>
      </c>
      <c r="H421" t="s">
        <v>331</v>
      </c>
      <c r="O421" t="s">
        <v>331</v>
      </c>
      <c r="R421">
        <v>0.26438797715297702</v>
      </c>
      <c r="S421">
        <v>3.4072460865355501E-3</v>
      </c>
      <c r="T421">
        <v>16919487</v>
      </c>
      <c r="U421">
        <v>22518</v>
      </c>
    </row>
    <row r="422" spans="1:21" x14ac:dyDescent="0.25">
      <c r="A422" t="s">
        <v>581</v>
      </c>
      <c r="B422" t="s">
        <v>327</v>
      </c>
      <c r="C422" t="s">
        <v>125</v>
      </c>
      <c r="D422">
        <v>0</v>
      </c>
      <c r="F422">
        <v>0.1606389928143</v>
      </c>
      <c r="G422">
        <v>3.2199479134716498E-2</v>
      </c>
      <c r="H422" t="s">
        <v>334</v>
      </c>
      <c r="O422" t="s">
        <v>334</v>
      </c>
      <c r="R422">
        <v>0.23394527250958699</v>
      </c>
      <c r="S422">
        <v>3.3033975400962298E-2</v>
      </c>
      <c r="T422">
        <v>157201</v>
      </c>
      <c r="U422">
        <v>194</v>
      </c>
    </row>
    <row r="423" spans="1:21" x14ac:dyDescent="0.25">
      <c r="A423" t="s">
        <v>582</v>
      </c>
      <c r="B423" t="s">
        <v>327</v>
      </c>
      <c r="C423" t="s">
        <v>125</v>
      </c>
      <c r="D423">
        <v>0</v>
      </c>
      <c r="F423">
        <v>0.110150903955669</v>
      </c>
      <c r="G423">
        <v>1.4690214189614101E-2</v>
      </c>
      <c r="H423" t="s">
        <v>337</v>
      </c>
      <c r="O423" t="s">
        <v>337</v>
      </c>
      <c r="R423">
        <v>0.21378596767836</v>
      </c>
      <c r="S423">
        <v>1.73448780857666E-2</v>
      </c>
      <c r="T423">
        <v>605021</v>
      </c>
      <c r="U423">
        <v>737</v>
      </c>
    </row>
    <row r="424" spans="1:21" x14ac:dyDescent="0.25">
      <c r="A424" t="s">
        <v>583</v>
      </c>
      <c r="B424" t="s">
        <v>327</v>
      </c>
      <c r="C424" t="s">
        <v>125</v>
      </c>
      <c r="D424">
        <v>0</v>
      </c>
      <c r="F424">
        <v>0.17088776541961601</v>
      </c>
      <c r="G424">
        <v>3.0199815590106201E-2</v>
      </c>
      <c r="H424" t="s">
        <v>340</v>
      </c>
      <c r="O424" t="s">
        <v>340</v>
      </c>
      <c r="R424">
        <v>0.327489751825777</v>
      </c>
      <c r="S424">
        <v>3.8492585703152699E-2</v>
      </c>
      <c r="T424">
        <v>181647</v>
      </c>
      <c r="U424">
        <v>213</v>
      </c>
    </row>
    <row r="425" spans="1:21" x14ac:dyDescent="0.25">
      <c r="A425" t="s">
        <v>584</v>
      </c>
      <c r="B425" t="s">
        <v>327</v>
      </c>
      <c r="C425" t="s">
        <v>125</v>
      </c>
      <c r="D425">
        <v>0</v>
      </c>
      <c r="F425">
        <v>0.12826188064122701</v>
      </c>
      <c r="G425">
        <v>1.0100170870989701E-2</v>
      </c>
      <c r="H425" t="s">
        <v>343</v>
      </c>
      <c r="O425" t="s">
        <v>343</v>
      </c>
      <c r="R425">
        <v>0.33774174618182801</v>
      </c>
      <c r="S425">
        <v>1.4230540455193201E-2</v>
      </c>
      <c r="T425">
        <v>1915654</v>
      </c>
      <c r="U425">
        <v>2266</v>
      </c>
    </row>
    <row r="426" spans="1:21" x14ac:dyDescent="0.25">
      <c r="A426" t="s">
        <v>585</v>
      </c>
      <c r="B426" t="s">
        <v>327</v>
      </c>
      <c r="C426" t="s">
        <v>125</v>
      </c>
      <c r="D426">
        <v>0</v>
      </c>
      <c r="F426">
        <v>7.1133762540840001E-2</v>
      </c>
      <c r="G426">
        <v>2.1906341226456499E-2</v>
      </c>
      <c r="H426" t="s">
        <v>346</v>
      </c>
      <c r="O426" t="s">
        <v>346</v>
      </c>
      <c r="R426">
        <v>0.226322547508988</v>
      </c>
      <c r="S426">
        <v>2.77507359087679E-2</v>
      </c>
      <c r="T426">
        <v>215629</v>
      </c>
      <c r="U426">
        <v>264</v>
      </c>
    </row>
    <row r="427" spans="1:21" x14ac:dyDescent="0.25">
      <c r="A427" t="s">
        <v>586</v>
      </c>
      <c r="B427" t="s">
        <v>327</v>
      </c>
      <c r="C427" t="s">
        <v>125</v>
      </c>
      <c r="D427">
        <v>0</v>
      </c>
      <c r="F427">
        <v>0.22025508110962799</v>
      </c>
      <c r="G427">
        <v>1.88254657973362E-2</v>
      </c>
      <c r="H427" t="s">
        <v>349</v>
      </c>
      <c r="O427" t="s">
        <v>349</v>
      </c>
      <c r="R427">
        <v>0.27508854781582098</v>
      </c>
      <c r="S427">
        <v>1.9840936244993401E-2</v>
      </c>
      <c r="T427">
        <v>595110</v>
      </c>
      <c r="U427">
        <v>769</v>
      </c>
    </row>
    <row r="428" spans="1:21" x14ac:dyDescent="0.25">
      <c r="A428" t="s">
        <v>587</v>
      </c>
      <c r="B428" t="s">
        <v>327</v>
      </c>
      <c r="C428" t="s">
        <v>128</v>
      </c>
      <c r="D428">
        <v>0</v>
      </c>
      <c r="F428">
        <v>0.16382281393879</v>
      </c>
      <c r="G428">
        <v>3.3552604785917401E-3</v>
      </c>
      <c r="H428" t="s">
        <v>328</v>
      </c>
      <c r="O428" t="s">
        <v>328</v>
      </c>
      <c r="R428">
        <v>0.221925981367356</v>
      </c>
      <c r="S428">
        <v>3.5415174390610602E-3</v>
      </c>
      <c r="T428">
        <v>17862724</v>
      </c>
      <c r="U428">
        <v>18780</v>
      </c>
    </row>
    <row r="429" spans="1:21" x14ac:dyDescent="0.25">
      <c r="A429" t="s">
        <v>588</v>
      </c>
      <c r="B429" t="s">
        <v>327</v>
      </c>
      <c r="C429" t="s">
        <v>128</v>
      </c>
      <c r="D429">
        <v>0</v>
      </c>
      <c r="F429">
        <v>0.162965409972605</v>
      </c>
      <c r="G429">
        <v>3.51554019503212E-3</v>
      </c>
      <c r="H429" t="s">
        <v>331</v>
      </c>
      <c r="O429" t="s">
        <v>331</v>
      </c>
      <c r="R429">
        <v>0.26199206208704701</v>
      </c>
      <c r="S429">
        <v>3.9069949962601998E-3</v>
      </c>
      <c r="T429">
        <v>16401819</v>
      </c>
      <c r="U429">
        <v>17887</v>
      </c>
    </row>
    <row r="430" spans="1:21" x14ac:dyDescent="0.25">
      <c r="A430" t="s">
        <v>589</v>
      </c>
      <c r="B430" t="s">
        <v>327</v>
      </c>
      <c r="C430" t="s">
        <v>128</v>
      </c>
      <c r="D430">
        <v>0</v>
      </c>
      <c r="F430">
        <v>0.22738211658658999</v>
      </c>
      <c r="G430">
        <v>4.2630404835393501E-2</v>
      </c>
      <c r="H430" t="s">
        <v>334</v>
      </c>
      <c r="O430" t="s">
        <v>334</v>
      </c>
      <c r="R430">
        <v>0.25915129917309598</v>
      </c>
      <c r="S430">
        <v>4.5328854681413601E-2</v>
      </c>
      <c r="T430">
        <v>183583</v>
      </c>
      <c r="U430">
        <v>167</v>
      </c>
    </row>
    <row r="431" spans="1:21" x14ac:dyDescent="0.25">
      <c r="A431" t="s">
        <v>590</v>
      </c>
      <c r="B431" t="s">
        <v>327</v>
      </c>
      <c r="C431" t="s">
        <v>128</v>
      </c>
      <c r="D431">
        <v>0</v>
      </c>
      <c r="F431">
        <v>0.15778772147092501</v>
      </c>
      <c r="G431">
        <v>1.9432020202939101E-2</v>
      </c>
      <c r="H431" t="s">
        <v>337</v>
      </c>
      <c r="O431" t="s">
        <v>337</v>
      </c>
      <c r="R431">
        <v>0.19377210888666299</v>
      </c>
      <c r="S431">
        <v>1.9847893609215499E-2</v>
      </c>
      <c r="T431">
        <v>714350</v>
      </c>
      <c r="U431">
        <v>600</v>
      </c>
    </row>
    <row r="432" spans="1:21" x14ac:dyDescent="0.25">
      <c r="A432" t="s">
        <v>591</v>
      </c>
      <c r="B432" t="s">
        <v>327</v>
      </c>
      <c r="C432" t="s">
        <v>128</v>
      </c>
      <c r="D432">
        <v>0</v>
      </c>
      <c r="F432">
        <v>0.28165454321292099</v>
      </c>
      <c r="G432">
        <v>4.9131505753903001E-2</v>
      </c>
      <c r="H432" t="s">
        <v>340</v>
      </c>
      <c r="O432" t="s">
        <v>340</v>
      </c>
      <c r="R432">
        <v>0.348257216830759</v>
      </c>
      <c r="S432">
        <v>4.37212691992886E-2</v>
      </c>
      <c r="T432">
        <v>160775</v>
      </c>
      <c r="U432">
        <v>151</v>
      </c>
    </row>
    <row r="433" spans="1:21" x14ac:dyDescent="0.25">
      <c r="A433" t="s">
        <v>592</v>
      </c>
      <c r="B433" t="s">
        <v>327</v>
      </c>
      <c r="C433" t="s">
        <v>128</v>
      </c>
      <c r="D433">
        <v>0</v>
      </c>
      <c r="F433">
        <v>0.128924670840489</v>
      </c>
      <c r="G433">
        <v>1.28412538473583E-2</v>
      </c>
      <c r="H433" t="s">
        <v>343</v>
      </c>
      <c r="O433" t="s">
        <v>343</v>
      </c>
      <c r="R433">
        <v>0.34669535668752699</v>
      </c>
      <c r="S433">
        <v>1.6997029547613798E-2</v>
      </c>
      <c r="T433">
        <v>1812582</v>
      </c>
      <c r="U433">
        <v>1460</v>
      </c>
    </row>
    <row r="434" spans="1:21" x14ac:dyDescent="0.25">
      <c r="A434" t="s">
        <v>593</v>
      </c>
      <c r="B434" t="s">
        <v>327</v>
      </c>
      <c r="C434" t="s">
        <v>128</v>
      </c>
      <c r="D434">
        <v>0</v>
      </c>
      <c r="F434">
        <v>0.17580151588845699</v>
      </c>
      <c r="G434">
        <v>3.2323742959539603E-2</v>
      </c>
      <c r="H434" t="s">
        <v>346</v>
      </c>
      <c r="O434" t="s">
        <v>346</v>
      </c>
      <c r="R434">
        <v>0.23400722726828799</v>
      </c>
      <c r="S434">
        <v>3.0262051643213099E-2</v>
      </c>
      <c r="T434">
        <v>249016</v>
      </c>
      <c r="U434">
        <v>251</v>
      </c>
    </row>
    <row r="435" spans="1:21" x14ac:dyDescent="0.25">
      <c r="A435" t="s">
        <v>594</v>
      </c>
      <c r="B435" t="s">
        <v>327</v>
      </c>
      <c r="C435" t="s">
        <v>128</v>
      </c>
      <c r="D435">
        <v>0</v>
      </c>
      <c r="F435">
        <v>0.216196877662584</v>
      </c>
      <c r="G435">
        <v>2.0873544217363899E-2</v>
      </c>
      <c r="H435" t="s">
        <v>349</v>
      </c>
      <c r="O435" t="s">
        <v>349</v>
      </c>
      <c r="R435">
        <v>0.25168610683745402</v>
      </c>
      <c r="S435">
        <v>2.1593842884609599E-2</v>
      </c>
      <c r="T435">
        <v>613940</v>
      </c>
      <c r="U435">
        <v>626</v>
      </c>
    </row>
    <row r="436" spans="1:21" x14ac:dyDescent="0.25">
      <c r="A436" t="s">
        <v>595</v>
      </c>
      <c r="B436" t="s">
        <v>327</v>
      </c>
      <c r="C436" t="s">
        <v>131</v>
      </c>
      <c r="D436">
        <v>0</v>
      </c>
      <c r="F436">
        <v>0.19360785492294699</v>
      </c>
      <c r="G436">
        <v>3.4277913552005299E-3</v>
      </c>
      <c r="H436" t="s">
        <v>328</v>
      </c>
      <c r="O436" t="s">
        <v>328</v>
      </c>
      <c r="R436">
        <v>0.21614200840093201</v>
      </c>
      <c r="S436">
        <v>3.33937062937961E-3</v>
      </c>
      <c r="T436">
        <v>18394228</v>
      </c>
      <c r="U436">
        <v>23528</v>
      </c>
    </row>
    <row r="437" spans="1:21" x14ac:dyDescent="0.25">
      <c r="A437" t="s">
        <v>596</v>
      </c>
      <c r="B437" t="s">
        <v>327</v>
      </c>
      <c r="C437" t="s">
        <v>131</v>
      </c>
      <c r="D437">
        <v>0</v>
      </c>
      <c r="F437">
        <v>0.18076452610411101</v>
      </c>
      <c r="G437">
        <v>3.4032076142095002E-3</v>
      </c>
      <c r="H437" t="s">
        <v>331</v>
      </c>
      <c r="O437" t="s">
        <v>331</v>
      </c>
      <c r="R437">
        <v>0.255292673750948</v>
      </c>
      <c r="S437">
        <v>3.6943741656448202E-3</v>
      </c>
      <c r="T437">
        <v>16373996</v>
      </c>
      <c r="U437">
        <v>22821</v>
      </c>
    </row>
    <row r="438" spans="1:21" x14ac:dyDescent="0.25">
      <c r="A438" t="s">
        <v>597</v>
      </c>
      <c r="B438" t="s">
        <v>327</v>
      </c>
      <c r="C438" t="s">
        <v>131</v>
      </c>
      <c r="D438">
        <v>0</v>
      </c>
      <c r="F438">
        <v>0.16649721037926901</v>
      </c>
      <c r="G438">
        <v>3.3568399204027197E-2</v>
      </c>
      <c r="H438" t="s">
        <v>334</v>
      </c>
      <c r="O438" t="s">
        <v>334</v>
      </c>
      <c r="R438">
        <v>0.19407728915508199</v>
      </c>
      <c r="S438">
        <v>3.4967632749459597E-2</v>
      </c>
      <c r="T438">
        <v>176345</v>
      </c>
      <c r="U438">
        <v>199</v>
      </c>
    </row>
    <row r="439" spans="1:21" x14ac:dyDescent="0.25">
      <c r="A439" t="s">
        <v>598</v>
      </c>
      <c r="B439" t="s">
        <v>327</v>
      </c>
      <c r="C439" t="s">
        <v>131</v>
      </c>
      <c r="D439">
        <v>0</v>
      </c>
      <c r="F439">
        <v>0.19346919336335799</v>
      </c>
      <c r="G439">
        <v>2.1127615530594099E-2</v>
      </c>
      <c r="H439" t="s">
        <v>337</v>
      </c>
      <c r="O439" t="s">
        <v>337</v>
      </c>
      <c r="R439">
        <v>0.17913858652</v>
      </c>
      <c r="S439">
        <v>1.6577533345898801E-2</v>
      </c>
      <c r="T439">
        <v>659418</v>
      </c>
      <c r="U439">
        <v>684</v>
      </c>
    </row>
    <row r="440" spans="1:21" x14ac:dyDescent="0.25">
      <c r="A440" t="s">
        <v>599</v>
      </c>
      <c r="B440" t="s">
        <v>327</v>
      </c>
      <c r="C440" t="s">
        <v>131</v>
      </c>
      <c r="D440">
        <v>0</v>
      </c>
      <c r="F440">
        <v>0.29032009789962199</v>
      </c>
      <c r="G440">
        <v>4.5252511727677802E-2</v>
      </c>
      <c r="H440" t="s">
        <v>340</v>
      </c>
      <c r="O440" t="s">
        <v>340</v>
      </c>
      <c r="R440">
        <v>0.38776693176285099</v>
      </c>
      <c r="S440">
        <v>4.3334174696655403E-2</v>
      </c>
      <c r="T440">
        <v>167920</v>
      </c>
      <c r="U440">
        <v>204</v>
      </c>
    </row>
    <row r="441" spans="1:21" x14ac:dyDescent="0.25">
      <c r="A441" t="s">
        <v>600</v>
      </c>
      <c r="B441" t="s">
        <v>327</v>
      </c>
      <c r="C441" t="s">
        <v>131</v>
      </c>
      <c r="D441">
        <v>0</v>
      </c>
      <c r="F441">
        <v>0.20296966872576899</v>
      </c>
      <c r="G441">
        <v>1.6535985910332299E-2</v>
      </c>
      <c r="H441" t="s">
        <v>343</v>
      </c>
      <c r="O441" t="s">
        <v>343</v>
      </c>
      <c r="R441">
        <v>0.30770828690505803</v>
      </c>
      <c r="S441">
        <v>1.8047101725961801E-2</v>
      </c>
      <c r="T441">
        <v>1781591</v>
      </c>
      <c r="U441">
        <v>1388</v>
      </c>
    </row>
    <row r="442" spans="1:21" x14ac:dyDescent="0.25">
      <c r="A442" t="s">
        <v>601</v>
      </c>
      <c r="B442" t="s">
        <v>327</v>
      </c>
      <c r="C442" t="s">
        <v>131</v>
      </c>
      <c r="D442">
        <v>0</v>
      </c>
      <c r="F442">
        <v>0.222518446542981</v>
      </c>
      <c r="G442">
        <v>3.84064843227655E-2</v>
      </c>
      <c r="H442" t="s">
        <v>346</v>
      </c>
      <c r="O442" t="s">
        <v>346</v>
      </c>
      <c r="R442">
        <v>0.19896455110244901</v>
      </c>
      <c r="S442">
        <v>3.1720554330740801E-2</v>
      </c>
      <c r="T442">
        <v>211281</v>
      </c>
      <c r="U442">
        <v>245</v>
      </c>
    </row>
    <row r="443" spans="1:21" x14ac:dyDescent="0.25">
      <c r="A443" t="s">
        <v>602</v>
      </c>
      <c r="B443" t="s">
        <v>327</v>
      </c>
      <c r="C443" t="s">
        <v>131</v>
      </c>
      <c r="D443">
        <v>0</v>
      </c>
      <c r="F443">
        <v>0.24810449430395801</v>
      </c>
      <c r="G443">
        <v>2.06326598933015E-2</v>
      </c>
      <c r="H443" t="s">
        <v>349</v>
      </c>
      <c r="O443" t="s">
        <v>349</v>
      </c>
      <c r="R443">
        <v>0.25341867252810601</v>
      </c>
      <c r="S443">
        <v>1.9493191677321199E-2</v>
      </c>
      <c r="T443">
        <v>618974</v>
      </c>
      <c r="U443">
        <v>777</v>
      </c>
    </row>
    <row r="444" spans="1:21" x14ac:dyDescent="0.25">
      <c r="A444" t="s">
        <v>603</v>
      </c>
      <c r="B444" t="s">
        <v>327</v>
      </c>
      <c r="C444" t="s">
        <v>134</v>
      </c>
      <c r="D444">
        <v>0</v>
      </c>
      <c r="F444">
        <v>0.329992516502703</v>
      </c>
      <c r="G444">
        <v>4.4390945898125297E-3</v>
      </c>
      <c r="H444" t="s">
        <v>328</v>
      </c>
      <c r="O444" t="s">
        <v>328</v>
      </c>
      <c r="R444">
        <v>0.217425065312359</v>
      </c>
      <c r="S444">
        <v>3.5504057095910499E-3</v>
      </c>
      <c r="T444">
        <v>18123951</v>
      </c>
      <c r="U444">
        <v>19442</v>
      </c>
    </row>
    <row r="445" spans="1:21" x14ac:dyDescent="0.25">
      <c r="A445" t="s">
        <v>604</v>
      </c>
      <c r="B445" t="s">
        <v>327</v>
      </c>
      <c r="C445" t="s">
        <v>134</v>
      </c>
      <c r="D445">
        <v>0</v>
      </c>
      <c r="F445">
        <v>0.28250043054900797</v>
      </c>
      <c r="G445">
        <v>4.5882394927694199E-3</v>
      </c>
      <c r="H445" t="s">
        <v>331</v>
      </c>
      <c r="O445" t="s">
        <v>331</v>
      </c>
      <c r="R445">
        <v>0.25613478448474603</v>
      </c>
      <c r="S445">
        <v>4.1136905258414604E-3</v>
      </c>
      <c r="T445">
        <v>15653714</v>
      </c>
      <c r="U445">
        <v>18002</v>
      </c>
    </row>
    <row r="446" spans="1:21" x14ac:dyDescent="0.25">
      <c r="A446" t="s">
        <v>605</v>
      </c>
      <c r="B446" t="s">
        <v>327</v>
      </c>
      <c r="C446" t="s">
        <v>134</v>
      </c>
      <c r="D446">
        <v>0</v>
      </c>
      <c r="F446">
        <v>0.28743263984205403</v>
      </c>
      <c r="G446">
        <v>4.76114491413476E-2</v>
      </c>
      <c r="H446" t="s">
        <v>334</v>
      </c>
      <c r="O446" t="s">
        <v>334</v>
      </c>
      <c r="R446">
        <v>0.22249540707958601</v>
      </c>
      <c r="S446">
        <v>3.6090053549479903E-2</v>
      </c>
      <c r="T446">
        <v>198970</v>
      </c>
      <c r="U446">
        <v>192</v>
      </c>
    </row>
    <row r="447" spans="1:21" x14ac:dyDescent="0.25">
      <c r="A447" t="s">
        <v>606</v>
      </c>
      <c r="B447" t="s">
        <v>327</v>
      </c>
      <c r="C447" t="s">
        <v>134</v>
      </c>
      <c r="D447">
        <v>0</v>
      </c>
      <c r="F447">
        <v>0.40769601484197798</v>
      </c>
      <c r="G447">
        <v>2.5498061151164202E-2</v>
      </c>
      <c r="H447" t="s">
        <v>337</v>
      </c>
      <c r="O447" t="s">
        <v>337</v>
      </c>
      <c r="R447">
        <v>0.15974705385660301</v>
      </c>
      <c r="S447">
        <v>1.7768124262561798E-2</v>
      </c>
      <c r="T447">
        <v>706342</v>
      </c>
      <c r="U447">
        <v>663</v>
      </c>
    </row>
    <row r="448" spans="1:21" x14ac:dyDescent="0.25">
      <c r="A448" t="s">
        <v>607</v>
      </c>
      <c r="B448" t="s">
        <v>327</v>
      </c>
      <c r="C448" t="s">
        <v>134</v>
      </c>
      <c r="D448">
        <v>0</v>
      </c>
      <c r="F448">
        <v>0.42405670944410701</v>
      </c>
      <c r="G448">
        <v>4.99901371773777E-2</v>
      </c>
      <c r="H448" t="s">
        <v>340</v>
      </c>
      <c r="O448" t="s">
        <v>340</v>
      </c>
      <c r="R448">
        <v>0.31805511791938301</v>
      </c>
      <c r="S448">
        <v>4.1110250606265698E-2</v>
      </c>
      <c r="T448">
        <v>168357</v>
      </c>
      <c r="U448">
        <v>164</v>
      </c>
    </row>
    <row r="449" spans="1:21" x14ac:dyDescent="0.25">
      <c r="A449" t="s">
        <v>608</v>
      </c>
      <c r="B449" t="s">
        <v>327</v>
      </c>
      <c r="C449" t="s">
        <v>134</v>
      </c>
      <c r="D449">
        <v>0</v>
      </c>
      <c r="F449">
        <v>0.26623267879144102</v>
      </c>
      <c r="G449">
        <v>1.8567613400827399E-2</v>
      </c>
      <c r="H449" t="s">
        <v>343</v>
      </c>
      <c r="O449" t="s">
        <v>343</v>
      </c>
      <c r="R449">
        <v>0.340904753143629</v>
      </c>
      <c r="S449">
        <v>1.9406908420584498E-2</v>
      </c>
      <c r="T449">
        <v>2014908</v>
      </c>
      <c r="U449">
        <v>1440</v>
      </c>
    </row>
    <row r="450" spans="1:21" x14ac:dyDescent="0.25">
      <c r="A450" t="s">
        <v>609</v>
      </c>
      <c r="B450" t="s">
        <v>327</v>
      </c>
      <c r="C450" t="s">
        <v>134</v>
      </c>
      <c r="D450">
        <v>0</v>
      </c>
      <c r="F450">
        <v>0.34831564777118301</v>
      </c>
      <c r="G450">
        <v>4.0865330668487299E-2</v>
      </c>
      <c r="H450" t="s">
        <v>346</v>
      </c>
      <c r="O450" t="s">
        <v>346</v>
      </c>
      <c r="R450">
        <v>0.17877950545827101</v>
      </c>
      <c r="S450">
        <v>3.4481012129646597E-2</v>
      </c>
      <c r="T450">
        <v>246916</v>
      </c>
      <c r="U450">
        <v>247</v>
      </c>
    </row>
    <row r="451" spans="1:21" x14ac:dyDescent="0.25">
      <c r="A451" t="s">
        <v>610</v>
      </c>
      <c r="B451" t="s">
        <v>327</v>
      </c>
      <c r="C451" t="s">
        <v>134</v>
      </c>
      <c r="D451">
        <v>0</v>
      </c>
      <c r="F451">
        <v>0.42047169960778502</v>
      </c>
      <c r="G451">
        <v>2.6522520682848199E-2</v>
      </c>
      <c r="H451" t="s">
        <v>349</v>
      </c>
      <c r="O451" t="s">
        <v>349</v>
      </c>
      <c r="R451">
        <v>0.29257189870442202</v>
      </c>
      <c r="S451">
        <v>2.2912660799780101E-2</v>
      </c>
      <c r="T451">
        <v>641618</v>
      </c>
      <c r="U451">
        <v>661</v>
      </c>
    </row>
    <row r="452" spans="1:21" x14ac:dyDescent="0.25">
      <c r="A452" t="s">
        <v>611</v>
      </c>
      <c r="B452" t="s">
        <v>113</v>
      </c>
      <c r="C452" t="s">
        <v>121</v>
      </c>
      <c r="D452">
        <v>0</v>
      </c>
      <c r="F452">
        <v>0.142615141402648</v>
      </c>
      <c r="G452">
        <v>4.8645561519216497E-3</v>
      </c>
      <c r="H452" t="s">
        <v>416</v>
      </c>
      <c r="P452" t="s">
        <v>416</v>
      </c>
      <c r="R452">
        <v>0.34481937475021102</v>
      </c>
      <c r="S452">
        <v>6.6603709958194196E-3</v>
      </c>
      <c r="T452">
        <v>7488812</v>
      </c>
      <c r="U452">
        <v>11054</v>
      </c>
    </row>
    <row r="453" spans="1:21" x14ac:dyDescent="0.25">
      <c r="A453" t="s">
        <v>612</v>
      </c>
      <c r="B453" t="s">
        <v>113</v>
      </c>
      <c r="C453" t="s">
        <v>121</v>
      </c>
      <c r="D453">
        <v>0</v>
      </c>
      <c r="F453">
        <v>0.12314003036540799</v>
      </c>
      <c r="G453">
        <v>1.8450794523665801E-3</v>
      </c>
      <c r="H453" t="s">
        <v>419</v>
      </c>
      <c r="P453" t="s">
        <v>419</v>
      </c>
      <c r="R453">
        <v>0.23695780128649099</v>
      </c>
      <c r="S453">
        <v>2.2671991950032502E-3</v>
      </c>
      <c r="T453">
        <v>33754953</v>
      </c>
      <c r="U453">
        <v>47737</v>
      </c>
    </row>
    <row r="454" spans="1:21" x14ac:dyDescent="0.25">
      <c r="A454" t="s">
        <v>613</v>
      </c>
      <c r="B454" t="s">
        <v>113</v>
      </c>
      <c r="C454" t="s">
        <v>125</v>
      </c>
      <c r="D454">
        <v>0</v>
      </c>
      <c r="F454">
        <v>0.14169103119722101</v>
      </c>
      <c r="G454">
        <v>4.9320428975054304E-3</v>
      </c>
      <c r="H454" t="s">
        <v>416</v>
      </c>
      <c r="P454" t="s">
        <v>416</v>
      </c>
      <c r="R454">
        <v>0.33978640017470901</v>
      </c>
      <c r="S454">
        <v>6.7018997889630701E-3</v>
      </c>
      <c r="T454">
        <v>7651106</v>
      </c>
      <c r="U454">
        <v>10799</v>
      </c>
    </row>
    <row r="455" spans="1:21" x14ac:dyDescent="0.25">
      <c r="A455" t="s">
        <v>614</v>
      </c>
      <c r="B455" t="s">
        <v>113</v>
      </c>
      <c r="C455" t="s">
        <v>125</v>
      </c>
      <c r="D455">
        <v>0</v>
      </c>
      <c r="F455">
        <v>0.12750727683434901</v>
      </c>
      <c r="G455">
        <v>1.9125406156006699E-3</v>
      </c>
      <c r="H455" t="s">
        <v>419</v>
      </c>
      <c r="P455" t="s">
        <v>419</v>
      </c>
      <c r="R455">
        <v>0.236766469375011</v>
      </c>
      <c r="S455">
        <v>2.3372371566617099E-3</v>
      </c>
      <c r="T455">
        <v>33672549</v>
      </c>
      <c r="U455">
        <v>45495</v>
      </c>
    </row>
    <row r="456" spans="1:21" x14ac:dyDescent="0.25">
      <c r="A456" t="s">
        <v>615</v>
      </c>
      <c r="B456" t="s">
        <v>113</v>
      </c>
      <c r="C456" t="s">
        <v>128</v>
      </c>
      <c r="D456">
        <v>0</v>
      </c>
      <c r="F456">
        <v>0.16532456377705501</v>
      </c>
      <c r="G456">
        <v>5.7596090696004996E-3</v>
      </c>
      <c r="H456" t="s">
        <v>416</v>
      </c>
      <c r="P456" t="s">
        <v>416</v>
      </c>
      <c r="R456">
        <v>0.34489137745304199</v>
      </c>
      <c r="S456">
        <v>7.6221441496101697E-3</v>
      </c>
      <c r="T456">
        <v>7773474</v>
      </c>
      <c r="U456">
        <v>8784</v>
      </c>
    </row>
    <row r="457" spans="1:21" x14ac:dyDescent="0.25">
      <c r="A457" t="s">
        <v>616</v>
      </c>
      <c r="B457" t="s">
        <v>113</v>
      </c>
      <c r="C457" t="s">
        <v>128</v>
      </c>
      <c r="D457">
        <v>0</v>
      </c>
      <c r="F457">
        <v>0.162433764278378</v>
      </c>
      <c r="G457">
        <v>2.4445488290167502E-3</v>
      </c>
      <c r="H457" t="s">
        <v>419</v>
      </c>
      <c r="P457" t="s">
        <v>419</v>
      </c>
      <c r="R457">
        <v>0.22865150069746901</v>
      </c>
      <c r="S457">
        <v>2.6194978004815601E-3</v>
      </c>
      <c r="T457">
        <v>33556053</v>
      </c>
      <c r="U457">
        <v>36578</v>
      </c>
    </row>
    <row r="458" spans="1:21" x14ac:dyDescent="0.25">
      <c r="A458" t="s">
        <v>617</v>
      </c>
      <c r="B458" t="s">
        <v>113</v>
      </c>
      <c r="C458" t="s">
        <v>131</v>
      </c>
      <c r="D458">
        <v>0</v>
      </c>
      <c r="F458">
        <v>0.192520390551667</v>
      </c>
      <c r="G458">
        <v>5.7424179304940001E-3</v>
      </c>
      <c r="H458" t="s">
        <v>416</v>
      </c>
      <c r="P458" t="s">
        <v>416</v>
      </c>
      <c r="R458">
        <v>0.32950471495723599</v>
      </c>
      <c r="S458">
        <v>7.0123427890541202E-3</v>
      </c>
      <c r="T458">
        <v>8204627</v>
      </c>
      <c r="U458">
        <v>10866</v>
      </c>
    </row>
    <row r="459" spans="1:21" x14ac:dyDescent="0.25">
      <c r="A459" t="s">
        <v>618</v>
      </c>
      <c r="B459" t="s">
        <v>113</v>
      </c>
      <c r="C459" t="s">
        <v>131</v>
      </c>
      <c r="D459">
        <v>0</v>
      </c>
      <c r="F459">
        <v>0.186194525060878</v>
      </c>
      <c r="G459">
        <v>2.4911443018686701E-3</v>
      </c>
      <c r="H459" t="s">
        <v>419</v>
      </c>
      <c r="P459" t="s">
        <v>419</v>
      </c>
      <c r="R459">
        <v>0.221044737806216</v>
      </c>
      <c r="S459">
        <v>2.4962165818676199E-3</v>
      </c>
      <c r="T459">
        <v>33140395</v>
      </c>
      <c r="U459">
        <v>44015</v>
      </c>
    </row>
    <row r="460" spans="1:21" x14ac:dyDescent="0.25">
      <c r="A460" t="s">
        <v>619</v>
      </c>
      <c r="B460" t="s">
        <v>113</v>
      </c>
      <c r="C460" t="s">
        <v>134</v>
      </c>
      <c r="D460">
        <v>0</v>
      </c>
      <c r="F460">
        <v>0.31057439791351299</v>
      </c>
      <c r="G460">
        <v>7.2869077492974596E-3</v>
      </c>
      <c r="H460" t="s">
        <v>416</v>
      </c>
      <c r="P460" t="s">
        <v>416</v>
      </c>
      <c r="R460">
        <v>0.33411419135718501</v>
      </c>
      <c r="S460">
        <v>7.3580576923221201E-3</v>
      </c>
      <c r="T460">
        <v>8800966</v>
      </c>
      <c r="U460">
        <v>10115</v>
      </c>
    </row>
    <row r="461" spans="1:21" x14ac:dyDescent="0.25">
      <c r="A461" t="s">
        <v>620</v>
      </c>
      <c r="B461" t="s">
        <v>113</v>
      </c>
      <c r="C461" t="s">
        <v>134</v>
      </c>
      <c r="D461">
        <v>0</v>
      </c>
      <c r="F461">
        <v>0.30410828197019002</v>
      </c>
      <c r="G461">
        <v>3.16976427435856E-3</v>
      </c>
      <c r="H461" t="s">
        <v>419</v>
      </c>
      <c r="P461" t="s">
        <v>419</v>
      </c>
      <c r="R461">
        <v>0.22073315634804699</v>
      </c>
      <c r="S461">
        <v>2.6920633867744299E-3</v>
      </c>
      <c r="T461">
        <v>32669330</v>
      </c>
      <c r="U461">
        <v>37216</v>
      </c>
    </row>
    <row r="462" spans="1:21" x14ac:dyDescent="0.25">
      <c r="A462" t="s">
        <v>621</v>
      </c>
      <c r="B462" t="s">
        <v>114</v>
      </c>
      <c r="C462" t="s">
        <v>121</v>
      </c>
      <c r="D462">
        <v>0</v>
      </c>
      <c r="F462">
        <v>0.12533206193124499</v>
      </c>
      <c r="G462">
        <v>2.3149429363708402E-3</v>
      </c>
      <c r="H462" t="s">
        <v>438</v>
      </c>
      <c r="Q462" t="s">
        <v>438</v>
      </c>
      <c r="R462">
        <v>0.19937816129344399</v>
      </c>
      <c r="S462">
        <v>2.7693905865808499E-3</v>
      </c>
      <c r="T462">
        <v>24202583</v>
      </c>
      <c r="U462">
        <v>33751</v>
      </c>
    </row>
    <row r="463" spans="1:21" x14ac:dyDescent="0.25">
      <c r="A463" t="s">
        <v>622</v>
      </c>
      <c r="B463" t="s">
        <v>114</v>
      </c>
      <c r="C463" t="s">
        <v>121</v>
      </c>
      <c r="D463">
        <v>0</v>
      </c>
      <c r="F463">
        <v>0.115601565784298</v>
      </c>
      <c r="G463">
        <v>3.7659733005909598E-3</v>
      </c>
      <c r="H463" t="s">
        <v>441</v>
      </c>
      <c r="Q463" t="s">
        <v>441</v>
      </c>
      <c r="R463">
        <v>0.29003457516224002</v>
      </c>
      <c r="S463">
        <v>4.9299783053173398E-3</v>
      </c>
      <c r="T463">
        <v>7549710</v>
      </c>
      <c r="U463">
        <v>10742</v>
      </c>
    </row>
    <row r="464" spans="1:21" x14ac:dyDescent="0.25">
      <c r="A464" t="s">
        <v>623</v>
      </c>
      <c r="B464" t="s">
        <v>114</v>
      </c>
      <c r="C464" t="s">
        <v>121</v>
      </c>
      <c r="D464">
        <v>0</v>
      </c>
      <c r="F464">
        <v>0.13259703320997901</v>
      </c>
      <c r="G464">
        <v>4.1479127802399301E-3</v>
      </c>
      <c r="H464" t="s">
        <v>444</v>
      </c>
      <c r="Q464" t="s">
        <v>444</v>
      </c>
      <c r="R464">
        <v>0.33040112468066102</v>
      </c>
      <c r="S464">
        <v>4.6617443072029998E-3</v>
      </c>
      <c r="T464">
        <v>6848001</v>
      </c>
      <c r="U464">
        <v>10267</v>
      </c>
    </row>
    <row r="465" spans="1:21" x14ac:dyDescent="0.25">
      <c r="A465" t="s">
        <v>624</v>
      </c>
      <c r="B465" t="s">
        <v>114</v>
      </c>
      <c r="C465" t="s">
        <v>121</v>
      </c>
      <c r="D465">
        <v>0</v>
      </c>
      <c r="F465">
        <v>0.13915227365367699</v>
      </c>
      <c r="G465">
        <v>7.5299214674433698E-3</v>
      </c>
      <c r="H465" t="s">
        <v>447</v>
      </c>
      <c r="Q465" t="s">
        <v>447</v>
      </c>
      <c r="R465">
        <v>0.38449023960749101</v>
      </c>
      <c r="S465">
        <v>9.2627160424339407E-3</v>
      </c>
      <c r="T465">
        <v>2643471</v>
      </c>
      <c r="U465">
        <v>4031</v>
      </c>
    </row>
    <row r="466" spans="1:21" x14ac:dyDescent="0.25">
      <c r="A466" t="s">
        <v>625</v>
      </c>
      <c r="B466" t="s">
        <v>114</v>
      </c>
      <c r="C466" t="s">
        <v>125</v>
      </c>
      <c r="D466">
        <v>0</v>
      </c>
      <c r="F466">
        <v>0.12896100987353701</v>
      </c>
      <c r="G466">
        <v>2.4119936346501201E-3</v>
      </c>
      <c r="H466" t="s">
        <v>438</v>
      </c>
      <c r="Q466" t="s">
        <v>438</v>
      </c>
      <c r="R466">
        <v>0.20318474786522001</v>
      </c>
      <c r="S466">
        <v>2.8798680754617001E-3</v>
      </c>
      <c r="T466">
        <v>24147952</v>
      </c>
      <c r="U466">
        <v>31880</v>
      </c>
    </row>
    <row r="467" spans="1:21" x14ac:dyDescent="0.25">
      <c r="A467" t="s">
        <v>626</v>
      </c>
      <c r="B467" t="s">
        <v>114</v>
      </c>
      <c r="C467" t="s">
        <v>125</v>
      </c>
      <c r="D467">
        <v>0</v>
      </c>
      <c r="F467">
        <v>0.114523619850516</v>
      </c>
      <c r="G467">
        <v>3.9066017838957001E-3</v>
      </c>
      <c r="H467" t="s">
        <v>441</v>
      </c>
      <c r="Q467" t="s">
        <v>441</v>
      </c>
      <c r="R467">
        <v>0.285527040204965</v>
      </c>
      <c r="S467">
        <v>5.02914990746483E-3</v>
      </c>
      <c r="T467">
        <v>7534812</v>
      </c>
      <c r="U467">
        <v>10334</v>
      </c>
    </row>
    <row r="468" spans="1:21" x14ac:dyDescent="0.25">
      <c r="A468" t="s">
        <v>627</v>
      </c>
      <c r="B468" t="s">
        <v>114</v>
      </c>
      <c r="C468" t="s">
        <v>125</v>
      </c>
      <c r="D468">
        <v>0</v>
      </c>
      <c r="F468">
        <v>0.134284584201078</v>
      </c>
      <c r="G468">
        <v>4.2610451333696597E-3</v>
      </c>
      <c r="H468" t="s">
        <v>444</v>
      </c>
      <c r="Q468" t="s">
        <v>444</v>
      </c>
      <c r="R468">
        <v>0.327221242738572</v>
      </c>
      <c r="S468">
        <v>4.9842163179596001E-3</v>
      </c>
      <c r="T468">
        <v>6944535</v>
      </c>
      <c r="U468">
        <v>10043</v>
      </c>
    </row>
    <row r="469" spans="1:21" x14ac:dyDescent="0.25">
      <c r="A469" t="s">
        <v>628</v>
      </c>
      <c r="B469" t="s">
        <v>114</v>
      </c>
      <c r="C469" t="s">
        <v>125</v>
      </c>
      <c r="D469">
        <v>0</v>
      </c>
      <c r="F469">
        <v>0.16776341677154899</v>
      </c>
      <c r="G469">
        <v>8.2265600453823393E-3</v>
      </c>
      <c r="H469" t="s">
        <v>447</v>
      </c>
      <c r="Q469" t="s">
        <v>447</v>
      </c>
      <c r="R469">
        <v>0.36691381463779799</v>
      </c>
      <c r="S469">
        <v>9.3437218851153293E-3</v>
      </c>
      <c r="T469">
        <v>2696356</v>
      </c>
      <c r="U469">
        <v>4037</v>
      </c>
    </row>
    <row r="470" spans="1:21" x14ac:dyDescent="0.25">
      <c r="A470" t="s">
        <v>629</v>
      </c>
      <c r="B470" t="s">
        <v>114</v>
      </c>
      <c r="C470" t="s">
        <v>128</v>
      </c>
      <c r="D470">
        <v>0</v>
      </c>
      <c r="F470">
        <v>0.159878469511303</v>
      </c>
      <c r="G470">
        <v>3.0060460347484698E-3</v>
      </c>
      <c r="H470" t="s">
        <v>438</v>
      </c>
      <c r="Q470" t="s">
        <v>438</v>
      </c>
      <c r="R470">
        <v>0.19750109399193599</v>
      </c>
      <c r="S470">
        <v>3.1842068245943999E-3</v>
      </c>
      <c r="T470">
        <v>23988756</v>
      </c>
      <c r="U470">
        <v>26188</v>
      </c>
    </row>
    <row r="471" spans="1:21" x14ac:dyDescent="0.25">
      <c r="A471" t="s">
        <v>630</v>
      </c>
      <c r="B471" t="s">
        <v>114</v>
      </c>
      <c r="C471" t="s">
        <v>128</v>
      </c>
      <c r="D471">
        <v>0</v>
      </c>
      <c r="F471">
        <v>0.14898300855608901</v>
      </c>
      <c r="G471">
        <v>5.0147295776775099E-3</v>
      </c>
      <c r="H471" t="s">
        <v>441</v>
      </c>
      <c r="Q471" t="s">
        <v>441</v>
      </c>
      <c r="R471">
        <v>0.27365348275874002</v>
      </c>
      <c r="S471">
        <v>5.7277296409237498E-3</v>
      </c>
      <c r="T471">
        <v>7534963</v>
      </c>
      <c r="U471">
        <v>8218</v>
      </c>
    </row>
    <row r="472" spans="1:21" x14ac:dyDescent="0.25">
      <c r="A472" t="s">
        <v>631</v>
      </c>
      <c r="B472" t="s">
        <v>114</v>
      </c>
      <c r="C472" t="s">
        <v>128</v>
      </c>
      <c r="D472">
        <v>0</v>
      </c>
      <c r="F472">
        <v>0.17832671089969401</v>
      </c>
      <c r="G472">
        <v>5.5505426665750203E-3</v>
      </c>
      <c r="H472" t="s">
        <v>444</v>
      </c>
      <c r="Q472" t="s">
        <v>444</v>
      </c>
      <c r="R472">
        <v>0.32189684450546302</v>
      </c>
      <c r="S472">
        <v>5.7203947878270503E-3</v>
      </c>
      <c r="T472">
        <v>7118224</v>
      </c>
      <c r="U472">
        <v>8017</v>
      </c>
    </row>
    <row r="473" spans="1:21" x14ac:dyDescent="0.25">
      <c r="A473" t="s">
        <v>632</v>
      </c>
      <c r="B473" t="s">
        <v>114</v>
      </c>
      <c r="C473" t="s">
        <v>128</v>
      </c>
      <c r="D473">
        <v>0</v>
      </c>
      <c r="F473">
        <v>0.189863076718774</v>
      </c>
      <c r="G473">
        <v>1.04624504609341E-2</v>
      </c>
      <c r="H473" t="s">
        <v>447</v>
      </c>
      <c r="Q473" t="s">
        <v>447</v>
      </c>
      <c r="R473">
        <v>0.36418400842824</v>
      </c>
      <c r="S473">
        <v>1.1216245517729999E-2</v>
      </c>
      <c r="T473">
        <v>2687584</v>
      </c>
      <c r="U473">
        <v>2939</v>
      </c>
    </row>
    <row r="474" spans="1:21" x14ac:dyDescent="0.25">
      <c r="A474" t="s">
        <v>633</v>
      </c>
      <c r="B474" t="s">
        <v>114</v>
      </c>
      <c r="C474" t="s">
        <v>131</v>
      </c>
      <c r="D474">
        <v>0</v>
      </c>
      <c r="F474">
        <v>0.18479507120858199</v>
      </c>
      <c r="G474">
        <v>2.9914161632522101E-3</v>
      </c>
      <c r="H474" t="s">
        <v>438</v>
      </c>
      <c r="Q474" t="s">
        <v>438</v>
      </c>
      <c r="R474">
        <v>0.192802039962651</v>
      </c>
      <c r="S474">
        <v>2.8777025987570602E-3</v>
      </c>
      <c r="T474">
        <v>23861037</v>
      </c>
      <c r="U474">
        <v>33755</v>
      </c>
    </row>
    <row r="475" spans="1:21" x14ac:dyDescent="0.25">
      <c r="A475" t="s">
        <v>634</v>
      </c>
      <c r="B475" t="s">
        <v>114</v>
      </c>
      <c r="C475" t="s">
        <v>131</v>
      </c>
      <c r="D475">
        <v>0</v>
      </c>
      <c r="F475">
        <v>0.17778081433392201</v>
      </c>
      <c r="G475">
        <v>5.3624062862441197E-3</v>
      </c>
      <c r="H475" t="s">
        <v>441</v>
      </c>
      <c r="Q475" t="s">
        <v>441</v>
      </c>
      <c r="R475">
        <v>0.27474744038482002</v>
      </c>
      <c r="S475">
        <v>5.6570548572492298E-3</v>
      </c>
      <c r="T475">
        <v>7553346</v>
      </c>
      <c r="U475">
        <v>9444</v>
      </c>
    </row>
    <row r="476" spans="1:21" x14ac:dyDescent="0.25">
      <c r="A476" t="s">
        <v>635</v>
      </c>
      <c r="B476" t="s">
        <v>114</v>
      </c>
      <c r="C476" t="s">
        <v>131</v>
      </c>
      <c r="D476">
        <v>0</v>
      </c>
      <c r="F476">
        <v>0.20102924288343199</v>
      </c>
      <c r="G476">
        <v>5.5927038100542902E-3</v>
      </c>
      <c r="H476" t="s">
        <v>444</v>
      </c>
      <c r="Q476" t="s">
        <v>444</v>
      </c>
      <c r="R476">
        <v>0.30191155656268298</v>
      </c>
      <c r="S476">
        <v>5.5762850301204698E-3</v>
      </c>
      <c r="T476">
        <v>7190628</v>
      </c>
      <c r="U476">
        <v>8984</v>
      </c>
    </row>
    <row r="477" spans="1:21" x14ac:dyDescent="0.25">
      <c r="A477" t="s">
        <v>636</v>
      </c>
      <c r="B477" t="s">
        <v>114</v>
      </c>
      <c r="C477" t="s">
        <v>131</v>
      </c>
      <c r="D477">
        <v>0</v>
      </c>
      <c r="F477">
        <v>0.19654054116773401</v>
      </c>
      <c r="G477">
        <v>1.09785712313701E-2</v>
      </c>
      <c r="H477" t="s">
        <v>447</v>
      </c>
      <c r="Q477" t="s">
        <v>447</v>
      </c>
      <c r="R477">
        <v>0.33865399091203902</v>
      </c>
      <c r="S477">
        <v>1.1780986009111901E-2</v>
      </c>
      <c r="T477">
        <v>2740011</v>
      </c>
      <c r="U477">
        <v>2698</v>
      </c>
    </row>
    <row r="478" spans="1:21" x14ac:dyDescent="0.25">
      <c r="A478" t="s">
        <v>637</v>
      </c>
      <c r="B478" t="s">
        <v>114</v>
      </c>
      <c r="C478" t="s">
        <v>134</v>
      </c>
      <c r="D478">
        <v>0</v>
      </c>
      <c r="F478">
        <v>0.30644602577100499</v>
      </c>
      <c r="G478">
        <v>3.9686391314196403E-3</v>
      </c>
      <c r="H478" t="s">
        <v>438</v>
      </c>
      <c r="Q478" t="s">
        <v>438</v>
      </c>
      <c r="R478">
        <v>0.19112880519202299</v>
      </c>
      <c r="S478">
        <v>3.2231051995314998E-3</v>
      </c>
      <c r="T478">
        <v>24010160</v>
      </c>
      <c r="U478">
        <v>28499</v>
      </c>
    </row>
    <row r="479" spans="1:21" x14ac:dyDescent="0.25">
      <c r="A479" t="s">
        <v>638</v>
      </c>
      <c r="B479" t="s">
        <v>114</v>
      </c>
      <c r="C479" t="s">
        <v>134</v>
      </c>
      <c r="D479">
        <v>0</v>
      </c>
      <c r="F479">
        <v>0.28840128118392</v>
      </c>
      <c r="G479">
        <v>6.8441085540641902E-3</v>
      </c>
      <c r="H479" t="s">
        <v>441</v>
      </c>
      <c r="Q479" t="s">
        <v>441</v>
      </c>
      <c r="R479">
        <v>0.27849798869529202</v>
      </c>
      <c r="S479">
        <v>6.2740579288387398E-3</v>
      </c>
      <c r="T479">
        <v>7662065</v>
      </c>
      <c r="U479">
        <v>8243</v>
      </c>
    </row>
    <row r="480" spans="1:21" x14ac:dyDescent="0.25">
      <c r="A480" t="s">
        <v>639</v>
      </c>
      <c r="B480" t="s">
        <v>114</v>
      </c>
      <c r="C480" t="s">
        <v>134</v>
      </c>
      <c r="D480">
        <v>0</v>
      </c>
      <c r="F480">
        <v>0.33539989548763299</v>
      </c>
      <c r="G480">
        <v>6.9633730555100099E-3</v>
      </c>
      <c r="H480" t="s">
        <v>444</v>
      </c>
      <c r="Q480" t="s">
        <v>444</v>
      </c>
      <c r="R480">
        <v>0.301430974274908</v>
      </c>
      <c r="S480">
        <v>5.8361546137585098E-3</v>
      </c>
      <c r="T480">
        <v>7074998</v>
      </c>
      <c r="U480">
        <v>7893</v>
      </c>
    </row>
    <row r="481" spans="1:21" x14ac:dyDescent="0.25">
      <c r="A481" t="s">
        <v>640</v>
      </c>
      <c r="B481" t="s">
        <v>114</v>
      </c>
      <c r="C481" t="s">
        <v>134</v>
      </c>
      <c r="D481">
        <v>0</v>
      </c>
      <c r="F481">
        <v>0.24934760241353801</v>
      </c>
      <c r="G481">
        <v>1.1492957913280699E-2</v>
      </c>
      <c r="H481" t="s">
        <v>447</v>
      </c>
      <c r="Q481" t="s">
        <v>447</v>
      </c>
      <c r="R481">
        <v>0.36283316004058602</v>
      </c>
      <c r="S481">
        <v>1.19995883937296E-2</v>
      </c>
      <c r="T481">
        <v>2723073</v>
      </c>
      <c r="U481">
        <v>2696</v>
      </c>
    </row>
    <row r="482" spans="1:21" x14ac:dyDescent="0.25">
      <c r="U482">
        <v>26188</v>
      </c>
    </row>
    <row r="483" spans="1:21" x14ac:dyDescent="0.25">
      <c r="U483">
        <v>8218</v>
      </c>
    </row>
    <row r="484" spans="1:21" x14ac:dyDescent="0.25">
      <c r="U484">
        <v>8017</v>
      </c>
    </row>
    <row r="485" spans="1:21" x14ac:dyDescent="0.25">
      <c r="U485">
        <v>698</v>
      </c>
    </row>
    <row r="486" spans="1:21" x14ac:dyDescent="0.25">
      <c r="U486">
        <v>2241</v>
      </c>
    </row>
    <row r="487" spans="1:21" x14ac:dyDescent="0.25">
      <c r="U487">
        <v>33755</v>
      </c>
    </row>
    <row r="488" spans="1:21" x14ac:dyDescent="0.25">
      <c r="U488">
        <v>9444</v>
      </c>
    </row>
    <row r="489" spans="1:21" x14ac:dyDescent="0.25">
      <c r="U489">
        <v>8984</v>
      </c>
    </row>
    <row r="490" spans="1:21" x14ac:dyDescent="0.25">
      <c r="U490">
        <v>584</v>
      </c>
    </row>
    <row r="491" spans="1:21" x14ac:dyDescent="0.25">
      <c r="U491">
        <v>2114</v>
      </c>
    </row>
    <row r="492" spans="1:21" x14ac:dyDescent="0.25">
      <c r="U492">
        <v>28499</v>
      </c>
    </row>
    <row r="493" spans="1:21" x14ac:dyDescent="0.25">
      <c r="U493">
        <v>8243</v>
      </c>
    </row>
    <row r="494" spans="1:21" x14ac:dyDescent="0.25">
      <c r="U494">
        <v>7893</v>
      </c>
    </row>
    <row r="495" spans="1:21" x14ac:dyDescent="0.25">
      <c r="U495">
        <v>564</v>
      </c>
    </row>
    <row r="496" spans="1:21" x14ac:dyDescent="0.25">
      <c r="U496">
        <v>2132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E01DCF-E5DB-428F-9698-FBE65787A995}"/>
</file>

<file path=customXml/itemProps2.xml><?xml version="1.0" encoding="utf-8"?>
<ds:datastoreItem xmlns:ds="http://schemas.openxmlformats.org/officeDocument/2006/customXml" ds:itemID="{2456C7AE-9C7D-4534-89FF-CE8F7C34D9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Employment rates</vt:lpstr>
      <vt:lpstr>Data-&gt;</vt:lpstr>
      <vt:lpstr>Mapping</vt:lpstr>
      <vt:lpstr>lf_rates_data</vt:lpstr>
      <vt:lpstr>empl_stats</vt:lpstr>
      <vt:lpstr>age</vt:lpstr>
      <vt:lpstr>all</vt:lpstr>
      <vt:lpstr>benefits</vt:lpstr>
      <vt:lpstr>byvar_cats</vt:lpstr>
      <vt:lpstr>child_age</vt:lpstr>
      <vt:lpstr>disability</vt:lpstr>
      <vt:lpstr>ethnicity</vt:lpstr>
      <vt:lpstr>famtype</vt:lpstr>
      <vt:lpstr>geo</vt:lpstr>
      <vt:lpstr>lf_rates_data</vt:lpstr>
      <vt:lpstr>num_children</vt:lpstr>
      <vt:lpstr>religion</vt:lpstr>
      <vt:lpstr>sex</vt:lpstr>
      <vt:lpstr>sex.age</vt:lpstr>
      <vt:lpstr>sex.famtype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2023-03-31T13:29:35Z</dcterms:modified>
</cp:coreProperties>
</file>