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bdsti-my.sharepoint.com/personal/13316078_office_itb_ac_id/Documents/TUGAS/TUGAS AKHIR LULUS AMIIN/Untitled Folder/"/>
    </mc:Choice>
  </mc:AlternateContent>
  <xr:revisionPtr revIDLastSave="0" documentId="8_{5BCA601F-BB33-495A-9229-EF89DFB50A28}" xr6:coauthVersionLast="45" xr6:coauthVersionMax="45" xr10:uidLastSave="{00000000-0000-0000-0000-000000000000}"/>
  <bookViews>
    <workbookView minimized="1" xWindow="1560" yWindow="0" windowWidth="14085" windowHeight="7875" firstSheet="3" activeTab="3" xr2:uid="{DE41C2CE-47B0-463B-8826-9337F839C57C}"/>
  </bookViews>
  <sheets>
    <sheet name="Revised" sheetId="3" r:id="rId1"/>
    <sheet name="Mentah" sheetId="1" r:id="rId2"/>
    <sheet name="Improvement" sheetId="2" r:id="rId3"/>
    <sheet name="Ringkasan" sheetId="4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2" l="1"/>
  <c r="H34" i="2"/>
  <c r="E42" i="2" l="1"/>
  <c r="E41" i="2"/>
  <c r="E40" i="2"/>
  <c r="E30" i="2" l="1"/>
  <c r="E29" i="2"/>
  <c r="E28" i="2"/>
  <c r="E18" i="2" l="1"/>
  <c r="E17" i="2"/>
  <c r="E16" i="2"/>
  <c r="E5" i="2"/>
  <c r="E4" i="2"/>
  <c r="E3" i="2"/>
</calcChain>
</file>

<file path=xl/sharedStrings.xml><?xml version="1.0" encoding="utf-8"?>
<sst xmlns="http://schemas.openxmlformats.org/spreadsheetml/2006/main" count="130" uniqueCount="56">
  <si>
    <t>Variasi</t>
  </si>
  <si>
    <t>Hiperparameter</t>
  </si>
  <si>
    <t>Skenario 1</t>
  </si>
  <si>
    <t>Skenario 2</t>
  </si>
  <si>
    <t>Skenario 3</t>
  </si>
  <si>
    <t>C</t>
  </si>
  <si>
    <t>ε</t>
  </si>
  <si>
    <t>γ</t>
  </si>
  <si>
    <t>LiFePO4 2C, 80 Cycle</t>
  </si>
  <si>
    <t>LiFePO4 2C, 50 Cycle</t>
  </si>
  <si>
    <t>LiFePO4 1C, 80 Cycle</t>
  </si>
  <si>
    <t>LiFePO4 1C, 50 Cycle</t>
  </si>
  <si>
    <t>LMO 1C, 80 Cycle</t>
  </si>
  <si>
    <t>LMO 1C, 50 Cycle</t>
  </si>
  <si>
    <t>{'C': 1900, 'epsilon': 0.0005, 'gamma': 0.0001}</t>
  </si>
  <si>
    <t>{'C': 919, 'epsilon': 0.012, 'gamma': 0.0059}</t>
  </si>
  <si>
    <t>{'C': 67, 'epsilon': 0.0008, 'gamma': 5}</t>
  </si>
  <si>
    <t>{'C': 680, 'epsilon': 0.01, 'gamma': 0.008}</t>
  </si>
  <si>
    <t>{'C': 631, 'epsilon': 0.003, 'gamma': 3}</t>
  </si>
  <si>
    <t>{'C': 10, 'epsilon': 0.037, 'gamma': 0.5}</t>
  </si>
  <si>
    <t>{'C': 2496, 'epsilon': 0.003, 'gamma': 0.1}</t>
  </si>
  <si>
    <t>{'C': 550, 'epsilon': 0.009, 'gamma': 0.009}</t>
  </si>
  <si>
    <t>{'C': 22, 'epsilon': 0.02, 'gamma': 4.9}</t>
  </si>
  <si>
    <t>{'C': 75, 'epsilon': 0.02, 'gamma': 0.1}</t>
  </si>
  <si>
    <t>{'C': 355, 'epsilon': 0.001, 'gamma': 6}</t>
  </si>
  <si>
    <t>{'C': 12, 'epsilon': 0.04, 'gamma': 5}</t>
  </si>
  <si>
    <t>{'C': 6000, 'epsilon': 0.0007, 'gamma': 0.2}</t>
  </si>
  <si>
    <t>{'C': 560, 'epsilon': 0.008, 'gamma': 0.07}</t>
  </si>
  <si>
    <t>{'C': 469, 'epsilon': 0.06, 'gamma': 4}</t>
  </si>
  <si>
    <t>{'C': 140, 'epsilon': 0.02, 'gamma': 0.7}</t>
  </si>
  <si>
    <t>{'C': 4120, 'epsilon': 0.004, 'gamma': 2}</t>
  </si>
  <si>
    <t>{'C': 15, 'epsilon': 0.04, 'gamma': 5}</t>
  </si>
  <si>
    <t xml:space="preserve">Sebelum </t>
  </si>
  <si>
    <t>RMSE</t>
  </si>
  <si>
    <t>Sesudah</t>
  </si>
  <si>
    <t>MAE</t>
  </si>
  <si>
    <t>R-Squared</t>
  </si>
  <si>
    <t>LMO 1C, 50 Cycle, Kernel Linear, Skenario 3</t>
  </si>
  <si>
    <t>Simple GridSearch</t>
  </si>
  <si>
    <t>Multiple GridSearch+manual tuning</t>
  </si>
  <si>
    <t>R^2</t>
  </si>
  <si>
    <t>Iterasi</t>
  </si>
  <si>
    <t>{'C': 100, 'epsilon': 0.05, 'gamma': 3}</t>
  </si>
  <si>
    <t>{'C': 20, 'epsilon': 0.04, 'gamma': 5}</t>
  </si>
  <si>
    <t>LFP 1C, 50 Cycle, Kernel Linear, Skenario 1</t>
  </si>
  <si>
    <t>{'C': 100, 'epsilon': 0.01, 'gamma': 0.1}</t>
  </si>
  <si>
    <t>{'C': 70, 'epsilon': 0.02, 'gamma': 0.1}</t>
  </si>
  <si>
    <t>LFP 2C, 80 Cycle, Kernel Linear, Skenario 2</t>
  </si>
  <si>
    <t>{'C': 1000, 'epsilon': 0.01, 'gamma': 0.005}</t>
  </si>
  <si>
    <t>{'C': 6000, 'epsilon': 0.01, 'gamma': 0.1}</t>
  </si>
  <si>
    <t>{'C': 6100, 'epsilon': 0.01, 'gamma': 0.1}</t>
  </si>
  <si>
    <t>{'C': 6180, 'epsilon': 0.01, 'gamma': 0.1}</t>
  </si>
  <si>
    <t>LFP 1C, 80 Cycle, Kernel Linear, Skenario 2</t>
  </si>
  <si>
    <t>Tuning</t>
  </si>
  <si>
    <t>Metrik</t>
  </si>
  <si>
    <t>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</si>
</sst>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3" fillId="0" borderId="0" xfId="0" applyFont="1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Perbaikan Kesalahan</a:t>
            </a:r>
            <a:r>
              <a:rPr lang="en-US" baseline="0"/>
              <a:t> dan nilai R^2 Tiap Iterasi GridSearchCV pada Skenario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Improvement!$B$9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511123513258838E-2"/>
                  <c:y val="-2.81806058319386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A0-479F-8039-C3FC1F2E9418}"/>
                </c:ext>
              </c:extLst>
            </c:dLbl>
            <c:dLbl>
              <c:idx val="1"/>
              <c:layout>
                <c:manualLayout>
                  <c:x val="-1.1823398808584983E-2"/>
                  <c:y val="-4.69864328544609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A0-479F-8039-C3FC1F2E9418}"/>
                </c:ext>
              </c:extLst>
            </c:dLbl>
            <c:dLbl>
              <c:idx val="2"/>
              <c:layout>
                <c:manualLayout>
                  <c:x val="2.5577003182768563E-3"/>
                  <c:y val="-3.57029366409477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A0-479F-8039-C3FC1F2E94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Improvement!$C$7:$E$7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Improvement!$C$9:$E$9</c:f>
              <c:numCache>
                <c:formatCode>General</c:formatCode>
                <c:ptCount val="3"/>
                <c:pt idx="0">
                  <c:v>1.8440000000000001</c:v>
                </c:pt>
                <c:pt idx="1">
                  <c:v>0.69699999999999995</c:v>
                </c:pt>
                <c:pt idx="2">
                  <c:v>0.64500000000000002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0-479F-8039-C3FC1F2E9418}"/>
            </c:ext>
          </c:extLst>
        </c:ser>
        <c:ser>
          <c:idx val="1"/>
          <c:order val="1"/>
          <c:tx>
            <c:strRef>
              <c:f>Improvement!$B$10</c:f>
              <c:strCache>
                <c:ptCount val="1"/>
                <c:pt idx="0">
                  <c:v>MAE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402238048441175E-2"/>
                  <c:y val="-2.44194404274342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A0-479F-8039-C3FC1F2E9418}"/>
                </c:ext>
              </c:extLst>
            </c:dLbl>
            <c:dLbl>
              <c:idx val="1"/>
              <c:layout>
                <c:manualLayout>
                  <c:x val="-8.5783337175303009E-2"/>
                  <c:y val="2.44757098311235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A0-479F-8039-C3FC1F2E9418}"/>
                </c:ext>
              </c:extLst>
            </c:dLbl>
            <c:dLbl>
              <c:idx val="2"/>
              <c:layout>
                <c:manualLayout>
                  <c:x val="1.0775471247912193E-2"/>
                  <c:y val="5.08038676626548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A0-479F-8039-C3FC1F2E94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Improvement!$C$7:$E$7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Improvement!$C$10:$E$10</c:f>
              <c:numCache>
                <c:formatCode>General</c:formatCode>
                <c:ptCount val="3"/>
                <c:pt idx="0">
                  <c:v>1.6519999999999999</c:v>
                </c:pt>
                <c:pt idx="1">
                  <c:v>0.65400000000000003</c:v>
                </c:pt>
                <c:pt idx="2">
                  <c:v>0.59899999999999998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0-479F-8039-C3FC1F2E9418}"/>
            </c:ext>
          </c:extLst>
        </c:ser>
        <c:ser>
          <c:idx val="2"/>
          <c:order val="2"/>
          <c:tx>
            <c:strRef>
              <c:f>Improvement!$B$11</c:f>
              <c:strCache>
                <c:ptCount val="1"/>
                <c:pt idx="0">
                  <c:v>R^2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Improvement!$C$7:$E$7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Improvement!$C$11:$E$11</c:f>
              <c:numCache>
                <c:formatCode>General</c:formatCode>
                <c:ptCount val="3"/>
                <c:pt idx="0">
                  <c:v>0.90900000000000003</c:v>
                </c:pt>
                <c:pt idx="1">
                  <c:v>0.98199999999999998</c:v>
                </c:pt>
                <c:pt idx="2">
                  <c:v>0.98399999999999999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A0-479F-8039-C3FC1F2E94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71915184"/>
        <c:axId val="1312769280"/>
      </c:scatterChart>
      <c:valAx>
        <c:axId val="19719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Iterasi Ke-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69280"/>
        <c:crosses val="autoZero"/>
        <c:crossBetween val="midCat"/>
        <c:majorUnit val="1"/>
      </c:valAx>
      <c:valAx>
        <c:axId val="13127692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1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Perbaikan Kesalahan dan nilai R^2 Tiap Iterasi GridSearchCV pada Skenario 1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Improvement!$B$22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2179657273880907E-2"/>
                  <c:y val="-3.5926211129481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FD-43C6-96FA-2B4939C881D4}"/>
                </c:ext>
              </c:extLst>
            </c:dLbl>
            <c:dLbl>
              <c:idx val="1"/>
              <c:layout>
                <c:manualLayout>
                  <c:x val="-6.8764409947423499E-2"/>
                  <c:y val="5.4906264937591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FD-43C6-96FA-2B4939C881D4}"/>
                </c:ext>
              </c:extLst>
            </c:dLbl>
            <c:dLbl>
              <c:idx val="2"/>
              <c:layout>
                <c:manualLayout>
                  <c:x val="-6.1599224239557819E-3"/>
                  <c:y val="-5.10649571406604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FD-43C6-96FA-2B4939C881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Improvement!$C$20:$E$20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Improvement!$C$22:$E$22</c:f>
              <c:numCache>
                <c:formatCode>General</c:formatCode>
                <c:ptCount val="3"/>
                <c:pt idx="0">
                  <c:v>0.38700000000000001</c:v>
                </c:pt>
                <c:pt idx="1">
                  <c:v>0.316</c:v>
                </c:pt>
                <c:pt idx="2">
                  <c:v>0.32600000000000001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D-43C6-96FA-2B4939C881D4}"/>
            </c:ext>
          </c:extLst>
        </c:ser>
        <c:ser>
          <c:idx val="1"/>
          <c:order val="1"/>
          <c:tx>
            <c:strRef>
              <c:f>Improvement!$B$23</c:f>
              <c:strCache>
                <c:ptCount val="1"/>
                <c:pt idx="0">
                  <c:v>MAE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7707908165061762E-2"/>
                  <c:y val="2.08440864124390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FD-43C6-96FA-2B4939C881D4}"/>
                </c:ext>
              </c:extLst>
            </c:dLbl>
            <c:dLbl>
              <c:idx val="1"/>
              <c:layout>
                <c:manualLayout>
                  <c:x val="-8.6651406382700122E-2"/>
                  <c:y val="-7.7557762660223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FD-43C6-96FA-2B4939C881D4}"/>
                </c:ext>
              </c:extLst>
            </c:dLbl>
            <c:dLbl>
              <c:idx val="2"/>
              <c:layout>
                <c:manualLayout>
                  <c:x val="5.4770123927308371E-4"/>
                  <c:y val="4.73368919320018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FD-43C6-96FA-2B4939C881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Improvement!$C$20:$E$20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Improvement!$C$23:$E$23</c:f>
              <c:numCache>
                <c:formatCode>General</c:formatCode>
                <c:ptCount val="3"/>
                <c:pt idx="0">
                  <c:v>0.36899999999999999</c:v>
                </c:pt>
                <c:pt idx="1">
                  <c:v>0.29199999999999998</c:v>
                </c:pt>
                <c:pt idx="2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FD-43C6-96FA-2B4939C881D4}"/>
            </c:ext>
          </c:extLst>
        </c:ser>
        <c:ser>
          <c:idx val="2"/>
          <c:order val="2"/>
          <c:tx>
            <c:strRef>
              <c:f>Improvement!$B$24</c:f>
              <c:strCache>
                <c:ptCount val="1"/>
                <c:pt idx="0">
                  <c:v>R^2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Improvement!$C$20:$E$20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Improvement!$C$24:$E$24</c:f>
              <c:numCache>
                <c:formatCode>General</c:formatCode>
                <c:ptCount val="3"/>
                <c:pt idx="0">
                  <c:v>0.99399999999999999</c:v>
                </c:pt>
                <c:pt idx="1">
                  <c:v>0.997</c:v>
                </c:pt>
                <c:pt idx="2">
                  <c:v>0.996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D-43C6-96FA-2B4939C881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76020560"/>
        <c:axId val="1312744736"/>
      </c:scatterChart>
      <c:valAx>
        <c:axId val="19760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44736"/>
        <c:crosses val="autoZero"/>
        <c:crossBetween val="midCat"/>
        <c:majorUnit val="1"/>
      </c:valAx>
      <c:valAx>
        <c:axId val="13127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2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47626</xdr:colOff>
      <xdr:row>2</xdr:row>
      <xdr:rowOff>57150</xdr:rowOff>
    </xdr:from>
    <xdr:to>
      <xdr:col>4</xdr:col>
      <xdr:colOff>214314</xdr:colOff>
      <xdr:row>3</xdr:row>
      <xdr:rowOff>9525</xdr:rowOff>
    </xdr:to>
    <xdr:sp macro="" textlink="">
      <xdr:nvSpPr>
        <xdr:cNvPr id="2" name="Segitiga Sama Kaki 1">
          <a:extLst>
            <a:ext uri="{FF2B5EF4-FFF2-40B4-BE49-F238E27FC236}">
              <a16:creationId xmlns:a16="http://schemas.microsoft.com/office/drawing/2014/main" id="{8CA2976C-6C62-4CCF-A4E7-00350FBBC80A}"/>
            </a:ext>
          </a:extLst>
        </xdr:cNvPr>
        <xdr:cNvSpPr/>
      </xdr:nvSpPr>
      <xdr:spPr>
        <a:xfrm rot="10800000">
          <a:off x="4629151" y="438150"/>
          <a:ext cx="166688" cy="142875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</xdr:colOff>
      <xdr:row>3</xdr:row>
      <xdr:rowOff>57150</xdr:rowOff>
    </xdr:from>
    <xdr:to>
      <xdr:col>4</xdr:col>
      <xdr:colOff>223838</xdr:colOff>
      <xdr:row>4</xdr:row>
      <xdr:rowOff>9525</xdr:rowOff>
    </xdr:to>
    <xdr:sp macro="" textlink="">
      <xdr:nvSpPr>
        <xdr:cNvPr id="4" name="Segitiga Sama Kaki 3">
          <a:extLst>
            <a:ext uri="{FF2B5EF4-FFF2-40B4-BE49-F238E27FC236}">
              <a16:creationId xmlns:a16="http://schemas.microsoft.com/office/drawing/2014/main" id="{25CFDD42-03CA-454D-8EC1-3D8926D895DF}"/>
            </a:ext>
          </a:extLst>
        </xdr:cNvPr>
        <xdr:cNvSpPr/>
      </xdr:nvSpPr>
      <xdr:spPr>
        <a:xfrm rot="10800000">
          <a:off x="4638675" y="628650"/>
          <a:ext cx="166688" cy="142875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</xdr:colOff>
      <xdr:row>4</xdr:row>
      <xdr:rowOff>28575</xdr:rowOff>
    </xdr:from>
    <xdr:to>
      <xdr:col>4</xdr:col>
      <xdr:colOff>223838</xdr:colOff>
      <xdr:row>4</xdr:row>
      <xdr:rowOff>171450</xdr:rowOff>
    </xdr:to>
    <xdr:sp macro="" textlink="">
      <xdr:nvSpPr>
        <xdr:cNvPr id="5" name="Segitiga Sama Kaki 4">
          <a:extLst>
            <a:ext uri="{FF2B5EF4-FFF2-40B4-BE49-F238E27FC236}">
              <a16:creationId xmlns:a16="http://schemas.microsoft.com/office/drawing/2014/main" id="{C033847B-9A0A-45A4-846C-A059E74A170C}"/>
            </a:ext>
          </a:extLst>
        </xdr:cNvPr>
        <xdr:cNvSpPr/>
      </xdr:nvSpPr>
      <xdr:spPr>
        <a:xfrm>
          <a:off x="4638675" y="790575"/>
          <a:ext cx="166688" cy="142875"/>
        </a:xfrm>
        <a:prstGeom prst="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47626</xdr:colOff>
      <xdr:row>15</xdr:row>
      <xdr:rowOff>57150</xdr:rowOff>
    </xdr:from>
    <xdr:to>
      <xdr:col>4</xdr:col>
      <xdr:colOff>214314</xdr:colOff>
      <xdr:row>16</xdr:row>
      <xdr:rowOff>9525</xdr:rowOff>
    </xdr:to>
    <xdr:sp macro="" textlink="">
      <xdr:nvSpPr>
        <xdr:cNvPr id="7" name="Segitiga Sama Kaki 6">
          <a:extLst>
            <a:ext uri="{FF2B5EF4-FFF2-40B4-BE49-F238E27FC236}">
              <a16:creationId xmlns:a16="http://schemas.microsoft.com/office/drawing/2014/main" id="{4ED3A9EE-4655-4519-A7A6-B82B7FFD4B08}"/>
            </a:ext>
          </a:extLst>
        </xdr:cNvPr>
        <xdr:cNvSpPr/>
      </xdr:nvSpPr>
      <xdr:spPr>
        <a:xfrm rot="10800000">
          <a:off x="5629276" y="438150"/>
          <a:ext cx="166688" cy="142875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</xdr:colOff>
      <xdr:row>16</xdr:row>
      <xdr:rowOff>57150</xdr:rowOff>
    </xdr:from>
    <xdr:to>
      <xdr:col>4</xdr:col>
      <xdr:colOff>223838</xdr:colOff>
      <xdr:row>17</xdr:row>
      <xdr:rowOff>9525</xdr:rowOff>
    </xdr:to>
    <xdr:sp macro="" textlink="">
      <xdr:nvSpPr>
        <xdr:cNvPr id="8" name="Segitiga Sama Kaki 7">
          <a:extLst>
            <a:ext uri="{FF2B5EF4-FFF2-40B4-BE49-F238E27FC236}">
              <a16:creationId xmlns:a16="http://schemas.microsoft.com/office/drawing/2014/main" id="{9DA5D3B1-6B76-4A6A-9949-DCB2C601E509}"/>
            </a:ext>
          </a:extLst>
        </xdr:cNvPr>
        <xdr:cNvSpPr/>
      </xdr:nvSpPr>
      <xdr:spPr>
        <a:xfrm rot="10800000">
          <a:off x="5638800" y="628650"/>
          <a:ext cx="166688" cy="142875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</xdr:colOff>
      <xdr:row>17</xdr:row>
      <xdr:rowOff>28575</xdr:rowOff>
    </xdr:from>
    <xdr:to>
      <xdr:col>4</xdr:col>
      <xdr:colOff>223838</xdr:colOff>
      <xdr:row>17</xdr:row>
      <xdr:rowOff>171450</xdr:rowOff>
    </xdr:to>
    <xdr:sp macro="" textlink="">
      <xdr:nvSpPr>
        <xdr:cNvPr id="9" name="Segitiga Sama Kaki 8">
          <a:extLst>
            <a:ext uri="{FF2B5EF4-FFF2-40B4-BE49-F238E27FC236}">
              <a16:creationId xmlns:a16="http://schemas.microsoft.com/office/drawing/2014/main" id="{79B45DED-1278-462D-867B-544E59020A8F}"/>
            </a:ext>
          </a:extLst>
        </xdr:cNvPr>
        <xdr:cNvSpPr/>
      </xdr:nvSpPr>
      <xdr:spPr>
        <a:xfrm>
          <a:off x="5638800" y="790575"/>
          <a:ext cx="166688" cy="142875"/>
        </a:xfrm>
        <a:prstGeom prst="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47626</xdr:colOff>
      <xdr:row>27</xdr:row>
      <xdr:rowOff>57150</xdr:rowOff>
    </xdr:from>
    <xdr:to>
      <xdr:col>4</xdr:col>
      <xdr:colOff>214314</xdr:colOff>
      <xdr:row>28</xdr:row>
      <xdr:rowOff>9525</xdr:rowOff>
    </xdr:to>
    <xdr:sp macro="" textlink="">
      <xdr:nvSpPr>
        <xdr:cNvPr id="10" name="Segitiga Sama Kaki 9">
          <a:extLst>
            <a:ext uri="{FF2B5EF4-FFF2-40B4-BE49-F238E27FC236}">
              <a16:creationId xmlns:a16="http://schemas.microsoft.com/office/drawing/2014/main" id="{9A7048EF-4508-4F21-BD41-C5A9CE143684}"/>
            </a:ext>
          </a:extLst>
        </xdr:cNvPr>
        <xdr:cNvSpPr/>
      </xdr:nvSpPr>
      <xdr:spPr>
        <a:xfrm rot="10800000">
          <a:off x="5810251" y="2914650"/>
          <a:ext cx="166688" cy="142875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</xdr:colOff>
      <xdr:row>28</xdr:row>
      <xdr:rowOff>57150</xdr:rowOff>
    </xdr:from>
    <xdr:to>
      <xdr:col>4</xdr:col>
      <xdr:colOff>223838</xdr:colOff>
      <xdr:row>29</xdr:row>
      <xdr:rowOff>9525</xdr:rowOff>
    </xdr:to>
    <xdr:sp macro="" textlink="">
      <xdr:nvSpPr>
        <xdr:cNvPr id="11" name="Segitiga Sama Kaki 10">
          <a:extLst>
            <a:ext uri="{FF2B5EF4-FFF2-40B4-BE49-F238E27FC236}">
              <a16:creationId xmlns:a16="http://schemas.microsoft.com/office/drawing/2014/main" id="{3C04E6F0-40D1-4DB0-AC5A-ED8BF3133A4B}"/>
            </a:ext>
          </a:extLst>
        </xdr:cNvPr>
        <xdr:cNvSpPr/>
      </xdr:nvSpPr>
      <xdr:spPr>
        <a:xfrm rot="10800000">
          <a:off x="5819775" y="3105150"/>
          <a:ext cx="166688" cy="142875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</xdr:colOff>
      <xdr:row>29</xdr:row>
      <xdr:rowOff>28575</xdr:rowOff>
    </xdr:from>
    <xdr:to>
      <xdr:col>4</xdr:col>
      <xdr:colOff>223838</xdr:colOff>
      <xdr:row>29</xdr:row>
      <xdr:rowOff>171450</xdr:rowOff>
    </xdr:to>
    <xdr:sp macro="" textlink="">
      <xdr:nvSpPr>
        <xdr:cNvPr id="12" name="Segitiga Sama Kaki 11">
          <a:extLst>
            <a:ext uri="{FF2B5EF4-FFF2-40B4-BE49-F238E27FC236}">
              <a16:creationId xmlns:a16="http://schemas.microsoft.com/office/drawing/2014/main" id="{B44E33EF-BFF2-4E7B-82F4-79772F015080}"/>
            </a:ext>
          </a:extLst>
        </xdr:cNvPr>
        <xdr:cNvSpPr/>
      </xdr:nvSpPr>
      <xdr:spPr>
        <a:xfrm>
          <a:off x="5819775" y="3267075"/>
          <a:ext cx="166688" cy="142875"/>
        </a:xfrm>
        <a:prstGeom prst="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47626</xdr:colOff>
      <xdr:row>39</xdr:row>
      <xdr:rowOff>57150</xdr:rowOff>
    </xdr:from>
    <xdr:to>
      <xdr:col>4</xdr:col>
      <xdr:colOff>214314</xdr:colOff>
      <xdr:row>40</xdr:row>
      <xdr:rowOff>9525</xdr:rowOff>
    </xdr:to>
    <xdr:sp macro="" textlink="">
      <xdr:nvSpPr>
        <xdr:cNvPr id="13" name="Segitiga Sama Kaki 12">
          <a:extLst>
            <a:ext uri="{FF2B5EF4-FFF2-40B4-BE49-F238E27FC236}">
              <a16:creationId xmlns:a16="http://schemas.microsoft.com/office/drawing/2014/main" id="{10CE4001-BD64-40D1-84E9-6518E89A5A8C}"/>
            </a:ext>
          </a:extLst>
        </xdr:cNvPr>
        <xdr:cNvSpPr/>
      </xdr:nvSpPr>
      <xdr:spPr>
        <a:xfrm rot="10800000">
          <a:off x="5810251" y="5200650"/>
          <a:ext cx="166688" cy="142875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</xdr:colOff>
      <xdr:row>40</xdr:row>
      <xdr:rowOff>57150</xdr:rowOff>
    </xdr:from>
    <xdr:to>
      <xdr:col>4</xdr:col>
      <xdr:colOff>223838</xdr:colOff>
      <xdr:row>41</xdr:row>
      <xdr:rowOff>9525</xdr:rowOff>
    </xdr:to>
    <xdr:sp macro="" textlink="">
      <xdr:nvSpPr>
        <xdr:cNvPr id="14" name="Segitiga Sama Kaki 13">
          <a:extLst>
            <a:ext uri="{FF2B5EF4-FFF2-40B4-BE49-F238E27FC236}">
              <a16:creationId xmlns:a16="http://schemas.microsoft.com/office/drawing/2014/main" id="{7AA52331-E31C-4BF0-87C7-EAEE25BFC2F2}"/>
            </a:ext>
          </a:extLst>
        </xdr:cNvPr>
        <xdr:cNvSpPr/>
      </xdr:nvSpPr>
      <xdr:spPr>
        <a:xfrm rot="10800000">
          <a:off x="5819775" y="5391150"/>
          <a:ext cx="166688" cy="142875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</xdr:colOff>
      <xdr:row>41</xdr:row>
      <xdr:rowOff>28575</xdr:rowOff>
    </xdr:from>
    <xdr:to>
      <xdr:col>4</xdr:col>
      <xdr:colOff>223838</xdr:colOff>
      <xdr:row>41</xdr:row>
      <xdr:rowOff>171450</xdr:rowOff>
    </xdr:to>
    <xdr:sp macro="" textlink="">
      <xdr:nvSpPr>
        <xdr:cNvPr id="15" name="Segitiga Sama Kaki 14">
          <a:extLst>
            <a:ext uri="{FF2B5EF4-FFF2-40B4-BE49-F238E27FC236}">
              <a16:creationId xmlns:a16="http://schemas.microsoft.com/office/drawing/2014/main" id="{E5C53CD5-7BFC-4F1A-97A1-76D6571C9E84}"/>
            </a:ext>
          </a:extLst>
        </xdr:cNvPr>
        <xdr:cNvSpPr/>
      </xdr:nvSpPr>
      <xdr:spPr>
        <a:xfrm>
          <a:off x="5819775" y="5553075"/>
          <a:ext cx="166688" cy="142875"/>
        </a:xfrm>
        <a:prstGeom prst="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552710</xdr:colOff>
      <xdr:row>1</xdr:row>
      <xdr:rowOff>1629</xdr:rowOff>
    </xdr:from>
    <xdr:to>
      <xdr:col>13</xdr:col>
      <xdr:colOff>120432</xdr:colOff>
      <xdr:row>18</xdr:row>
      <xdr:rowOff>144961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219E3646-DE7C-4938-8DFD-E2FE85304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494806</xdr:colOff>
      <xdr:row>1</xdr:row>
      <xdr:rowOff>173182</xdr:rowOff>
    </xdr:from>
    <xdr:to>
      <xdr:col>23</xdr:col>
      <xdr:colOff>61850</xdr:colOff>
      <xdr:row>19</xdr:row>
      <xdr:rowOff>74221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E6CE328F-3774-4B76-8538-A6DFBC4A0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446AA-1167-4D52-8AC4-117F7262BEF0}">
  <dimension ref="A1:K9"/>
  <sheetViews>
    <sheetView workbookViewId="0">
      <selection activeCell="N11" sqref="N11"/>
    </sheetView>
  </sheetViews>
  <sheetFormatPr defaultRowHeight="15"/>
  <cols>
    <col min="2" max="2" width="32.28515625" bestFit="1" customWidth="1"/>
    <col min="3" max="3" width="5" bestFit="1" customWidth="1"/>
    <col min="4" max="5" width="7" bestFit="1" customWidth="1"/>
    <col min="6" max="6" width="5" bestFit="1" customWidth="1"/>
    <col min="7" max="7" width="6" bestFit="1" customWidth="1"/>
    <col min="8" max="8" width="7" bestFit="1" customWidth="1"/>
    <col min="9" max="9" width="4" bestFit="1" customWidth="1"/>
    <col min="10" max="10" width="7" bestFit="1" customWidth="1"/>
    <col min="11" max="11" width="4" bestFit="1" customWidth="1"/>
    <col min="12" max="12" width="4.28515625" customWidth="1"/>
  </cols>
  <sheetData>
    <row r="1" spans="1:11">
      <c r="B1" s="9" t="s">
        <v>0</v>
      </c>
      <c r="C1" s="8" t="s">
        <v>1</v>
      </c>
      <c r="D1" s="8"/>
      <c r="E1" s="8"/>
      <c r="F1" s="8"/>
      <c r="G1" s="8"/>
      <c r="H1" s="8"/>
      <c r="I1" s="8"/>
      <c r="J1" s="8"/>
      <c r="K1" s="8"/>
    </row>
    <row r="2" spans="1:11">
      <c r="B2" s="9"/>
      <c r="C2" s="8" t="s">
        <v>2</v>
      </c>
      <c r="D2" s="8"/>
      <c r="E2" s="8"/>
      <c r="F2" s="9" t="s">
        <v>3</v>
      </c>
      <c r="G2" s="9"/>
      <c r="H2" s="9"/>
      <c r="I2" s="8" t="s">
        <v>4</v>
      </c>
      <c r="J2" s="8"/>
      <c r="K2" s="8"/>
    </row>
    <row r="3" spans="1:11">
      <c r="B3" s="9"/>
      <c r="C3" s="7" t="s">
        <v>5</v>
      </c>
      <c r="D3" s="1" t="s">
        <v>6</v>
      </c>
      <c r="E3" s="2" t="s">
        <v>7</v>
      </c>
      <c r="F3" s="7" t="s">
        <v>5</v>
      </c>
      <c r="G3" s="1" t="s">
        <v>6</v>
      </c>
      <c r="H3" s="2" t="s">
        <v>7</v>
      </c>
      <c r="I3" s="7" t="s">
        <v>5</v>
      </c>
      <c r="J3" s="1" t="s">
        <v>6</v>
      </c>
      <c r="K3" s="2" t="s">
        <v>7</v>
      </c>
    </row>
    <row r="4" spans="1:11">
      <c r="A4">
        <v>1</v>
      </c>
      <c r="B4" t="s">
        <v>8</v>
      </c>
      <c r="C4">
        <v>1900</v>
      </c>
      <c r="D4">
        <v>5.0000000000000001E-4</v>
      </c>
      <c r="E4">
        <v>1E-4</v>
      </c>
      <c r="F4">
        <v>919</v>
      </c>
      <c r="G4">
        <v>1.2E-2</v>
      </c>
      <c r="H4">
        <v>5.8999999999999999E-3</v>
      </c>
      <c r="I4">
        <v>67</v>
      </c>
      <c r="J4">
        <v>8.0000000000000004E-4</v>
      </c>
      <c r="K4">
        <v>5</v>
      </c>
    </row>
    <row r="5" spans="1:11">
      <c r="A5">
        <v>2</v>
      </c>
      <c r="B5" t="s">
        <v>9</v>
      </c>
      <c r="C5">
        <v>680</v>
      </c>
      <c r="D5">
        <v>3.0000000000000001E-3</v>
      </c>
      <c r="E5">
        <v>8.0000000000000002E-3</v>
      </c>
      <c r="F5">
        <v>631</v>
      </c>
      <c r="G5">
        <v>3.0000000000000001E-3</v>
      </c>
      <c r="H5">
        <v>3</v>
      </c>
      <c r="I5">
        <v>10</v>
      </c>
      <c r="J5">
        <v>3.6999999999999998E-2</v>
      </c>
      <c r="K5">
        <v>0.5</v>
      </c>
    </row>
    <row r="6" spans="1:11">
      <c r="A6">
        <v>3</v>
      </c>
      <c r="B6" t="s">
        <v>10</v>
      </c>
      <c r="C6">
        <v>2496</v>
      </c>
      <c r="D6">
        <v>3.0000000000000001E-3</v>
      </c>
      <c r="E6">
        <v>0.1</v>
      </c>
      <c r="F6">
        <v>550</v>
      </c>
      <c r="G6">
        <v>8.9999999999999993E-3</v>
      </c>
      <c r="H6">
        <v>8.9999999999999993E-3</v>
      </c>
      <c r="I6">
        <v>22</v>
      </c>
      <c r="J6">
        <v>0.02</v>
      </c>
      <c r="K6">
        <v>4.9000000000000004</v>
      </c>
    </row>
    <row r="7" spans="1:11">
      <c r="A7">
        <v>4</v>
      </c>
      <c r="B7" t="s">
        <v>11</v>
      </c>
      <c r="C7">
        <v>70</v>
      </c>
      <c r="D7">
        <v>0.02</v>
      </c>
      <c r="E7">
        <v>0.1</v>
      </c>
      <c r="F7">
        <v>355</v>
      </c>
      <c r="G7">
        <v>1E-3</v>
      </c>
      <c r="H7">
        <v>6</v>
      </c>
      <c r="I7">
        <v>12</v>
      </c>
      <c r="J7">
        <v>0.04</v>
      </c>
      <c r="K7">
        <v>5</v>
      </c>
    </row>
    <row r="8" spans="1:11">
      <c r="A8">
        <v>5</v>
      </c>
      <c r="B8" t="s">
        <v>12</v>
      </c>
      <c r="C8">
        <v>6000</v>
      </c>
      <c r="D8">
        <v>6.9999999999999999E-4</v>
      </c>
      <c r="E8">
        <v>0.2</v>
      </c>
      <c r="F8">
        <v>560</v>
      </c>
      <c r="G8">
        <v>8.0000000000000002E-3</v>
      </c>
      <c r="H8">
        <v>7.0000000000000007E-2</v>
      </c>
      <c r="I8">
        <v>469</v>
      </c>
      <c r="J8">
        <v>0.06</v>
      </c>
      <c r="K8">
        <v>4</v>
      </c>
    </row>
    <row r="9" spans="1:11">
      <c r="A9">
        <v>6</v>
      </c>
      <c r="B9" t="s">
        <v>13</v>
      </c>
      <c r="C9">
        <v>140</v>
      </c>
      <c r="D9">
        <v>0.02</v>
      </c>
      <c r="E9">
        <v>0.7</v>
      </c>
      <c r="F9">
        <v>4120</v>
      </c>
      <c r="G9">
        <v>4.0000000000000001E-3</v>
      </c>
      <c r="H9">
        <v>2</v>
      </c>
      <c r="I9">
        <v>15</v>
      </c>
      <c r="J9">
        <v>0.04</v>
      </c>
      <c r="K9">
        <v>5</v>
      </c>
    </row>
  </sheetData>
  <mergeCells count="5">
    <mergeCell ref="C2:E2"/>
    <mergeCell ref="F2:H2"/>
    <mergeCell ref="I2:K2"/>
    <mergeCell ref="C1:K1"/>
    <mergeCell ref="B1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D163-E2DA-4D8F-8E82-DB211A0111D9}">
  <dimension ref="A1:E17"/>
  <sheetViews>
    <sheetView workbookViewId="0">
      <selection activeCell="C12" sqref="C12:E17"/>
    </sheetView>
  </sheetViews>
  <sheetFormatPr defaultRowHeight="15"/>
  <cols>
    <col min="1" max="1" width="32.28515625" bestFit="1" customWidth="1"/>
    <col min="2" max="2" width="40.28515625" bestFit="1" customWidth="1"/>
    <col min="3" max="3" width="38.28515625" bestFit="1" customWidth="1"/>
    <col min="4" max="4" width="33.42578125" bestFit="1" customWidth="1"/>
  </cols>
  <sheetData>
    <row r="1" spans="1:5">
      <c r="A1" s="9" t="s">
        <v>0</v>
      </c>
      <c r="B1" s="8" t="s">
        <v>1</v>
      </c>
      <c r="C1" s="8"/>
      <c r="D1" s="8"/>
    </row>
    <row r="2" spans="1:5">
      <c r="A2" s="9"/>
      <c r="B2" t="s">
        <v>2</v>
      </c>
      <c r="C2" t="s">
        <v>3</v>
      </c>
      <c r="D2" t="s">
        <v>4</v>
      </c>
    </row>
    <row r="3" spans="1:5">
      <c r="A3" t="s">
        <v>8</v>
      </c>
      <c r="B3" t="s">
        <v>14</v>
      </c>
      <c r="C3" t="s">
        <v>15</v>
      </c>
      <c r="D3" t="s">
        <v>16</v>
      </c>
    </row>
    <row r="4" spans="1:5">
      <c r="A4" t="s">
        <v>9</v>
      </c>
      <c r="B4" t="s">
        <v>17</v>
      </c>
      <c r="C4" t="s">
        <v>18</v>
      </c>
      <c r="D4" t="s">
        <v>19</v>
      </c>
    </row>
    <row r="5" spans="1:5">
      <c r="A5" t="s">
        <v>10</v>
      </c>
      <c r="B5" t="s">
        <v>20</v>
      </c>
      <c r="C5" t="s">
        <v>21</v>
      </c>
      <c r="D5" t="s">
        <v>22</v>
      </c>
    </row>
    <row r="6" spans="1:5">
      <c r="A6" t="s">
        <v>11</v>
      </c>
      <c r="B6" t="s">
        <v>23</v>
      </c>
      <c r="C6" t="s">
        <v>24</v>
      </c>
      <c r="D6" t="s">
        <v>25</v>
      </c>
    </row>
    <row r="7" spans="1:5">
      <c r="A7" t="s">
        <v>12</v>
      </c>
      <c r="B7" t="s">
        <v>26</v>
      </c>
      <c r="C7" t="s">
        <v>27</v>
      </c>
      <c r="D7" t="s">
        <v>28</v>
      </c>
    </row>
    <row r="8" spans="1:5">
      <c r="A8" t="s">
        <v>13</v>
      </c>
      <c r="B8" t="s">
        <v>29</v>
      </c>
      <c r="C8" t="s">
        <v>30</v>
      </c>
      <c r="D8" t="s">
        <v>31</v>
      </c>
    </row>
    <row r="12" spans="1:5">
      <c r="B12" s="12">
        <v>3</v>
      </c>
      <c r="C12" t="s">
        <v>32</v>
      </c>
      <c r="D12" t="s">
        <v>33</v>
      </c>
      <c r="E12" s="6">
        <v>1.8440000000000001</v>
      </c>
    </row>
    <row r="13" spans="1:5">
      <c r="B13" s="12">
        <v>3</v>
      </c>
      <c r="C13" t="s">
        <v>34</v>
      </c>
      <c r="D13" t="s">
        <v>33</v>
      </c>
      <c r="E13" s="6">
        <v>0.64500000000000002</v>
      </c>
    </row>
    <row r="14" spans="1:5">
      <c r="B14" s="12">
        <v>3</v>
      </c>
      <c r="C14" t="s">
        <v>32</v>
      </c>
      <c r="D14" t="s">
        <v>35</v>
      </c>
      <c r="E14">
        <v>1.6519999999999999</v>
      </c>
    </row>
    <row r="15" spans="1:5">
      <c r="B15" s="12">
        <v>3</v>
      </c>
      <c r="C15" t="s">
        <v>34</v>
      </c>
      <c r="D15" t="s">
        <v>35</v>
      </c>
      <c r="E15">
        <v>0.59899999999999998</v>
      </c>
    </row>
    <row r="16" spans="1:5">
      <c r="B16" s="12">
        <v>3</v>
      </c>
      <c r="C16" t="s">
        <v>32</v>
      </c>
      <c r="D16" t="s">
        <v>36</v>
      </c>
      <c r="E16" s="6">
        <v>0.90900000000000003</v>
      </c>
    </row>
    <row r="17" spans="2:5">
      <c r="B17" s="12">
        <v>3</v>
      </c>
      <c r="C17" t="s">
        <v>34</v>
      </c>
      <c r="D17" t="s">
        <v>36</v>
      </c>
      <c r="E17" s="6">
        <v>0.98399999999999999</v>
      </c>
    </row>
  </sheetData>
  <mergeCells count="2">
    <mergeCell ref="A1:A2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4416-AC03-4D40-AD89-938A866053AC}">
  <dimension ref="A1:H48"/>
  <sheetViews>
    <sheetView topLeftCell="B1" zoomScale="73" zoomScaleNormal="97" workbookViewId="0">
      <selection activeCell="C36" sqref="C36"/>
    </sheetView>
  </sheetViews>
  <sheetFormatPr defaultRowHeight="15"/>
  <cols>
    <col min="1" max="1" width="10.140625" bestFit="1" customWidth="1"/>
    <col min="3" max="3" width="40.140625" bestFit="1" customWidth="1"/>
    <col min="4" max="4" width="35.28515625" customWidth="1"/>
    <col min="5" max="5" width="37.28515625" bestFit="1" customWidth="1"/>
    <col min="6" max="6" width="35.140625" bestFit="1" customWidth="1"/>
  </cols>
  <sheetData>
    <row r="1" spans="1:6">
      <c r="A1" s="10" t="s">
        <v>37</v>
      </c>
      <c r="B1" s="10"/>
      <c r="C1" s="10"/>
    </row>
    <row r="2" spans="1:6">
      <c r="C2" s="7" t="s">
        <v>38</v>
      </c>
      <c r="D2" t="s">
        <v>39</v>
      </c>
    </row>
    <row r="3" spans="1:6">
      <c r="B3" t="s">
        <v>33</v>
      </c>
      <c r="C3">
        <v>1.8440000000000001</v>
      </c>
      <c r="D3">
        <v>0.64500000000000002</v>
      </c>
      <c r="E3" s="3">
        <f>(D3-C3)/C3</f>
        <v>-0.65021691973969631</v>
      </c>
      <c r="F3" s="4"/>
    </row>
    <row r="4" spans="1:6">
      <c r="B4" t="s">
        <v>35</v>
      </c>
      <c r="C4">
        <v>1.6519999999999999</v>
      </c>
      <c r="D4">
        <v>0.59899999999999998</v>
      </c>
      <c r="E4" s="3">
        <f>(D4-C4)/C4</f>
        <v>-0.63740920096852305</v>
      </c>
      <c r="F4" s="5"/>
    </row>
    <row r="5" spans="1:6">
      <c r="B5" t="s">
        <v>40</v>
      </c>
      <c r="C5">
        <v>0.90900000000000003</v>
      </c>
      <c r="D5">
        <v>0.98399999999999999</v>
      </c>
      <c r="E5">
        <f>D5-C5</f>
        <v>7.4999999999999956E-2</v>
      </c>
      <c r="F5" s="5"/>
    </row>
    <row r="6" spans="1:6">
      <c r="F6" s="5"/>
    </row>
    <row r="7" spans="1:6">
      <c r="B7" t="s">
        <v>41</v>
      </c>
      <c r="C7">
        <v>1</v>
      </c>
      <c r="D7">
        <v>2</v>
      </c>
      <c r="E7">
        <v>3</v>
      </c>
      <c r="F7" s="5">
        <v>4</v>
      </c>
    </row>
    <row r="8" spans="1:6">
      <c r="C8" t="s">
        <v>42</v>
      </c>
      <c r="D8" t="s">
        <v>43</v>
      </c>
      <c r="E8" t="s">
        <v>31</v>
      </c>
    </row>
    <row r="9" spans="1:6">
      <c r="B9" t="s">
        <v>33</v>
      </c>
      <c r="C9">
        <v>1.8440000000000001</v>
      </c>
      <c r="D9">
        <v>0.69699999999999995</v>
      </c>
      <c r="E9">
        <v>0.64500000000000002</v>
      </c>
    </row>
    <row r="10" spans="1:6">
      <c r="B10" t="s">
        <v>35</v>
      </c>
      <c r="C10">
        <v>1.6519999999999999</v>
      </c>
      <c r="D10">
        <v>0.65400000000000003</v>
      </c>
      <c r="E10">
        <v>0.59899999999999998</v>
      </c>
    </row>
    <row r="11" spans="1:6">
      <c r="B11" t="s">
        <v>40</v>
      </c>
      <c r="C11">
        <v>0.90900000000000003</v>
      </c>
      <c r="D11">
        <v>0.98199999999999998</v>
      </c>
      <c r="E11">
        <v>0.98399999999999999</v>
      </c>
    </row>
    <row r="14" spans="1:6">
      <c r="A14" s="10" t="s">
        <v>44</v>
      </c>
      <c r="B14" s="10"/>
      <c r="C14" s="10"/>
    </row>
    <row r="15" spans="1:6">
      <c r="C15" s="7" t="s">
        <v>38</v>
      </c>
      <c r="D15" t="s">
        <v>39</v>
      </c>
    </row>
    <row r="16" spans="1:6">
      <c r="B16" t="s">
        <v>33</v>
      </c>
      <c r="C16">
        <v>0.38700000000000001</v>
      </c>
      <c r="D16">
        <v>0.316</v>
      </c>
      <c r="E16" s="3">
        <f>(D16-C16)/C16</f>
        <v>-0.1834625322997416</v>
      </c>
      <c r="F16" s="4"/>
    </row>
    <row r="17" spans="1:6">
      <c r="B17" t="s">
        <v>35</v>
      </c>
      <c r="C17">
        <v>0.36899999999999999</v>
      </c>
      <c r="D17">
        <v>0.29199999999999998</v>
      </c>
      <c r="E17" s="3">
        <f>(D17-C17)/C17</f>
        <v>-0.20867208672086723</v>
      </c>
      <c r="F17" s="5"/>
    </row>
    <row r="18" spans="1:6">
      <c r="B18" t="s">
        <v>40</v>
      </c>
      <c r="C18">
        <v>0.99399999999999999</v>
      </c>
      <c r="D18">
        <v>0.997</v>
      </c>
      <c r="E18">
        <f>D18-C18</f>
        <v>3.0000000000000027E-3</v>
      </c>
      <c r="F18" s="5"/>
    </row>
    <row r="19" spans="1:6">
      <c r="F19" s="5"/>
    </row>
    <row r="20" spans="1:6">
      <c r="B20" t="s">
        <v>41</v>
      </c>
      <c r="C20">
        <v>1</v>
      </c>
      <c r="D20">
        <v>2</v>
      </c>
      <c r="E20">
        <v>3</v>
      </c>
      <c r="F20" s="5">
        <v>4</v>
      </c>
    </row>
    <row r="21" spans="1:6">
      <c r="C21" t="s">
        <v>45</v>
      </c>
      <c r="D21" t="s">
        <v>46</v>
      </c>
      <c r="E21" t="s">
        <v>23</v>
      </c>
    </row>
    <row r="22" spans="1:6">
      <c r="B22" t="s">
        <v>33</v>
      </c>
      <c r="C22">
        <v>0.38700000000000001</v>
      </c>
      <c r="D22">
        <v>0.316</v>
      </c>
      <c r="E22">
        <v>0.32600000000000001</v>
      </c>
    </row>
    <row r="23" spans="1:6">
      <c r="B23" t="s">
        <v>35</v>
      </c>
      <c r="C23">
        <v>0.36899999999999999</v>
      </c>
      <c r="D23">
        <v>0.29199999999999998</v>
      </c>
      <c r="E23">
        <v>0.30299999999999999</v>
      </c>
    </row>
    <row r="24" spans="1:6">
      <c r="B24" t="s">
        <v>40</v>
      </c>
      <c r="C24">
        <v>0.99399999999999999</v>
      </c>
      <c r="D24">
        <v>0.997</v>
      </c>
      <c r="E24">
        <v>0.996</v>
      </c>
    </row>
    <row r="26" spans="1:6">
      <c r="A26" s="11" t="s">
        <v>47</v>
      </c>
      <c r="B26" s="11"/>
      <c r="C26" s="11"/>
    </row>
    <row r="27" spans="1:6">
      <c r="C27" s="7" t="s">
        <v>38</v>
      </c>
      <c r="D27" t="s">
        <v>39</v>
      </c>
    </row>
    <row r="28" spans="1:6">
      <c r="B28" t="s">
        <v>33</v>
      </c>
      <c r="C28">
        <v>6.391</v>
      </c>
      <c r="D28">
        <v>0.316</v>
      </c>
      <c r="E28" s="3">
        <f>(D28-C28)/C28</f>
        <v>-0.95055546862775786</v>
      </c>
      <c r="F28" s="4"/>
    </row>
    <row r="29" spans="1:6">
      <c r="B29" t="s">
        <v>35</v>
      </c>
      <c r="C29">
        <v>5.7089999999999996</v>
      </c>
      <c r="D29">
        <v>0.29199999999999998</v>
      </c>
      <c r="E29" s="3">
        <f>(D29-C29)/C29</f>
        <v>-0.94885268873708184</v>
      </c>
      <c r="F29" s="5"/>
    </row>
    <row r="30" spans="1:6">
      <c r="B30" t="s">
        <v>40</v>
      </c>
      <c r="C30">
        <v>0.17499999999999999</v>
      </c>
      <c r="D30">
        <v>0.997</v>
      </c>
      <c r="E30">
        <f>D30-C30</f>
        <v>0.82200000000000006</v>
      </c>
      <c r="F30" s="5"/>
    </row>
    <row r="31" spans="1:6">
      <c r="F31" s="5"/>
    </row>
    <row r="32" spans="1:6">
      <c r="B32" t="s">
        <v>41</v>
      </c>
      <c r="C32">
        <v>1</v>
      </c>
      <c r="D32">
        <v>2</v>
      </c>
      <c r="E32">
        <v>3</v>
      </c>
      <c r="F32" s="5">
        <v>4</v>
      </c>
    </row>
    <row r="33" spans="1:8">
      <c r="C33" t="s">
        <v>48</v>
      </c>
      <c r="D33" t="s">
        <v>49</v>
      </c>
      <c r="E33" t="s">
        <v>50</v>
      </c>
      <c r="F33" t="s">
        <v>51</v>
      </c>
    </row>
    <row r="34" spans="1:8">
      <c r="B34" t="s">
        <v>33</v>
      </c>
      <c r="C34">
        <v>6.391</v>
      </c>
      <c r="D34">
        <v>6.9859999999999998</v>
      </c>
      <c r="E34">
        <v>7.0789999999999997</v>
      </c>
      <c r="F34">
        <v>6.7169999999999996</v>
      </c>
      <c r="H34">
        <f>D34-C34</f>
        <v>0.59499999999999975</v>
      </c>
    </row>
    <row r="35" spans="1:8">
      <c r="B35" t="s">
        <v>35</v>
      </c>
      <c r="C35">
        <v>5.7089999999999996</v>
      </c>
      <c r="D35">
        <v>6.0460000000000003</v>
      </c>
      <c r="E35">
        <v>6.1029999999999998</v>
      </c>
      <c r="F35">
        <v>5.9009999999999998</v>
      </c>
      <c r="H35">
        <f>D35-C35</f>
        <v>0.33700000000000063</v>
      </c>
    </row>
    <row r="36" spans="1:8">
      <c r="B36" t="s">
        <v>40</v>
      </c>
      <c r="C36">
        <v>0.17499999999999999</v>
      </c>
      <c r="D36">
        <v>0.19</v>
      </c>
      <c r="E36">
        <v>0.19500000000000001</v>
      </c>
      <c r="F36">
        <v>0.191</v>
      </c>
    </row>
    <row r="38" spans="1:8">
      <c r="A38" s="11" t="s">
        <v>52</v>
      </c>
      <c r="B38" s="11"/>
      <c r="C38" s="11"/>
    </row>
    <row r="39" spans="1:8">
      <c r="C39" s="7" t="s">
        <v>38</v>
      </c>
      <c r="D39" t="s">
        <v>39</v>
      </c>
    </row>
    <row r="40" spans="1:8">
      <c r="B40" t="s">
        <v>33</v>
      </c>
      <c r="C40">
        <v>6.391</v>
      </c>
      <c r="D40">
        <v>0.316</v>
      </c>
      <c r="E40" s="3">
        <f>(D40-C40)/C40</f>
        <v>-0.95055546862775786</v>
      </c>
      <c r="F40" s="4"/>
    </row>
    <row r="41" spans="1:8">
      <c r="B41" t="s">
        <v>35</v>
      </c>
      <c r="C41">
        <v>5.7089999999999996</v>
      </c>
      <c r="D41">
        <v>0.29199999999999998</v>
      </c>
      <c r="E41" s="3">
        <f>(D41-C41)/C41</f>
        <v>-0.94885268873708184</v>
      </c>
      <c r="F41" s="5"/>
    </row>
    <row r="42" spans="1:8">
      <c r="B42" t="s">
        <v>40</v>
      </c>
      <c r="C42">
        <v>0.17499999999999999</v>
      </c>
      <c r="D42">
        <v>0.997</v>
      </c>
      <c r="E42">
        <f>D42-C42</f>
        <v>0.82200000000000006</v>
      </c>
      <c r="F42" s="5"/>
    </row>
    <row r="43" spans="1:8">
      <c r="F43" s="5"/>
    </row>
    <row r="44" spans="1:8">
      <c r="B44" t="s">
        <v>41</v>
      </c>
      <c r="C44">
        <v>1</v>
      </c>
      <c r="D44">
        <v>2</v>
      </c>
      <c r="E44">
        <v>3</v>
      </c>
      <c r="F44" s="5">
        <v>4</v>
      </c>
    </row>
    <row r="45" spans="1:8">
      <c r="C45" t="s">
        <v>48</v>
      </c>
      <c r="D45" t="s">
        <v>49</v>
      </c>
      <c r="E45" t="s">
        <v>50</v>
      </c>
      <c r="F45" t="s">
        <v>51</v>
      </c>
    </row>
    <row r="46" spans="1:8">
      <c r="B46" t="s">
        <v>33</v>
      </c>
      <c r="C46">
        <v>6.391</v>
      </c>
      <c r="D46">
        <v>6.9859999999999998</v>
      </c>
      <c r="E46">
        <v>7.0789999999999997</v>
      </c>
      <c r="F46">
        <v>6.7169999999999996</v>
      </c>
    </row>
    <row r="47" spans="1:8">
      <c r="B47" t="s">
        <v>35</v>
      </c>
      <c r="C47">
        <v>5.7089999999999996</v>
      </c>
      <c r="D47">
        <v>6.0460000000000003</v>
      </c>
      <c r="E47">
        <v>6.1029999999999998</v>
      </c>
      <c r="F47">
        <v>5.9009999999999998</v>
      </c>
    </row>
    <row r="48" spans="1:8">
      <c r="B48" t="s">
        <v>40</v>
      </c>
      <c r="C48">
        <v>0.17499999999999999</v>
      </c>
      <c r="D48">
        <v>0.19</v>
      </c>
      <c r="E48">
        <v>0.19500000000000001</v>
      </c>
      <c r="F48">
        <v>0.191</v>
      </c>
    </row>
  </sheetData>
  <mergeCells count="4">
    <mergeCell ref="A1:C1"/>
    <mergeCell ref="A14:C14"/>
    <mergeCell ref="A26:C26"/>
    <mergeCell ref="A38:C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E651-67A1-4430-B6C9-7C759E88D229}">
  <dimension ref="A1:D13"/>
  <sheetViews>
    <sheetView tabSelected="1" workbookViewId="0">
      <selection activeCell="A2" sqref="A2:C7"/>
    </sheetView>
  </sheetViews>
  <sheetFormatPr defaultRowHeight="15"/>
  <cols>
    <col min="1" max="1" width="10.28515625" bestFit="1" customWidth="1"/>
    <col min="2" max="2" width="15.5703125" bestFit="1" customWidth="1"/>
    <col min="3" max="3" width="15.140625" bestFit="1" customWidth="1"/>
    <col min="4" max="4" width="15" bestFit="1" customWidth="1"/>
    <col min="5" max="5" width="12" bestFit="1" customWidth="1"/>
    <col min="6" max="6" width="12.140625" customWidth="1"/>
  </cols>
  <sheetData>
    <row r="1" spans="1:4">
      <c r="A1" t="s">
        <v>53</v>
      </c>
      <c r="B1" t="s">
        <v>54</v>
      </c>
      <c r="C1" s="5" t="s">
        <v>55</v>
      </c>
    </row>
    <row r="2" spans="1:4">
      <c r="A2" t="s">
        <v>32</v>
      </c>
      <c r="B2" t="s">
        <v>33</v>
      </c>
      <c r="C2" s="6">
        <v>1.8440000000000001</v>
      </c>
    </row>
    <row r="3" spans="1:4">
      <c r="A3" t="s">
        <v>34</v>
      </c>
      <c r="B3" t="s">
        <v>33</v>
      </c>
      <c r="C3" s="6">
        <v>0.64500000000000002</v>
      </c>
    </row>
    <row r="4" spans="1:4">
      <c r="A4" t="s">
        <v>32</v>
      </c>
      <c r="B4" t="s">
        <v>35</v>
      </c>
      <c r="C4">
        <v>1.6519999999999999</v>
      </c>
    </row>
    <row r="5" spans="1:4">
      <c r="A5" t="s">
        <v>34</v>
      </c>
      <c r="B5" t="s">
        <v>35</v>
      </c>
      <c r="C5">
        <v>0.59899999999999998</v>
      </c>
    </row>
    <row r="6" spans="1:4">
      <c r="A6" t="s">
        <v>32</v>
      </c>
      <c r="B6" t="s">
        <v>36</v>
      </c>
      <c r="C6" s="6">
        <v>0.90900000000000003</v>
      </c>
    </row>
    <row r="7" spans="1:4">
      <c r="A7" t="s">
        <v>34</v>
      </c>
      <c r="B7" t="s">
        <v>36</v>
      </c>
      <c r="C7" s="6">
        <v>0.98399999999999999</v>
      </c>
    </row>
    <row r="8" spans="1:4">
      <c r="A8" s="12"/>
      <c r="D8" s="6"/>
    </row>
    <row r="9" spans="1:4">
      <c r="A9" s="12"/>
      <c r="D9" s="6"/>
    </row>
    <row r="10" spans="1:4">
      <c r="A10" s="12"/>
    </row>
    <row r="11" spans="1:4">
      <c r="A11" s="12"/>
    </row>
    <row r="12" spans="1:4">
      <c r="A12" s="12"/>
      <c r="D12" s="6"/>
    </row>
    <row r="13" spans="1:4">
      <c r="A13" s="12"/>
      <c r="D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Faishal Rafi Elian</dc:creator>
  <cp:keywords/>
  <dc:description/>
  <cp:lastModifiedBy/>
  <cp:revision/>
  <dcterms:created xsi:type="dcterms:W3CDTF">2020-08-13T01:58:05Z</dcterms:created>
  <dcterms:modified xsi:type="dcterms:W3CDTF">2020-08-25T05:18:48Z</dcterms:modified>
  <cp:category/>
  <cp:contentStatus/>
</cp:coreProperties>
</file>