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autoCompressPictures="0"/>
  <bookViews>
    <workbookView xWindow="0" yWindow="0" windowWidth="25600" windowHeight="1476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9" i="2" l="1"/>
  <c r="Q10" i="2"/>
  <c r="Q11" i="2"/>
  <c r="Q12" i="2"/>
  <c r="Q13" i="2"/>
  <c r="Q8" i="2"/>
  <c r="O73" i="1"/>
  <c r="O72" i="1"/>
  <c r="O71" i="1"/>
  <c r="O70" i="1"/>
  <c r="O69" i="1"/>
  <c r="O68" i="1"/>
  <c r="O67" i="1"/>
  <c r="O66" i="1"/>
  <c r="O65" i="1"/>
  <c r="O64" i="1"/>
  <c r="O63" i="1"/>
  <c r="O62" i="1"/>
  <c r="O55" i="1"/>
  <c r="O54" i="1"/>
  <c r="O53" i="1"/>
  <c r="O52" i="1"/>
  <c r="O51" i="1"/>
  <c r="O50" i="1"/>
  <c r="O49" i="1"/>
  <c r="O48" i="1"/>
  <c r="O47" i="1"/>
  <c r="O46" i="1"/>
  <c r="O45" i="1"/>
  <c r="O44" i="1"/>
  <c r="O37" i="1"/>
  <c r="O36" i="1"/>
  <c r="O35" i="1"/>
  <c r="O34" i="1"/>
  <c r="O33" i="1"/>
  <c r="O32" i="1"/>
  <c r="O31" i="1"/>
  <c r="O30" i="1"/>
  <c r="O29" i="1"/>
  <c r="O28" i="1"/>
  <c r="O27" i="1"/>
  <c r="O26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<sst xmlns="http://schemas.openxmlformats.org/spreadsheetml/2006/main" count="54" uniqueCount="20">
  <si>
    <t>Vlasov Cost Scaling</t>
  </si>
  <si>
    <t>Polynomial Order</t>
  </si>
  <si>
    <t>Np</t>
  </si>
  <si>
    <t>Nq_volume_streaming</t>
  </si>
  <si>
    <t>Nq_volume_force</t>
  </si>
  <si>
    <t>Nq_surface_streaming</t>
  </si>
  <si>
    <t>Nq_surface_force</t>
  </si>
  <si>
    <t>Serendipity</t>
  </si>
  <si>
    <t>Cost: Volume term</t>
  </si>
  <si>
    <t>Cost</t>
  </si>
  <si>
    <t>Cost: Surface term</t>
  </si>
  <si>
    <t>Np*Nq_volume_streaming + CDIM*Nq_volume_streaming*(2*Np + 1) + …</t>
  </si>
  <si>
    <t>Np*Nq_volume_force + VDIM*Nq_volume_force*(2*Np + 1)</t>
  </si>
  <si>
    <t>CDIM*Nq_surface_streaming*(6*Np + 3) + …</t>
  </si>
  <si>
    <t>VDIM*Nq_surface_force*(6*Np + 3)</t>
  </si>
  <si>
    <t>CDIM</t>
  </si>
  <si>
    <t>VDIM</t>
  </si>
  <si>
    <t>Smolayk</t>
  </si>
  <si>
    <t>Cost Per DOF</t>
  </si>
  <si>
    <t>Cost per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</si>
</sst>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b/>
      <sz val="28"/>
      <color theme="1"/>
      <name val="Calibri"/>
      <scheme val="minor"/>
    </font>
    <font>
      <sz val="28"/>
      <color theme="1"/>
      <name val="Calibri"/>
      <scheme val="minor"/>
    </font>
    <font>
      <sz val="18"/>
      <color theme="1"/>
      <name val="Calibri"/>
      <scheme val="minor"/>
    </font>
    <font>
      <sz val="18"/>
      <color rgb="FF000000"/>
      <name val="Calibri"/>
      <scheme val="minor"/>
    </font>
    <font>
      <b/>
      <sz val="22"/>
      <color theme="1"/>
      <name val="Calibri"/>
      <scheme val="minor"/>
    </font>
    <font>
      <sz val="22"/>
      <color theme="1"/>
      <name val="Calibri"/>
      <scheme val="minor"/>
    </font>
    <font>
      <b/>
      <sz val="22"/>
      <color rgb="FF000000"/>
      <name val="Calibri"/>
      <scheme val="minor"/>
    </font>
    <font>
      <sz val="22"/>
      <color rgb="FF000000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1" fontId="8" fillId="0" borderId="0" xfId="0" applyNumberFormat="1" applyFont="1"/>
    <xf numFmtId="11" fontId="9" fillId="0" borderId="0" xfId="0" applyNumberFormat="1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showRuler="0" workbookViewId="0">
      <selection activeCell="A14" sqref="A14:L14"/>
    </sheetView>
  </sheetViews>
  <sheetFormatPr baseColWidth="10" defaultRowHeight="15" x14ac:dyDescent="0"/>
  <cols>
    <col min="15" max="15" width="21.5" customWidth="1"/>
  </cols>
  <sheetData>
    <row r="1" spans="1:22" s="5" customFormat="1" ht="36">
      <c r="A1" s="4" t="s">
        <v>0</v>
      </c>
    </row>
    <row r="3" spans="1:22" ht="28">
      <c r="A3" s="10" t="s">
        <v>8</v>
      </c>
    </row>
    <row r="5" spans="1:22" s="9" customFormat="1" ht="28">
      <c r="A5" s="8" t="s">
        <v>1</v>
      </c>
      <c r="D5" s="8" t="s">
        <v>15</v>
      </c>
      <c r="E5" s="8" t="s">
        <v>16</v>
      </c>
      <c r="F5" s="10" t="s">
        <v>2</v>
      </c>
      <c r="H5" s="10" t="s">
        <v>3</v>
      </c>
      <c r="I5" s="10"/>
      <c r="L5" s="10" t="s">
        <v>4</v>
      </c>
      <c r="M5" s="11"/>
      <c r="N5" s="10"/>
      <c r="O5" s="10" t="s">
        <v>9</v>
      </c>
      <c r="P5" s="11"/>
      <c r="Q5" s="10"/>
      <c r="S5" s="10"/>
      <c r="T5" s="11"/>
      <c r="V5" s="10"/>
    </row>
    <row r="6" spans="1:22" s="9" customFormat="1" ht="28">
      <c r="A6" s="1" t="s">
        <v>7</v>
      </c>
      <c r="D6" s="8"/>
      <c r="F6" s="10"/>
      <c r="H6" s="10"/>
      <c r="I6" s="10"/>
      <c r="L6" s="10"/>
      <c r="M6" s="11"/>
      <c r="N6" s="10"/>
      <c r="O6" s="3" t="s">
        <v>11</v>
      </c>
      <c r="P6" s="11"/>
      <c r="Q6" s="10"/>
      <c r="S6" s="10"/>
      <c r="T6" s="11"/>
    </row>
    <row r="7" spans="1:22" ht="25">
      <c r="A7" s="1"/>
      <c r="O7" s="3" t="s">
        <v>12</v>
      </c>
    </row>
    <row r="8" spans="1:22" ht="23">
      <c r="A8" s="6">
        <v>1</v>
      </c>
      <c r="D8" s="6">
        <v>1</v>
      </c>
      <c r="E8" s="6">
        <v>1</v>
      </c>
      <c r="F8" s="7">
        <v>4</v>
      </c>
      <c r="G8" s="2"/>
      <c r="H8" s="7">
        <v>4</v>
      </c>
      <c r="I8" s="7"/>
      <c r="L8" s="7">
        <v>4</v>
      </c>
      <c r="O8" s="7">
        <f t="shared" ref="O8:O19" si="0">F8*H8+D8*H8*(2*F8+1)+F8*L8+E8*L8*(2*F8+1)</f>
        <v>104</v>
      </c>
      <c r="S8" s="7"/>
    </row>
    <row r="9" spans="1:22" ht="23">
      <c r="A9" s="6">
        <v>1</v>
      </c>
      <c r="D9" s="6">
        <v>1</v>
      </c>
      <c r="E9" s="6">
        <v>2</v>
      </c>
      <c r="F9" s="7">
        <v>8</v>
      </c>
      <c r="G9" s="2"/>
      <c r="H9" s="7">
        <v>8</v>
      </c>
      <c r="I9" s="7"/>
      <c r="L9" s="7">
        <v>8</v>
      </c>
      <c r="O9" s="7">
        <f t="shared" si="0"/>
        <v>536</v>
      </c>
      <c r="S9" s="7"/>
    </row>
    <row r="10" spans="1:22" ht="23">
      <c r="A10" s="6">
        <v>1</v>
      </c>
      <c r="D10" s="6">
        <v>1</v>
      </c>
      <c r="E10" s="6">
        <v>3</v>
      </c>
      <c r="F10" s="7">
        <v>16</v>
      </c>
      <c r="G10" s="2"/>
      <c r="H10" s="7">
        <v>16</v>
      </c>
      <c r="I10" s="7"/>
      <c r="L10" s="7">
        <v>16</v>
      </c>
      <c r="O10" s="7">
        <f t="shared" si="0"/>
        <v>2624</v>
      </c>
      <c r="S10" s="7"/>
    </row>
    <row r="11" spans="1:22" ht="23">
      <c r="A11" s="6">
        <v>1</v>
      </c>
      <c r="D11" s="7">
        <v>2</v>
      </c>
      <c r="E11" s="7">
        <v>2</v>
      </c>
      <c r="F11" s="7">
        <v>16</v>
      </c>
      <c r="G11" s="2"/>
      <c r="H11" s="7">
        <v>16</v>
      </c>
      <c r="I11" s="7"/>
      <c r="L11" s="7">
        <v>16</v>
      </c>
      <c r="O11" s="7">
        <f t="shared" si="0"/>
        <v>2624</v>
      </c>
      <c r="S11" s="7"/>
    </row>
    <row r="12" spans="1:22" ht="23">
      <c r="A12" s="6">
        <v>1</v>
      </c>
      <c r="D12" s="7">
        <v>2</v>
      </c>
      <c r="E12" s="7">
        <v>3</v>
      </c>
      <c r="F12" s="7">
        <v>32</v>
      </c>
      <c r="G12" s="2"/>
      <c r="H12" s="7">
        <v>32</v>
      </c>
      <c r="I12" s="7"/>
      <c r="L12" s="7">
        <v>32</v>
      </c>
      <c r="O12" s="7">
        <f t="shared" si="0"/>
        <v>12448</v>
      </c>
      <c r="S12" s="7"/>
    </row>
    <row r="13" spans="1:22" ht="23">
      <c r="A13" s="6">
        <v>1</v>
      </c>
      <c r="D13" s="7">
        <v>3</v>
      </c>
      <c r="E13" s="7">
        <v>3</v>
      </c>
      <c r="F13" s="7">
        <v>64</v>
      </c>
      <c r="G13" s="2"/>
      <c r="H13" s="7">
        <v>64</v>
      </c>
      <c r="I13" s="7"/>
      <c r="L13" s="7">
        <v>64</v>
      </c>
      <c r="O13" s="7">
        <f t="shared" si="0"/>
        <v>57728</v>
      </c>
      <c r="S13" s="7"/>
    </row>
    <row r="14" spans="1:22" ht="23">
      <c r="A14" s="6">
        <v>2</v>
      </c>
      <c r="D14" s="6">
        <v>1</v>
      </c>
      <c r="E14" s="6">
        <v>1</v>
      </c>
      <c r="F14" s="7">
        <v>8</v>
      </c>
      <c r="H14" s="7">
        <v>9</v>
      </c>
      <c r="L14" s="7">
        <v>12</v>
      </c>
      <c r="O14" s="7">
        <f t="shared" si="0"/>
        <v>525</v>
      </c>
      <c r="S14" s="7"/>
    </row>
    <row r="15" spans="1:22" ht="23">
      <c r="A15" s="6">
        <v>2</v>
      </c>
      <c r="D15" s="6">
        <v>1</v>
      </c>
      <c r="E15" s="6">
        <v>2</v>
      </c>
      <c r="F15" s="7">
        <v>20</v>
      </c>
      <c r="H15" s="7">
        <v>27</v>
      </c>
      <c r="L15" s="7">
        <v>36</v>
      </c>
      <c r="O15" s="7">
        <f t="shared" si="0"/>
        <v>5319</v>
      </c>
      <c r="S15" s="7"/>
    </row>
    <row r="16" spans="1:22" ht="23">
      <c r="A16" s="6">
        <v>2</v>
      </c>
      <c r="D16" s="6">
        <v>1</v>
      </c>
      <c r="E16" s="6">
        <v>3</v>
      </c>
      <c r="F16" s="7">
        <v>48</v>
      </c>
      <c r="H16" s="7">
        <v>81</v>
      </c>
      <c r="L16" s="7">
        <v>108</v>
      </c>
      <c r="O16" s="7">
        <f t="shared" si="0"/>
        <v>48357</v>
      </c>
      <c r="S16" s="7"/>
    </row>
    <row r="17" spans="1:20" ht="23">
      <c r="A17" s="6">
        <v>2</v>
      </c>
      <c r="D17" s="7">
        <v>2</v>
      </c>
      <c r="E17" s="7">
        <v>2</v>
      </c>
      <c r="F17" s="7">
        <v>48</v>
      </c>
      <c r="H17" s="7">
        <v>81</v>
      </c>
      <c r="L17" s="7">
        <v>144</v>
      </c>
      <c r="O17" s="7">
        <f t="shared" si="0"/>
        <v>54450</v>
      </c>
      <c r="S17" s="7"/>
    </row>
    <row r="18" spans="1:20" ht="23">
      <c r="A18" s="6">
        <v>2</v>
      </c>
      <c r="D18" s="7">
        <v>2</v>
      </c>
      <c r="E18" s="7">
        <v>3</v>
      </c>
      <c r="F18" s="7">
        <v>112</v>
      </c>
      <c r="H18" s="7">
        <v>243</v>
      </c>
      <c r="L18" s="7">
        <v>432</v>
      </c>
      <c r="O18" s="7">
        <f t="shared" si="0"/>
        <v>476550</v>
      </c>
      <c r="S18" s="7"/>
    </row>
    <row r="19" spans="1:20" ht="23">
      <c r="A19" s="6">
        <v>2</v>
      </c>
      <c r="D19" s="7">
        <v>3</v>
      </c>
      <c r="E19" s="7">
        <v>3</v>
      </c>
      <c r="F19" s="7">
        <v>256</v>
      </c>
      <c r="H19" s="7">
        <v>729</v>
      </c>
      <c r="L19" s="7">
        <v>1728</v>
      </c>
      <c r="O19" s="7">
        <f t="shared" si="0"/>
        <v>4410315</v>
      </c>
      <c r="S19" s="7"/>
    </row>
    <row r="21" spans="1:20" ht="28">
      <c r="A21" s="10" t="s">
        <v>10</v>
      </c>
    </row>
    <row r="23" spans="1:20" ht="28">
      <c r="A23" s="8" t="s">
        <v>1</v>
      </c>
      <c r="B23" s="9"/>
      <c r="C23" s="9"/>
      <c r="D23" s="8" t="s">
        <v>15</v>
      </c>
      <c r="E23" s="8" t="s">
        <v>16</v>
      </c>
      <c r="F23" s="10" t="s">
        <v>2</v>
      </c>
      <c r="H23" s="10" t="s">
        <v>5</v>
      </c>
      <c r="I23" s="11"/>
      <c r="J23" s="10"/>
      <c r="K23" s="9"/>
      <c r="L23" s="10" t="s">
        <v>6</v>
      </c>
      <c r="O23" s="10" t="s">
        <v>9</v>
      </c>
    </row>
    <row r="24" spans="1:20" s="9" customFormat="1" ht="28">
      <c r="A24" s="1" t="s">
        <v>7</v>
      </c>
      <c r="D24" s="8"/>
      <c r="F24" s="10"/>
      <c r="H24" s="10"/>
      <c r="I24" s="10"/>
      <c r="L24" s="10"/>
      <c r="M24" s="11"/>
      <c r="N24" s="10"/>
      <c r="O24" s="3" t="s">
        <v>13</v>
      </c>
      <c r="P24" s="11"/>
      <c r="Q24" s="10"/>
      <c r="S24" s="10"/>
      <c r="T24" s="11"/>
    </row>
    <row r="25" spans="1:20" ht="25">
      <c r="A25" s="1"/>
      <c r="O25" s="3" t="s">
        <v>14</v>
      </c>
    </row>
    <row r="26" spans="1:20" ht="23">
      <c r="A26" s="6">
        <v>1</v>
      </c>
      <c r="D26" s="6">
        <v>1</v>
      </c>
      <c r="E26" s="6">
        <v>1</v>
      </c>
      <c r="F26" s="7">
        <v>4</v>
      </c>
      <c r="H26" s="7">
        <v>2</v>
      </c>
      <c r="L26" s="7">
        <v>2</v>
      </c>
      <c r="O26" s="7">
        <f t="shared" ref="O26:O37" si="1">D26*H26*(6*F26+3)+E26*L26*(6*F26+3)</f>
        <v>108</v>
      </c>
    </row>
    <row r="27" spans="1:20" ht="23">
      <c r="A27" s="6">
        <v>1</v>
      </c>
      <c r="D27" s="6">
        <v>1</v>
      </c>
      <c r="E27" s="6">
        <v>2</v>
      </c>
      <c r="F27" s="7">
        <v>8</v>
      </c>
      <c r="H27" s="7">
        <v>4</v>
      </c>
      <c r="L27" s="7">
        <v>4</v>
      </c>
      <c r="O27" s="7">
        <f t="shared" si="1"/>
        <v>612</v>
      </c>
    </row>
    <row r="28" spans="1:20" ht="23">
      <c r="A28" s="6">
        <v>1</v>
      </c>
      <c r="D28" s="6">
        <v>1</v>
      </c>
      <c r="E28" s="6">
        <v>3</v>
      </c>
      <c r="F28" s="7">
        <v>16</v>
      </c>
      <c r="H28" s="7">
        <v>8</v>
      </c>
      <c r="L28" s="7">
        <v>8</v>
      </c>
      <c r="O28" s="7">
        <f t="shared" si="1"/>
        <v>3168</v>
      </c>
    </row>
    <row r="29" spans="1:20" ht="23">
      <c r="A29" s="6">
        <v>1</v>
      </c>
      <c r="D29" s="7">
        <v>2</v>
      </c>
      <c r="E29" s="7">
        <v>2</v>
      </c>
      <c r="F29" s="7">
        <v>16</v>
      </c>
      <c r="H29" s="7">
        <v>8</v>
      </c>
      <c r="L29" s="7">
        <v>8</v>
      </c>
      <c r="O29" s="7">
        <f t="shared" si="1"/>
        <v>3168</v>
      </c>
    </row>
    <row r="30" spans="1:20" ht="23">
      <c r="A30" s="6">
        <v>1</v>
      </c>
      <c r="D30" s="7">
        <v>2</v>
      </c>
      <c r="E30" s="7">
        <v>3</v>
      </c>
      <c r="F30" s="7">
        <v>32</v>
      </c>
      <c r="H30" s="7">
        <v>16</v>
      </c>
      <c r="L30" s="7">
        <v>16</v>
      </c>
      <c r="O30" s="7">
        <f t="shared" si="1"/>
        <v>15600</v>
      </c>
    </row>
    <row r="31" spans="1:20" ht="23">
      <c r="A31" s="6">
        <v>1</v>
      </c>
      <c r="D31" s="7">
        <v>3</v>
      </c>
      <c r="E31" s="7">
        <v>3</v>
      </c>
      <c r="F31" s="7">
        <v>64</v>
      </c>
      <c r="H31" s="7">
        <v>32</v>
      </c>
      <c r="L31" s="7">
        <v>32</v>
      </c>
      <c r="O31" s="7">
        <f t="shared" si="1"/>
        <v>74304</v>
      </c>
    </row>
    <row r="32" spans="1:20" ht="23">
      <c r="A32" s="6">
        <v>2</v>
      </c>
      <c r="D32" s="6">
        <v>1</v>
      </c>
      <c r="E32" s="6">
        <v>1</v>
      </c>
      <c r="F32" s="7">
        <v>8</v>
      </c>
      <c r="H32" s="7">
        <v>3</v>
      </c>
      <c r="L32" s="7">
        <v>4</v>
      </c>
      <c r="O32" s="7">
        <f t="shared" si="1"/>
        <v>357</v>
      </c>
    </row>
    <row r="33" spans="1:15" ht="23">
      <c r="A33" s="6">
        <v>2</v>
      </c>
      <c r="D33" s="6">
        <v>1</v>
      </c>
      <c r="E33" s="6">
        <v>2</v>
      </c>
      <c r="F33" s="7">
        <v>20</v>
      </c>
      <c r="H33" s="7">
        <v>9</v>
      </c>
      <c r="L33" s="7">
        <v>12</v>
      </c>
      <c r="O33" s="7">
        <f t="shared" si="1"/>
        <v>4059</v>
      </c>
    </row>
    <row r="34" spans="1:15" ht="23">
      <c r="A34" s="6">
        <v>2</v>
      </c>
      <c r="D34" s="6">
        <v>1</v>
      </c>
      <c r="E34" s="6">
        <v>3</v>
      </c>
      <c r="F34" s="7">
        <v>48</v>
      </c>
      <c r="H34" s="7">
        <v>27</v>
      </c>
      <c r="L34" s="7">
        <v>36</v>
      </c>
      <c r="O34" s="7">
        <f t="shared" si="1"/>
        <v>39285</v>
      </c>
    </row>
    <row r="35" spans="1:15" ht="23">
      <c r="A35" s="6">
        <v>2</v>
      </c>
      <c r="D35" s="7">
        <v>2</v>
      </c>
      <c r="E35" s="7">
        <v>2</v>
      </c>
      <c r="F35" s="7">
        <v>48</v>
      </c>
      <c r="H35" s="7">
        <v>27</v>
      </c>
      <c r="L35" s="7">
        <v>48</v>
      </c>
      <c r="O35" s="7">
        <f t="shared" si="1"/>
        <v>43650</v>
      </c>
    </row>
    <row r="36" spans="1:15" ht="23">
      <c r="A36" s="6">
        <v>2</v>
      </c>
      <c r="D36" s="7">
        <v>2</v>
      </c>
      <c r="E36" s="7">
        <v>3</v>
      </c>
      <c r="F36" s="7">
        <v>112</v>
      </c>
      <c r="H36" s="7">
        <v>81</v>
      </c>
      <c r="L36" s="7">
        <v>144</v>
      </c>
      <c r="O36" s="7">
        <f t="shared" si="1"/>
        <v>400950</v>
      </c>
    </row>
    <row r="37" spans="1:15" ht="23">
      <c r="A37" s="6">
        <v>2</v>
      </c>
      <c r="D37" s="7">
        <v>3</v>
      </c>
      <c r="E37" s="7">
        <v>3</v>
      </c>
      <c r="F37" s="7">
        <v>256</v>
      </c>
      <c r="H37" s="7">
        <v>243</v>
      </c>
      <c r="L37" s="7">
        <v>576</v>
      </c>
      <c r="O37" s="7">
        <f t="shared" si="1"/>
        <v>3781323</v>
      </c>
    </row>
    <row r="39" spans="1:15" ht="28">
      <c r="A39" s="10" t="s">
        <v>8</v>
      </c>
    </row>
    <row r="41" spans="1:15" ht="28">
      <c r="A41" s="8" t="s">
        <v>1</v>
      </c>
      <c r="B41" s="9"/>
      <c r="C41" s="9"/>
      <c r="D41" s="8" t="s">
        <v>15</v>
      </c>
      <c r="E41" s="8" t="s">
        <v>16</v>
      </c>
      <c r="F41" s="10" t="s">
        <v>2</v>
      </c>
      <c r="G41" s="9"/>
      <c r="H41" s="10" t="s">
        <v>3</v>
      </c>
      <c r="I41" s="10"/>
      <c r="J41" s="9"/>
      <c r="K41" s="9"/>
      <c r="L41" s="10" t="s">
        <v>4</v>
      </c>
      <c r="M41" s="11"/>
      <c r="N41" s="10"/>
      <c r="O41" s="10" t="s">
        <v>9</v>
      </c>
    </row>
    <row r="42" spans="1:15" ht="28">
      <c r="A42" s="1" t="s">
        <v>17</v>
      </c>
      <c r="B42" s="9"/>
      <c r="C42" s="9"/>
      <c r="D42" s="8"/>
      <c r="E42" s="9"/>
      <c r="F42" s="10"/>
      <c r="G42" s="9"/>
      <c r="H42" s="10"/>
      <c r="I42" s="10"/>
      <c r="J42" s="9"/>
      <c r="K42" s="9"/>
      <c r="L42" s="10"/>
      <c r="M42" s="11"/>
      <c r="N42" s="10"/>
      <c r="O42" s="3" t="s">
        <v>11</v>
      </c>
    </row>
    <row r="43" spans="1:15" ht="25">
      <c r="A43" s="1"/>
      <c r="O43" s="3" t="s">
        <v>12</v>
      </c>
    </row>
    <row r="44" spans="1:15" ht="23">
      <c r="A44" s="6">
        <v>1</v>
      </c>
      <c r="D44" s="6">
        <v>1</v>
      </c>
      <c r="E44" s="6">
        <v>1</v>
      </c>
      <c r="F44" s="7">
        <v>3</v>
      </c>
      <c r="G44" s="2"/>
      <c r="H44" s="7">
        <v>5</v>
      </c>
      <c r="I44" s="7"/>
      <c r="L44" s="7">
        <v>5</v>
      </c>
      <c r="O44" s="7">
        <f t="shared" ref="O44:O55" si="2">F44*H44+D44*H44*(2*F44+1)+F44*L44+E44*L44*(2*F44+1)</f>
        <v>100</v>
      </c>
    </row>
    <row r="45" spans="1:15" ht="23">
      <c r="A45" s="6">
        <v>1</v>
      </c>
      <c r="D45" s="6">
        <v>1</v>
      </c>
      <c r="E45" s="6">
        <v>2</v>
      </c>
      <c r="F45" s="7">
        <v>4</v>
      </c>
      <c r="G45" s="2"/>
      <c r="H45" s="7">
        <v>7</v>
      </c>
      <c r="I45" s="7"/>
      <c r="L45" s="7">
        <v>7</v>
      </c>
      <c r="O45" s="7">
        <f t="shared" si="2"/>
        <v>245</v>
      </c>
    </row>
    <row r="46" spans="1:15" ht="23">
      <c r="A46" s="6">
        <v>1</v>
      </c>
      <c r="D46" s="6">
        <v>1</v>
      </c>
      <c r="E46" s="6">
        <v>3</v>
      </c>
      <c r="F46" s="7">
        <v>5</v>
      </c>
      <c r="G46" s="2"/>
      <c r="H46" s="7">
        <v>9</v>
      </c>
      <c r="I46" s="7"/>
      <c r="L46" s="7">
        <v>9</v>
      </c>
      <c r="O46" s="7">
        <f t="shared" si="2"/>
        <v>486</v>
      </c>
    </row>
    <row r="47" spans="1:15" ht="23">
      <c r="A47" s="6">
        <v>1</v>
      </c>
      <c r="D47" s="7">
        <v>2</v>
      </c>
      <c r="E47" s="7">
        <v>2</v>
      </c>
      <c r="F47" s="7">
        <v>5</v>
      </c>
      <c r="G47" s="2"/>
      <c r="H47" s="7">
        <v>9</v>
      </c>
      <c r="I47" s="7"/>
      <c r="L47" s="7">
        <v>9</v>
      </c>
      <c r="O47" s="7">
        <f t="shared" si="2"/>
        <v>486</v>
      </c>
    </row>
    <row r="48" spans="1:15" ht="23">
      <c r="A48" s="6">
        <v>1</v>
      </c>
      <c r="D48" s="7">
        <v>2</v>
      </c>
      <c r="E48" s="7">
        <v>3</v>
      </c>
      <c r="F48" s="7">
        <v>6</v>
      </c>
      <c r="G48" s="2"/>
      <c r="H48" s="7">
        <v>11</v>
      </c>
      <c r="I48" s="7"/>
      <c r="L48" s="7">
        <v>11</v>
      </c>
      <c r="O48" s="7">
        <f t="shared" si="2"/>
        <v>847</v>
      </c>
    </row>
    <row r="49" spans="1:15" ht="23">
      <c r="A49" s="6">
        <v>1</v>
      </c>
      <c r="D49" s="7">
        <v>3</v>
      </c>
      <c r="E49" s="7">
        <v>3</v>
      </c>
      <c r="F49" s="7">
        <v>7</v>
      </c>
      <c r="G49" s="2"/>
      <c r="H49" s="7">
        <v>13</v>
      </c>
      <c r="I49" s="7"/>
      <c r="L49" s="7">
        <v>13</v>
      </c>
      <c r="O49" s="7">
        <f t="shared" si="2"/>
        <v>1352</v>
      </c>
    </row>
    <row r="50" spans="1:15" ht="23">
      <c r="A50" s="6">
        <v>2</v>
      </c>
      <c r="D50" s="6">
        <v>1</v>
      </c>
      <c r="E50" s="6">
        <v>1</v>
      </c>
      <c r="F50" s="7">
        <v>6</v>
      </c>
      <c r="H50" s="7">
        <v>9</v>
      </c>
      <c r="L50" s="7">
        <v>9</v>
      </c>
      <c r="O50" s="7">
        <f t="shared" si="2"/>
        <v>342</v>
      </c>
    </row>
    <row r="51" spans="1:15" ht="23">
      <c r="A51" s="6">
        <v>2</v>
      </c>
      <c r="D51" s="6">
        <v>1</v>
      </c>
      <c r="E51" s="6">
        <v>2</v>
      </c>
      <c r="F51" s="7">
        <v>10</v>
      </c>
      <c r="H51" s="7">
        <v>19</v>
      </c>
      <c r="L51" s="7">
        <v>19</v>
      </c>
      <c r="O51" s="7">
        <f t="shared" si="2"/>
        <v>1577</v>
      </c>
    </row>
    <row r="52" spans="1:15" ht="23">
      <c r="A52" s="6">
        <v>2</v>
      </c>
      <c r="D52" s="6">
        <v>1</v>
      </c>
      <c r="E52" s="6">
        <v>3</v>
      </c>
      <c r="F52" s="7">
        <v>15</v>
      </c>
      <c r="H52" s="7">
        <v>33</v>
      </c>
      <c r="L52" s="7">
        <v>33</v>
      </c>
      <c r="O52" s="7">
        <f t="shared" si="2"/>
        <v>5082</v>
      </c>
    </row>
    <row r="53" spans="1:15" ht="23">
      <c r="A53" s="6">
        <v>2</v>
      </c>
      <c r="D53" s="7">
        <v>2</v>
      </c>
      <c r="E53" s="7">
        <v>2</v>
      </c>
      <c r="F53" s="7">
        <v>15</v>
      </c>
      <c r="H53" s="7">
        <v>33</v>
      </c>
      <c r="L53" s="7">
        <v>33</v>
      </c>
      <c r="O53" s="7">
        <f t="shared" si="2"/>
        <v>5082</v>
      </c>
    </row>
    <row r="54" spans="1:15" ht="23">
      <c r="A54" s="6">
        <v>2</v>
      </c>
      <c r="D54" s="7">
        <v>2</v>
      </c>
      <c r="E54" s="7">
        <v>3</v>
      </c>
      <c r="F54" s="7">
        <v>21</v>
      </c>
      <c r="H54" s="7">
        <v>51</v>
      </c>
      <c r="L54" s="7">
        <v>51</v>
      </c>
      <c r="O54" s="7">
        <f t="shared" si="2"/>
        <v>13107</v>
      </c>
    </row>
    <row r="55" spans="1:15" ht="23">
      <c r="A55" s="6">
        <v>2</v>
      </c>
      <c r="D55" s="7">
        <v>3</v>
      </c>
      <c r="E55" s="7">
        <v>3</v>
      </c>
      <c r="F55" s="7">
        <v>28</v>
      </c>
      <c r="H55" s="7">
        <v>73</v>
      </c>
      <c r="L55" s="7">
        <v>73</v>
      </c>
      <c r="O55" s="7">
        <f t="shared" si="2"/>
        <v>29054</v>
      </c>
    </row>
    <row r="57" spans="1:15" ht="28">
      <c r="A57" s="10" t="s">
        <v>10</v>
      </c>
    </row>
    <row r="59" spans="1:15" ht="28">
      <c r="A59" s="8" t="s">
        <v>1</v>
      </c>
      <c r="B59" s="9"/>
      <c r="C59" s="9"/>
      <c r="D59" s="8" t="s">
        <v>15</v>
      </c>
      <c r="E59" s="8" t="s">
        <v>16</v>
      </c>
      <c r="F59" s="10" t="s">
        <v>2</v>
      </c>
      <c r="H59" s="10" t="s">
        <v>5</v>
      </c>
      <c r="I59" s="11"/>
      <c r="J59" s="10"/>
      <c r="K59" s="9"/>
      <c r="L59" s="10" t="s">
        <v>6</v>
      </c>
      <c r="O59" s="10" t="s">
        <v>9</v>
      </c>
    </row>
    <row r="60" spans="1:15" ht="28">
      <c r="A60" s="1" t="s">
        <v>17</v>
      </c>
      <c r="B60" s="9"/>
      <c r="C60" s="9"/>
      <c r="D60" s="8"/>
      <c r="E60" s="9"/>
      <c r="F60" s="10"/>
      <c r="G60" s="9"/>
      <c r="H60" s="10"/>
      <c r="I60" s="10"/>
      <c r="J60" s="9"/>
      <c r="K60" s="9"/>
      <c r="L60" s="10"/>
      <c r="M60" s="11"/>
      <c r="N60" s="10"/>
      <c r="O60" s="3" t="s">
        <v>13</v>
      </c>
    </row>
    <row r="61" spans="1:15" ht="25">
      <c r="A61" s="1"/>
      <c r="O61" s="3" t="s">
        <v>14</v>
      </c>
    </row>
    <row r="62" spans="1:15" ht="23">
      <c r="A62" s="6">
        <v>1</v>
      </c>
      <c r="D62" s="6">
        <v>1</v>
      </c>
      <c r="E62" s="6">
        <v>1</v>
      </c>
      <c r="F62" s="7">
        <v>3</v>
      </c>
      <c r="H62" s="7">
        <v>3</v>
      </c>
      <c r="L62" s="7">
        <v>3</v>
      </c>
      <c r="O62" s="7">
        <f t="shared" ref="O62:O73" si="3">D62*H62*(6*F62+3)+E62*L62*(6*F62+3)</f>
        <v>126</v>
      </c>
    </row>
    <row r="63" spans="1:15" ht="23">
      <c r="A63" s="6">
        <v>1</v>
      </c>
      <c r="D63" s="6">
        <v>1</v>
      </c>
      <c r="E63" s="6">
        <v>2</v>
      </c>
      <c r="F63" s="7">
        <v>4</v>
      </c>
      <c r="H63" s="7">
        <v>5</v>
      </c>
      <c r="L63" s="7">
        <v>5</v>
      </c>
      <c r="O63" s="7">
        <f t="shared" si="3"/>
        <v>405</v>
      </c>
    </row>
    <row r="64" spans="1:15" ht="23">
      <c r="A64" s="6">
        <v>1</v>
      </c>
      <c r="D64" s="6">
        <v>1</v>
      </c>
      <c r="E64" s="6">
        <v>3</v>
      </c>
      <c r="F64" s="7">
        <v>5</v>
      </c>
      <c r="H64" s="7">
        <v>7</v>
      </c>
      <c r="L64" s="7">
        <v>7</v>
      </c>
      <c r="O64" s="7">
        <f t="shared" si="3"/>
        <v>924</v>
      </c>
    </row>
    <row r="65" spans="1:15" ht="23">
      <c r="A65" s="6">
        <v>1</v>
      </c>
      <c r="D65" s="7">
        <v>2</v>
      </c>
      <c r="E65" s="7">
        <v>2</v>
      </c>
      <c r="F65" s="7">
        <v>5</v>
      </c>
      <c r="H65" s="7">
        <v>7</v>
      </c>
      <c r="L65" s="7">
        <v>7</v>
      </c>
      <c r="O65" s="7">
        <f t="shared" si="3"/>
        <v>924</v>
      </c>
    </row>
    <row r="66" spans="1:15" ht="23">
      <c r="A66" s="6">
        <v>1</v>
      </c>
      <c r="D66" s="7">
        <v>2</v>
      </c>
      <c r="E66" s="7">
        <v>3</v>
      </c>
      <c r="F66" s="7">
        <v>6</v>
      </c>
      <c r="H66" s="7">
        <v>9</v>
      </c>
      <c r="L66" s="7">
        <v>9</v>
      </c>
      <c r="O66" s="7">
        <f t="shared" si="3"/>
        <v>1755</v>
      </c>
    </row>
    <row r="67" spans="1:15" ht="23">
      <c r="A67" s="6">
        <v>1</v>
      </c>
      <c r="D67" s="7">
        <v>3</v>
      </c>
      <c r="E67" s="7">
        <v>3</v>
      </c>
      <c r="F67" s="7">
        <v>7</v>
      </c>
      <c r="H67" s="7">
        <v>11</v>
      </c>
      <c r="L67" s="7">
        <v>11</v>
      </c>
      <c r="O67" s="7">
        <f t="shared" si="3"/>
        <v>2970</v>
      </c>
    </row>
    <row r="68" spans="1:15" ht="23">
      <c r="A68" s="6">
        <v>2</v>
      </c>
      <c r="D68" s="6">
        <v>1</v>
      </c>
      <c r="E68" s="6">
        <v>1</v>
      </c>
      <c r="F68" s="7">
        <v>6</v>
      </c>
      <c r="H68" s="7">
        <v>3</v>
      </c>
      <c r="L68" s="7">
        <v>7</v>
      </c>
      <c r="O68" s="7">
        <f t="shared" si="3"/>
        <v>390</v>
      </c>
    </row>
    <row r="69" spans="1:15" ht="23">
      <c r="A69" s="6">
        <v>2</v>
      </c>
      <c r="D69" s="6">
        <v>1</v>
      </c>
      <c r="E69" s="6">
        <v>2</v>
      </c>
      <c r="F69" s="7">
        <v>10</v>
      </c>
      <c r="H69" s="7">
        <v>9</v>
      </c>
      <c r="L69" s="7">
        <v>17</v>
      </c>
      <c r="O69" s="7">
        <f t="shared" si="3"/>
        <v>2709</v>
      </c>
    </row>
    <row r="70" spans="1:15" ht="23">
      <c r="A70" s="6">
        <v>2</v>
      </c>
      <c r="D70" s="6">
        <v>1</v>
      </c>
      <c r="E70" s="6">
        <v>3</v>
      </c>
      <c r="F70" s="7">
        <v>15</v>
      </c>
      <c r="H70" s="7">
        <v>19</v>
      </c>
      <c r="L70" s="7">
        <v>39</v>
      </c>
      <c r="O70" s="7">
        <f t="shared" si="3"/>
        <v>12648</v>
      </c>
    </row>
    <row r="71" spans="1:15" ht="23">
      <c r="A71" s="6">
        <v>2</v>
      </c>
      <c r="D71" s="7">
        <v>2</v>
      </c>
      <c r="E71" s="7">
        <v>2</v>
      </c>
      <c r="F71" s="7">
        <v>15</v>
      </c>
      <c r="H71" s="7">
        <v>19</v>
      </c>
      <c r="L71" s="7">
        <v>81</v>
      </c>
      <c r="O71" s="7">
        <f t="shared" si="3"/>
        <v>18600</v>
      </c>
    </row>
    <row r="72" spans="1:15" ht="23">
      <c r="A72" s="6">
        <v>2</v>
      </c>
      <c r="D72" s="7">
        <v>2</v>
      </c>
      <c r="E72" s="7">
        <v>3</v>
      </c>
      <c r="F72" s="7">
        <v>21</v>
      </c>
      <c r="H72" s="7">
        <v>33</v>
      </c>
      <c r="L72" s="7">
        <v>151</v>
      </c>
      <c r="O72" s="7">
        <f t="shared" si="3"/>
        <v>66951</v>
      </c>
    </row>
    <row r="73" spans="1:15" ht="23">
      <c r="A73" s="6">
        <v>2</v>
      </c>
      <c r="D73" s="7">
        <v>3</v>
      </c>
      <c r="E73" s="7">
        <v>3</v>
      </c>
      <c r="F73" s="7">
        <v>28</v>
      </c>
      <c r="H73" s="7">
        <v>51</v>
      </c>
      <c r="L73" s="7">
        <v>257</v>
      </c>
      <c r="O73" s="7">
        <f t="shared" si="3"/>
        <v>158004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13"/>
  <sheetViews>
    <sheetView tabSelected="1" showRuler="0" topLeftCell="B1" workbookViewId="0">
      <selection activeCell="Q8" sqref="Q8:Q13"/>
    </sheetView>
  </sheetViews>
  <sheetFormatPr baseColWidth="10" defaultRowHeight="15" x14ac:dyDescent="0"/>
  <cols>
    <col min="15" max="15" width="14.83203125" bestFit="1" customWidth="1"/>
    <col min="16" max="17" width="12.33203125" bestFit="1" customWidth="1"/>
  </cols>
  <sheetData>
    <row r="6" spans="1:18" ht="28">
      <c r="A6" s="8" t="s">
        <v>1</v>
      </c>
      <c r="B6" s="9"/>
      <c r="C6" s="9"/>
      <c r="D6" s="8" t="s">
        <v>15</v>
      </c>
      <c r="E6" s="8" t="s">
        <v>16</v>
      </c>
      <c r="F6" s="10" t="s">
        <v>2</v>
      </c>
      <c r="G6" s="9"/>
      <c r="H6" s="10" t="s">
        <v>3</v>
      </c>
      <c r="I6" s="10"/>
      <c r="J6" s="9"/>
      <c r="K6" s="9"/>
      <c r="L6" s="10" t="s">
        <v>4</v>
      </c>
      <c r="M6" s="11"/>
      <c r="N6" s="10"/>
      <c r="O6" s="8" t="s">
        <v>18</v>
      </c>
      <c r="P6" s="12"/>
      <c r="Q6" s="8" t="s">
        <v>19</v>
      </c>
      <c r="R6" s="12"/>
    </row>
    <row r="7" spans="1:18" ht="28">
      <c r="A7" s="1" t="s">
        <v>7</v>
      </c>
      <c r="B7" s="9"/>
      <c r="C7" s="9"/>
      <c r="D7" s="8"/>
      <c r="E7" s="9"/>
      <c r="F7" s="10"/>
      <c r="G7" s="9"/>
      <c r="H7" s="10"/>
      <c r="I7" s="10"/>
      <c r="J7" s="9"/>
      <c r="K7" s="9"/>
      <c r="L7" s="10"/>
      <c r="M7" s="11"/>
      <c r="N7" s="10"/>
      <c r="O7" s="10"/>
    </row>
    <row r="8" spans="1:18" ht="28">
      <c r="A8" s="6">
        <v>2</v>
      </c>
      <c r="D8" s="6">
        <v>1</v>
      </c>
      <c r="E8" s="6">
        <v>1</v>
      </c>
      <c r="F8" s="7">
        <v>8</v>
      </c>
      <c r="H8" s="7">
        <v>9</v>
      </c>
      <c r="L8" s="7">
        <v>12</v>
      </c>
      <c r="M8" s="11"/>
      <c r="N8" s="10"/>
      <c r="O8" s="14">
        <v>9.7601599999999994E-8</v>
      </c>
      <c r="Q8" s="13">
        <f>O8*F8</f>
        <v>7.8081279999999995E-7</v>
      </c>
    </row>
    <row r="9" spans="1:18" ht="23">
      <c r="A9" s="6">
        <v>2</v>
      </c>
      <c r="D9" s="6">
        <v>1</v>
      </c>
      <c r="E9" s="6">
        <v>2</v>
      </c>
      <c r="F9" s="7">
        <v>20</v>
      </c>
      <c r="H9" s="7">
        <v>27</v>
      </c>
      <c r="L9" s="7">
        <v>36</v>
      </c>
      <c r="O9" s="13">
        <v>1.15763E-7</v>
      </c>
      <c r="P9" s="13"/>
      <c r="Q9" s="13">
        <f t="shared" ref="Q9:Q13" si="0">O9*F9</f>
        <v>2.3152600000000003E-6</v>
      </c>
    </row>
    <row r="10" spans="1:18" ht="23">
      <c r="A10" s="6">
        <v>2</v>
      </c>
      <c r="D10" s="6">
        <v>1</v>
      </c>
      <c r="E10" s="6">
        <v>3</v>
      </c>
      <c r="F10" s="7">
        <v>48</v>
      </c>
      <c r="H10" s="7">
        <v>81</v>
      </c>
      <c r="L10" s="7">
        <v>108</v>
      </c>
      <c r="O10" s="13">
        <v>2.9206199999999999E-7</v>
      </c>
      <c r="Q10" s="13">
        <f t="shared" si="0"/>
        <v>1.4018976E-5</v>
      </c>
    </row>
    <row r="11" spans="1:18" ht="23">
      <c r="A11" s="6">
        <v>2</v>
      </c>
      <c r="D11" s="7">
        <v>2</v>
      </c>
      <c r="E11" s="7">
        <v>2</v>
      </c>
      <c r="F11" s="7">
        <v>48</v>
      </c>
      <c r="H11" s="7">
        <v>81</v>
      </c>
      <c r="L11" s="7">
        <v>144</v>
      </c>
      <c r="O11" s="13">
        <v>3.3013099999999998E-7</v>
      </c>
      <c r="Q11" s="13">
        <f t="shared" si="0"/>
        <v>1.5846287999999998E-5</v>
      </c>
    </row>
    <row r="12" spans="1:18" ht="23">
      <c r="A12" s="6">
        <v>2</v>
      </c>
      <c r="D12" s="7">
        <v>2</v>
      </c>
      <c r="E12" s="7">
        <v>3</v>
      </c>
      <c r="F12" s="7">
        <v>112</v>
      </c>
      <c r="H12" s="7">
        <v>243</v>
      </c>
      <c r="L12" s="7">
        <v>432</v>
      </c>
      <c r="O12" s="13">
        <v>1.22527E-6</v>
      </c>
      <c r="Q12" s="13">
        <f t="shared" si="0"/>
        <v>1.3723024E-4</v>
      </c>
    </row>
    <row r="13" spans="1:18" ht="23">
      <c r="A13" s="6">
        <v>2</v>
      </c>
      <c r="D13" s="7">
        <v>3</v>
      </c>
      <c r="E13" s="7">
        <v>3</v>
      </c>
      <c r="F13" s="7">
        <v>256</v>
      </c>
      <c r="H13" s="7">
        <v>729</v>
      </c>
      <c r="L13" s="7">
        <v>1728</v>
      </c>
      <c r="O13" s="13">
        <v>8.6828999999999995E-6</v>
      </c>
      <c r="Q13" s="13">
        <f t="shared" si="0"/>
        <v>2.2228223999999999E-3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Juno</dc:creator>
  <cp:lastModifiedBy>Ammar Hakim</cp:lastModifiedBy>
  <dcterms:created xsi:type="dcterms:W3CDTF">2016-09-08T15:30:15Z</dcterms:created>
  <dcterms:modified xsi:type="dcterms:W3CDTF">2016-09-08T19:29:05Z</dcterms:modified>
</cp:coreProperties>
</file>