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6B49A0ED-77E0-4DDB-AD7E-9791E59038D3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jan 2021" sheetId="1" r:id="rId1"/>
    <sheet name="feb 2021" sheetId="2" r:id="rId2"/>
    <sheet name="mar 2021" sheetId="3" r:id="rId3"/>
    <sheet name="apr 2021" sheetId="4" r:id="rId4"/>
    <sheet name="may 2021" sheetId="5" r:id="rId5"/>
    <sheet name="jun 2021" sheetId="6" r:id="rId6"/>
    <sheet name="jul 2021" sheetId="7" r:id="rId7"/>
    <sheet name="aug 2021" sheetId="8" r:id="rId8"/>
    <sheet name="sep 2021" sheetId="9" r:id="rId9"/>
    <sheet name="oct 2021" sheetId="10" r:id="rId10"/>
    <sheet name="nov 2021" sheetId="11" r:id="rId11"/>
    <sheet name="dec 2021" sheetId="12" r:id="rId12"/>
    <sheet name="jan 2022" sheetId="13" r:id="rId13"/>
    <sheet name="feb 2022" sheetId="14" r:id="rId14"/>
    <sheet name="mar 2022" sheetId="15" r:id="rId15"/>
    <sheet name="apr 2022" sheetId="16" r:id="rId16"/>
    <sheet name="may 2022" sheetId="17" r:id="rId17"/>
    <sheet name="jun 2022" sheetId="18" r:id="rId18"/>
    <sheet name="jul 2022" sheetId="19" r:id="rId19"/>
    <sheet name="aug 2022" sheetId="20" r:id="rId20"/>
    <sheet name="sep 2022" sheetId="21" r:id="rId21"/>
    <sheet name="oct 2022" sheetId="22" r:id="rId22"/>
    <sheet name="nov 2022" sheetId="23" r:id="rId23"/>
    <sheet name="dec 2022" sheetId="24" r:id="rId24"/>
  </sheets>
  <calcPr calcId="191029"/>
</workbook>
</file>

<file path=xl/calcChain.xml><?xml version="1.0" encoding="utf-8"?>
<calcChain xmlns="http://schemas.openxmlformats.org/spreadsheetml/2006/main">
  <c r="N64" i="24" l="1"/>
  <c r="N67" i="24" s="1"/>
  <c r="M64" i="24"/>
  <c r="M67" i="24" s="1"/>
  <c r="L64" i="24"/>
  <c r="L67" i="24" s="1"/>
  <c r="K64" i="24"/>
  <c r="K67" i="24" s="1"/>
  <c r="J64" i="24"/>
  <c r="J67" i="24" s="1"/>
  <c r="I64" i="24"/>
  <c r="I67" i="24" s="1"/>
  <c r="H64" i="24"/>
  <c r="H67" i="24" s="1"/>
  <c r="H69" i="24" s="1"/>
  <c r="G64" i="24"/>
  <c r="G67" i="24" s="1"/>
  <c r="O63" i="24"/>
  <c r="P63" i="24" s="1"/>
  <c r="P62" i="24"/>
  <c r="O62" i="24"/>
  <c r="O61" i="24"/>
  <c r="P61" i="24" s="1"/>
  <c r="P60" i="24"/>
  <c r="O60" i="24"/>
  <c r="O59" i="24"/>
  <c r="P59" i="24" s="1"/>
  <c r="P58" i="24"/>
  <c r="O58" i="24"/>
  <c r="O57" i="24"/>
  <c r="P57" i="24" s="1"/>
  <c r="O56" i="24"/>
  <c r="P56" i="24" s="1"/>
  <c r="O55" i="24"/>
  <c r="P55" i="24" s="1"/>
  <c r="O54" i="24"/>
  <c r="P54" i="24" s="1"/>
  <c r="O53" i="24"/>
  <c r="P53" i="24" s="1"/>
  <c r="O52" i="24"/>
  <c r="P52" i="24" s="1"/>
  <c r="O51" i="24"/>
  <c r="P51" i="24" s="1"/>
  <c r="P50" i="24"/>
  <c r="O50" i="24"/>
  <c r="O49" i="24"/>
  <c r="P49" i="24" s="1"/>
  <c r="P48" i="24"/>
  <c r="O48" i="24"/>
  <c r="O47" i="24"/>
  <c r="P47" i="24" s="1"/>
  <c r="O46" i="24"/>
  <c r="P46" i="24" s="1"/>
  <c r="O45" i="24"/>
  <c r="P45" i="24" s="1"/>
  <c r="O44" i="24"/>
  <c r="P44" i="24" s="1"/>
  <c r="O43" i="24"/>
  <c r="P43" i="24" s="1"/>
  <c r="O42" i="24"/>
  <c r="P42" i="24" s="1"/>
  <c r="O41" i="24"/>
  <c r="P41" i="24" s="1"/>
  <c r="O40" i="24"/>
  <c r="P40" i="24" s="1"/>
  <c r="O39" i="24"/>
  <c r="P39" i="24" s="1"/>
  <c r="O38" i="24"/>
  <c r="P38" i="24" s="1"/>
  <c r="O37" i="24"/>
  <c r="P37" i="24" s="1"/>
  <c r="O36" i="24"/>
  <c r="P36" i="24" s="1"/>
  <c r="O35" i="24"/>
  <c r="P35" i="24" s="1"/>
  <c r="O34" i="24"/>
  <c r="P34" i="24" s="1"/>
  <c r="O33" i="24"/>
  <c r="P33" i="24" s="1"/>
  <c r="O32" i="24"/>
  <c r="P32" i="24" s="1"/>
  <c r="O31" i="24"/>
  <c r="P31" i="24" s="1"/>
  <c r="O30" i="24"/>
  <c r="P30" i="24" s="1"/>
  <c r="O29" i="24"/>
  <c r="P29" i="24" s="1"/>
  <c r="P28" i="24"/>
  <c r="O28" i="24"/>
  <c r="O27" i="24"/>
  <c r="P27" i="24" s="1"/>
  <c r="O26" i="24"/>
  <c r="P26" i="24" s="1"/>
  <c r="O25" i="24"/>
  <c r="P25" i="24" s="1"/>
  <c r="O24" i="24"/>
  <c r="P24" i="24" s="1"/>
  <c r="H23" i="24"/>
  <c r="G23" i="24"/>
  <c r="N20" i="24"/>
  <c r="N23" i="24" s="1"/>
  <c r="M20" i="24"/>
  <c r="M23" i="24" s="1"/>
  <c r="L20" i="24"/>
  <c r="L23" i="24" s="1"/>
  <c r="K20" i="24"/>
  <c r="K23" i="24" s="1"/>
  <c r="K69" i="24" s="1"/>
  <c r="J20" i="24"/>
  <c r="J23" i="24" s="1"/>
  <c r="I20" i="24"/>
  <c r="I23" i="24" s="1"/>
  <c r="H20" i="24"/>
  <c r="G20" i="24"/>
  <c r="O19" i="24"/>
  <c r="P19" i="24" s="1"/>
  <c r="O18" i="24"/>
  <c r="P18" i="24" s="1"/>
  <c r="O17" i="24"/>
  <c r="P17" i="24" s="1"/>
  <c r="O16" i="24"/>
  <c r="P16" i="24" s="1"/>
  <c r="O15" i="24"/>
  <c r="P15" i="24" s="1"/>
  <c r="O14" i="24"/>
  <c r="P14" i="24" s="1"/>
  <c r="O13" i="24"/>
  <c r="P13" i="24" s="1"/>
  <c r="O12" i="24"/>
  <c r="P12" i="24" s="1"/>
  <c r="O11" i="24"/>
  <c r="P11" i="24" s="1"/>
  <c r="O10" i="24"/>
  <c r="P10" i="24" s="1"/>
  <c r="O9" i="24"/>
  <c r="P9" i="24" s="1"/>
  <c r="O8" i="24"/>
  <c r="P8" i="24" s="1"/>
  <c r="O7" i="24"/>
  <c r="P7" i="24" s="1"/>
  <c r="O6" i="24"/>
  <c r="P6" i="24" s="1"/>
  <c r="O5" i="24"/>
  <c r="P5" i="24" s="1"/>
  <c r="O4" i="24"/>
  <c r="P4" i="24" s="1"/>
  <c r="O3" i="24"/>
  <c r="P3" i="24" s="1"/>
  <c r="L69" i="24" l="1"/>
  <c r="N69" i="24"/>
  <c r="J69" i="24"/>
  <c r="G69" i="24"/>
  <c r="I69" i="24"/>
  <c r="S69" i="24"/>
  <c r="T69" i="24" s="1"/>
  <c r="O67" i="24"/>
  <c r="P67" i="24" s="1"/>
  <c r="M69" i="24"/>
  <c r="O69" i="24" s="1"/>
  <c r="P69" i="24" s="1"/>
  <c r="O23" i="24"/>
  <c r="P23" i="24" s="1"/>
  <c r="O20" i="24"/>
  <c r="P20" i="24" s="1"/>
  <c r="O64" i="24"/>
  <c r="P64" i="24" s="1"/>
  <c r="N64" i="23" l="1"/>
  <c r="N67" i="23" s="1"/>
  <c r="M64" i="23"/>
  <c r="M67" i="23" s="1"/>
  <c r="L64" i="23"/>
  <c r="L67" i="23" s="1"/>
  <c r="K64" i="23"/>
  <c r="K67" i="23" s="1"/>
  <c r="J64" i="23"/>
  <c r="J67" i="23" s="1"/>
  <c r="I64" i="23"/>
  <c r="I67" i="23" s="1"/>
  <c r="H64" i="23"/>
  <c r="H67" i="23" s="1"/>
  <c r="H69" i="23" s="1"/>
  <c r="G64" i="23"/>
  <c r="G67" i="23" s="1"/>
  <c r="O63" i="23"/>
  <c r="P63" i="23" s="1"/>
  <c r="O62" i="23"/>
  <c r="P62" i="23" s="1"/>
  <c r="O61" i="23"/>
  <c r="P61" i="23" s="1"/>
  <c r="O60" i="23"/>
  <c r="P60" i="23" s="1"/>
  <c r="O59" i="23"/>
  <c r="P59" i="23" s="1"/>
  <c r="O58" i="23"/>
  <c r="P58" i="23" s="1"/>
  <c r="O57" i="23"/>
  <c r="P57" i="23" s="1"/>
  <c r="P56" i="23"/>
  <c r="O56" i="23"/>
  <c r="O55" i="23"/>
  <c r="P55" i="23" s="1"/>
  <c r="O54" i="23"/>
  <c r="P54" i="23" s="1"/>
  <c r="O53" i="23"/>
  <c r="P53" i="23" s="1"/>
  <c r="O52" i="23"/>
  <c r="P52" i="23" s="1"/>
  <c r="O51" i="23"/>
  <c r="P51" i="23" s="1"/>
  <c r="P50" i="23"/>
  <c r="O50" i="23"/>
  <c r="O49" i="23"/>
  <c r="P49" i="23" s="1"/>
  <c r="O48" i="23"/>
  <c r="P48" i="23" s="1"/>
  <c r="O47" i="23"/>
  <c r="P47" i="23" s="1"/>
  <c r="O46" i="23"/>
  <c r="P46" i="23" s="1"/>
  <c r="O45" i="23"/>
  <c r="P45" i="23" s="1"/>
  <c r="O44" i="23"/>
  <c r="P44" i="23" s="1"/>
  <c r="O43" i="23"/>
  <c r="P43" i="23" s="1"/>
  <c r="O42" i="23"/>
  <c r="P42" i="23" s="1"/>
  <c r="O41" i="23"/>
  <c r="P41" i="23" s="1"/>
  <c r="O40" i="23"/>
  <c r="P40" i="23" s="1"/>
  <c r="O39" i="23"/>
  <c r="P39" i="23" s="1"/>
  <c r="O38" i="23"/>
  <c r="P38" i="23" s="1"/>
  <c r="O37" i="23"/>
  <c r="P37" i="23" s="1"/>
  <c r="O36" i="23"/>
  <c r="P36" i="23" s="1"/>
  <c r="O35" i="23"/>
  <c r="P35" i="23" s="1"/>
  <c r="O34" i="23"/>
  <c r="P34" i="23" s="1"/>
  <c r="O33" i="23"/>
  <c r="P33" i="23" s="1"/>
  <c r="O32" i="23"/>
  <c r="P32" i="23" s="1"/>
  <c r="O31" i="23"/>
  <c r="P31" i="23" s="1"/>
  <c r="O30" i="23"/>
  <c r="P30" i="23" s="1"/>
  <c r="O29" i="23"/>
  <c r="P29" i="23" s="1"/>
  <c r="O28" i="23"/>
  <c r="P28" i="23" s="1"/>
  <c r="O27" i="23"/>
  <c r="P27" i="23" s="1"/>
  <c r="O26" i="23"/>
  <c r="P26" i="23" s="1"/>
  <c r="O25" i="23"/>
  <c r="P25" i="23" s="1"/>
  <c r="O24" i="23"/>
  <c r="P24" i="23" s="1"/>
  <c r="S24" i="23" s="1"/>
  <c r="H23" i="23"/>
  <c r="G23" i="23"/>
  <c r="N20" i="23"/>
  <c r="N23" i="23" s="1"/>
  <c r="M20" i="23"/>
  <c r="M23" i="23" s="1"/>
  <c r="L20" i="23"/>
  <c r="L23" i="23" s="1"/>
  <c r="K20" i="23"/>
  <c r="K23" i="23" s="1"/>
  <c r="K69" i="23" s="1"/>
  <c r="J20" i="23"/>
  <c r="J23" i="23" s="1"/>
  <c r="I20" i="23"/>
  <c r="I23" i="23" s="1"/>
  <c r="H20" i="23"/>
  <c r="G20" i="23"/>
  <c r="O19" i="23"/>
  <c r="P19" i="23" s="1"/>
  <c r="O18" i="23"/>
  <c r="P18" i="23" s="1"/>
  <c r="O17" i="23"/>
  <c r="P17" i="23" s="1"/>
  <c r="O16" i="23"/>
  <c r="P16" i="23" s="1"/>
  <c r="O15" i="23"/>
  <c r="P15" i="23" s="1"/>
  <c r="O14" i="23"/>
  <c r="P14" i="23" s="1"/>
  <c r="O13" i="23"/>
  <c r="P13" i="23" s="1"/>
  <c r="O12" i="23"/>
  <c r="P12" i="23" s="1"/>
  <c r="O11" i="23"/>
  <c r="P11" i="23" s="1"/>
  <c r="O10" i="23"/>
  <c r="P10" i="23" s="1"/>
  <c r="O9" i="23"/>
  <c r="P9" i="23" s="1"/>
  <c r="O8" i="23"/>
  <c r="P8" i="23" s="1"/>
  <c r="O7" i="23"/>
  <c r="P7" i="23" s="1"/>
  <c r="O6" i="23"/>
  <c r="P6" i="23" s="1"/>
  <c r="O5" i="23"/>
  <c r="P5" i="23" s="1"/>
  <c r="O4" i="23"/>
  <c r="P4" i="23" s="1"/>
  <c r="O3" i="23"/>
  <c r="P3" i="23" s="1"/>
  <c r="G69" i="23" l="1"/>
  <c r="L69" i="23"/>
  <c r="N69" i="23"/>
  <c r="J69" i="23"/>
  <c r="O67" i="23"/>
  <c r="P67" i="23" s="1"/>
  <c r="I69" i="23"/>
  <c r="M69" i="23"/>
  <c r="O69" i="23" s="1"/>
  <c r="P69" i="23" s="1"/>
  <c r="O23" i="23"/>
  <c r="P23" i="23" s="1"/>
  <c r="S69" i="23"/>
  <c r="T69" i="23" s="1"/>
  <c r="O20" i="23"/>
  <c r="P20" i="23" s="1"/>
  <c r="O64" i="23"/>
  <c r="P64" i="23" s="1"/>
  <c r="N64" i="22" l="1"/>
  <c r="N67" i="22" s="1"/>
  <c r="M64" i="22"/>
  <c r="M67" i="22" s="1"/>
  <c r="L64" i="22"/>
  <c r="L67" i="22" s="1"/>
  <c r="K64" i="22"/>
  <c r="K67" i="22" s="1"/>
  <c r="J64" i="22"/>
  <c r="J67" i="22" s="1"/>
  <c r="I64" i="22"/>
  <c r="I67" i="22" s="1"/>
  <c r="H64" i="22"/>
  <c r="H67" i="22" s="1"/>
  <c r="H69" i="22" s="1"/>
  <c r="G64" i="22"/>
  <c r="G67" i="22" s="1"/>
  <c r="O63" i="22"/>
  <c r="P63" i="22" s="1"/>
  <c r="O62" i="22"/>
  <c r="P62" i="22" s="1"/>
  <c r="O61" i="22"/>
  <c r="P61" i="22" s="1"/>
  <c r="O60" i="22"/>
  <c r="P60" i="22" s="1"/>
  <c r="O59" i="22"/>
  <c r="P59" i="22" s="1"/>
  <c r="O58" i="22"/>
  <c r="P58" i="22" s="1"/>
  <c r="O57" i="22"/>
  <c r="P57" i="22" s="1"/>
  <c r="P56" i="22"/>
  <c r="O56" i="22"/>
  <c r="O55" i="22"/>
  <c r="P55" i="22" s="1"/>
  <c r="O54" i="22"/>
  <c r="P54" i="22" s="1"/>
  <c r="O53" i="22"/>
  <c r="P53" i="22" s="1"/>
  <c r="O52" i="22"/>
  <c r="P52" i="22" s="1"/>
  <c r="O51" i="22"/>
  <c r="P51" i="22" s="1"/>
  <c r="P50" i="22"/>
  <c r="O50" i="22"/>
  <c r="O49" i="22"/>
  <c r="P49" i="22" s="1"/>
  <c r="O48" i="22"/>
  <c r="P48" i="22" s="1"/>
  <c r="O47" i="22"/>
  <c r="P47" i="22" s="1"/>
  <c r="O46" i="22"/>
  <c r="P46" i="22" s="1"/>
  <c r="O45" i="22"/>
  <c r="P45" i="22" s="1"/>
  <c r="O44" i="22"/>
  <c r="P44" i="22" s="1"/>
  <c r="O43" i="22"/>
  <c r="P43" i="22" s="1"/>
  <c r="O42" i="22"/>
  <c r="P42" i="22" s="1"/>
  <c r="O41" i="22"/>
  <c r="P41" i="22" s="1"/>
  <c r="O40" i="22"/>
  <c r="P40" i="22" s="1"/>
  <c r="O39" i="22"/>
  <c r="P39" i="22" s="1"/>
  <c r="O38" i="22"/>
  <c r="P38" i="22" s="1"/>
  <c r="O37" i="22"/>
  <c r="P37" i="22" s="1"/>
  <c r="O36" i="22"/>
  <c r="P36" i="22" s="1"/>
  <c r="O35" i="22"/>
  <c r="P35" i="22" s="1"/>
  <c r="O34" i="22"/>
  <c r="P34" i="22" s="1"/>
  <c r="O33" i="22"/>
  <c r="P33" i="22" s="1"/>
  <c r="P32" i="22"/>
  <c r="O32" i="22"/>
  <c r="O31" i="22"/>
  <c r="P31" i="22" s="1"/>
  <c r="O30" i="22"/>
  <c r="P30" i="22" s="1"/>
  <c r="O29" i="22"/>
  <c r="P29" i="22" s="1"/>
  <c r="O28" i="22"/>
  <c r="P28" i="22" s="1"/>
  <c r="O27" i="22"/>
  <c r="P27" i="22" s="1"/>
  <c r="O26" i="22"/>
  <c r="P26" i="22" s="1"/>
  <c r="O25" i="22"/>
  <c r="P25" i="22" s="1"/>
  <c r="O24" i="22"/>
  <c r="P24" i="22" s="1"/>
  <c r="S24" i="22" s="1"/>
  <c r="H23" i="22"/>
  <c r="G23" i="22"/>
  <c r="N20" i="22"/>
  <c r="N23" i="22" s="1"/>
  <c r="M20" i="22"/>
  <c r="M23" i="22" s="1"/>
  <c r="L20" i="22"/>
  <c r="L23" i="22" s="1"/>
  <c r="K20" i="22"/>
  <c r="K23" i="22" s="1"/>
  <c r="K69" i="22" s="1"/>
  <c r="J20" i="22"/>
  <c r="J23" i="22" s="1"/>
  <c r="I20" i="22"/>
  <c r="I23" i="22" s="1"/>
  <c r="H20" i="22"/>
  <c r="G20" i="22"/>
  <c r="O19" i="22"/>
  <c r="P19" i="22" s="1"/>
  <c r="O18" i="22"/>
  <c r="P18" i="22" s="1"/>
  <c r="O17" i="22"/>
  <c r="P17" i="22" s="1"/>
  <c r="O16" i="22"/>
  <c r="P16" i="22" s="1"/>
  <c r="O15" i="22"/>
  <c r="P15" i="22" s="1"/>
  <c r="O14" i="22"/>
  <c r="P14" i="22" s="1"/>
  <c r="O13" i="22"/>
  <c r="P13" i="22" s="1"/>
  <c r="O12" i="22"/>
  <c r="P12" i="22" s="1"/>
  <c r="O11" i="22"/>
  <c r="P11" i="22" s="1"/>
  <c r="O10" i="22"/>
  <c r="P10" i="22" s="1"/>
  <c r="O9" i="22"/>
  <c r="P9" i="22" s="1"/>
  <c r="O8" i="22"/>
  <c r="P8" i="22" s="1"/>
  <c r="O7" i="22"/>
  <c r="P7" i="22" s="1"/>
  <c r="O6" i="22"/>
  <c r="P6" i="22" s="1"/>
  <c r="O5" i="22"/>
  <c r="P5" i="22" s="1"/>
  <c r="O4" i="22"/>
  <c r="P4" i="22" s="1"/>
  <c r="O3" i="22"/>
  <c r="P3" i="22" s="1"/>
  <c r="L69" i="22" l="1"/>
  <c r="N69" i="22"/>
  <c r="G69" i="22"/>
  <c r="J69" i="22"/>
  <c r="O67" i="22"/>
  <c r="P67" i="22" s="1"/>
  <c r="I69" i="22"/>
  <c r="O23" i="22"/>
  <c r="P23" i="22" s="1"/>
  <c r="M69" i="22"/>
  <c r="O69" i="22" s="1"/>
  <c r="P69" i="22" s="1"/>
  <c r="S69" i="22"/>
  <c r="T69" i="22" s="1"/>
  <c r="O20" i="22"/>
  <c r="P20" i="22" s="1"/>
  <c r="O64" i="22"/>
  <c r="P64" i="22" s="1"/>
  <c r="N64" i="21" l="1"/>
  <c r="N67" i="21" s="1"/>
  <c r="M64" i="21"/>
  <c r="M67" i="21" s="1"/>
  <c r="L64" i="21"/>
  <c r="L67" i="21" s="1"/>
  <c r="K64" i="21"/>
  <c r="K67" i="21" s="1"/>
  <c r="J64" i="21"/>
  <c r="J67" i="21" s="1"/>
  <c r="I64" i="21"/>
  <c r="I67" i="21" s="1"/>
  <c r="H64" i="21"/>
  <c r="H67" i="21" s="1"/>
  <c r="H69" i="21" s="1"/>
  <c r="G64" i="21"/>
  <c r="G67" i="21" s="1"/>
  <c r="O63" i="21"/>
  <c r="P63" i="21" s="1"/>
  <c r="O62" i="21"/>
  <c r="P62" i="21" s="1"/>
  <c r="O61" i="21"/>
  <c r="P61" i="21" s="1"/>
  <c r="O60" i="21"/>
  <c r="P60" i="21" s="1"/>
  <c r="O59" i="21"/>
  <c r="P59" i="21" s="1"/>
  <c r="O58" i="21"/>
  <c r="P58" i="21" s="1"/>
  <c r="O57" i="21"/>
  <c r="P57" i="21" s="1"/>
  <c r="O56" i="21"/>
  <c r="P56" i="21" s="1"/>
  <c r="O55" i="21"/>
  <c r="P55" i="21" s="1"/>
  <c r="O54" i="21"/>
  <c r="P54" i="21" s="1"/>
  <c r="O53" i="21"/>
  <c r="P53" i="21" s="1"/>
  <c r="O52" i="21"/>
  <c r="P52" i="21" s="1"/>
  <c r="O51" i="21"/>
  <c r="P51" i="21" s="1"/>
  <c r="P50" i="21"/>
  <c r="O50" i="21"/>
  <c r="O49" i="21"/>
  <c r="P49" i="21" s="1"/>
  <c r="O48" i="21"/>
  <c r="P48" i="21" s="1"/>
  <c r="O47" i="21"/>
  <c r="P47" i="21" s="1"/>
  <c r="O46" i="21"/>
  <c r="P46" i="21" s="1"/>
  <c r="O45" i="21"/>
  <c r="P45" i="21" s="1"/>
  <c r="O44" i="21"/>
  <c r="P44" i="21" s="1"/>
  <c r="O43" i="21"/>
  <c r="P43" i="21" s="1"/>
  <c r="O42" i="21"/>
  <c r="P42" i="21" s="1"/>
  <c r="O41" i="21"/>
  <c r="P41" i="21" s="1"/>
  <c r="O40" i="21"/>
  <c r="P40" i="21" s="1"/>
  <c r="O39" i="21"/>
  <c r="P39" i="21" s="1"/>
  <c r="O38" i="21"/>
  <c r="P38" i="21" s="1"/>
  <c r="O37" i="21"/>
  <c r="P37" i="21" s="1"/>
  <c r="O36" i="21"/>
  <c r="P36" i="21" s="1"/>
  <c r="O35" i="21"/>
  <c r="P35" i="21" s="1"/>
  <c r="O34" i="21"/>
  <c r="P34" i="21" s="1"/>
  <c r="O33" i="21"/>
  <c r="P33" i="21" s="1"/>
  <c r="O32" i="21"/>
  <c r="P32" i="21" s="1"/>
  <c r="O31" i="21"/>
  <c r="P31" i="21" s="1"/>
  <c r="O30" i="21"/>
  <c r="P30" i="21" s="1"/>
  <c r="O29" i="21"/>
  <c r="P29" i="21" s="1"/>
  <c r="O28" i="21"/>
  <c r="P28" i="21" s="1"/>
  <c r="O27" i="21"/>
  <c r="P27" i="21" s="1"/>
  <c r="O26" i="21"/>
  <c r="P26" i="21" s="1"/>
  <c r="O25" i="21"/>
  <c r="P25" i="21" s="1"/>
  <c r="O24" i="21"/>
  <c r="P24" i="21" s="1"/>
  <c r="S24" i="21" s="1"/>
  <c r="H23" i="21"/>
  <c r="G23" i="21"/>
  <c r="N20" i="21"/>
  <c r="N23" i="21" s="1"/>
  <c r="M20" i="21"/>
  <c r="M23" i="21" s="1"/>
  <c r="L20" i="21"/>
  <c r="L23" i="21" s="1"/>
  <c r="K20" i="21"/>
  <c r="K23" i="21" s="1"/>
  <c r="K69" i="21" s="1"/>
  <c r="J20" i="21"/>
  <c r="J23" i="21" s="1"/>
  <c r="I20" i="21"/>
  <c r="I23" i="21" s="1"/>
  <c r="H20" i="21"/>
  <c r="G20" i="21"/>
  <c r="O19" i="21"/>
  <c r="P19" i="21" s="1"/>
  <c r="O18" i="21"/>
  <c r="P18" i="21" s="1"/>
  <c r="O17" i="21"/>
  <c r="P17" i="21" s="1"/>
  <c r="O16" i="21"/>
  <c r="P16" i="21" s="1"/>
  <c r="O15" i="21"/>
  <c r="P15" i="21" s="1"/>
  <c r="O14" i="21"/>
  <c r="P14" i="21" s="1"/>
  <c r="O13" i="21"/>
  <c r="P13" i="21" s="1"/>
  <c r="O12" i="21"/>
  <c r="P12" i="21" s="1"/>
  <c r="O11" i="21"/>
  <c r="P11" i="21" s="1"/>
  <c r="O10" i="21"/>
  <c r="P10" i="21" s="1"/>
  <c r="O9" i="21"/>
  <c r="P9" i="21" s="1"/>
  <c r="O8" i="21"/>
  <c r="P8" i="21" s="1"/>
  <c r="O7" i="21"/>
  <c r="P7" i="21" s="1"/>
  <c r="O6" i="21"/>
  <c r="P6" i="21" s="1"/>
  <c r="O5" i="21"/>
  <c r="P5" i="21" s="1"/>
  <c r="O4" i="21"/>
  <c r="P4" i="21" s="1"/>
  <c r="O3" i="21"/>
  <c r="P3" i="21" s="1"/>
  <c r="N69" i="21" l="1"/>
  <c r="L69" i="21"/>
  <c r="J69" i="21"/>
  <c r="G69" i="21"/>
  <c r="O67" i="21"/>
  <c r="P67" i="21" s="1"/>
  <c r="I69" i="21"/>
  <c r="M69" i="21"/>
  <c r="O69" i="21" s="1"/>
  <c r="P69" i="21" s="1"/>
  <c r="O23" i="21"/>
  <c r="P23" i="21" s="1"/>
  <c r="S69" i="21"/>
  <c r="T69" i="21" s="1"/>
  <c r="O20" i="21"/>
  <c r="P20" i="21" s="1"/>
  <c r="O64" i="21"/>
  <c r="P64" i="21" s="1"/>
  <c r="N64" i="20" l="1"/>
  <c r="N67" i="20" s="1"/>
  <c r="M64" i="20"/>
  <c r="M67" i="20" s="1"/>
  <c r="L64" i="20"/>
  <c r="L67" i="20" s="1"/>
  <c r="K64" i="20"/>
  <c r="K67" i="20" s="1"/>
  <c r="J64" i="20"/>
  <c r="J67" i="20" s="1"/>
  <c r="I64" i="20"/>
  <c r="I67" i="20" s="1"/>
  <c r="H64" i="20"/>
  <c r="H67" i="20" s="1"/>
  <c r="H69" i="20" s="1"/>
  <c r="G64" i="20"/>
  <c r="G67" i="20" s="1"/>
  <c r="O63" i="20"/>
  <c r="P63" i="20" s="1"/>
  <c r="O62" i="20"/>
  <c r="P62" i="20" s="1"/>
  <c r="O61" i="20"/>
  <c r="P61" i="20" s="1"/>
  <c r="O60" i="20"/>
  <c r="P60" i="20" s="1"/>
  <c r="O59" i="20"/>
  <c r="P59" i="20" s="1"/>
  <c r="O58" i="20"/>
  <c r="P58" i="20" s="1"/>
  <c r="O57" i="20"/>
  <c r="P57" i="20" s="1"/>
  <c r="O56" i="20"/>
  <c r="P56" i="20" s="1"/>
  <c r="O55" i="20"/>
  <c r="P55" i="20" s="1"/>
  <c r="O54" i="20"/>
  <c r="P54" i="20" s="1"/>
  <c r="O53" i="20"/>
  <c r="P53" i="20" s="1"/>
  <c r="O52" i="20"/>
  <c r="P52" i="20" s="1"/>
  <c r="O51" i="20"/>
  <c r="P51" i="20" s="1"/>
  <c r="P50" i="20"/>
  <c r="O50" i="20"/>
  <c r="O49" i="20"/>
  <c r="P49" i="20" s="1"/>
  <c r="O48" i="20"/>
  <c r="P48" i="20" s="1"/>
  <c r="O47" i="20"/>
  <c r="P47" i="20" s="1"/>
  <c r="O46" i="20"/>
  <c r="P46" i="20" s="1"/>
  <c r="O45" i="20"/>
  <c r="P45" i="20" s="1"/>
  <c r="O44" i="20"/>
  <c r="P44" i="20" s="1"/>
  <c r="O43" i="20"/>
  <c r="P43" i="20" s="1"/>
  <c r="O42" i="20"/>
  <c r="P42" i="20" s="1"/>
  <c r="O41" i="20"/>
  <c r="P41" i="20" s="1"/>
  <c r="O40" i="20"/>
  <c r="P40" i="20" s="1"/>
  <c r="O39" i="20"/>
  <c r="P39" i="20" s="1"/>
  <c r="O38" i="20"/>
  <c r="P38" i="20" s="1"/>
  <c r="O37" i="20"/>
  <c r="P37" i="20" s="1"/>
  <c r="P36" i="20"/>
  <c r="O36" i="20"/>
  <c r="O35" i="20"/>
  <c r="P35" i="20" s="1"/>
  <c r="O34" i="20"/>
  <c r="P34" i="20" s="1"/>
  <c r="O33" i="20"/>
  <c r="P33" i="20" s="1"/>
  <c r="O32" i="20"/>
  <c r="P32" i="20" s="1"/>
  <c r="O31" i="20"/>
  <c r="P31" i="20" s="1"/>
  <c r="O30" i="20"/>
  <c r="P30" i="20" s="1"/>
  <c r="O29" i="20"/>
  <c r="P29" i="20" s="1"/>
  <c r="O28" i="20"/>
  <c r="P28" i="20" s="1"/>
  <c r="O27" i="20"/>
  <c r="P27" i="20" s="1"/>
  <c r="O26" i="20"/>
  <c r="P26" i="20" s="1"/>
  <c r="O25" i="20"/>
  <c r="P25" i="20" s="1"/>
  <c r="O24" i="20"/>
  <c r="P24" i="20" s="1"/>
  <c r="S24" i="20" s="1"/>
  <c r="H23" i="20"/>
  <c r="G23" i="20"/>
  <c r="N20" i="20"/>
  <c r="N23" i="20" s="1"/>
  <c r="M20" i="20"/>
  <c r="M23" i="20" s="1"/>
  <c r="L20" i="20"/>
  <c r="L23" i="20" s="1"/>
  <c r="K20" i="20"/>
  <c r="K23" i="20" s="1"/>
  <c r="K69" i="20" s="1"/>
  <c r="J20" i="20"/>
  <c r="J23" i="20" s="1"/>
  <c r="I20" i="20"/>
  <c r="I23" i="20" s="1"/>
  <c r="H20" i="20"/>
  <c r="G20" i="20"/>
  <c r="O19" i="20"/>
  <c r="P19" i="20" s="1"/>
  <c r="O18" i="20"/>
  <c r="P18" i="20" s="1"/>
  <c r="O17" i="20"/>
  <c r="P17" i="20" s="1"/>
  <c r="O16" i="20"/>
  <c r="P16" i="20" s="1"/>
  <c r="O15" i="20"/>
  <c r="P15" i="20" s="1"/>
  <c r="O14" i="20"/>
  <c r="P14" i="20" s="1"/>
  <c r="O13" i="20"/>
  <c r="P13" i="20" s="1"/>
  <c r="O12" i="20"/>
  <c r="P12" i="20" s="1"/>
  <c r="O11" i="20"/>
  <c r="P11" i="20" s="1"/>
  <c r="O10" i="20"/>
  <c r="P10" i="20" s="1"/>
  <c r="O9" i="20"/>
  <c r="P9" i="20" s="1"/>
  <c r="O8" i="20"/>
  <c r="P8" i="20" s="1"/>
  <c r="O7" i="20"/>
  <c r="P7" i="20" s="1"/>
  <c r="O6" i="20"/>
  <c r="P6" i="20" s="1"/>
  <c r="O5" i="20"/>
  <c r="P5" i="20" s="1"/>
  <c r="O4" i="20"/>
  <c r="P4" i="20" s="1"/>
  <c r="O3" i="20"/>
  <c r="P3" i="20" s="1"/>
  <c r="N69" i="20" l="1"/>
  <c r="L69" i="20"/>
  <c r="J69" i="20"/>
  <c r="G69" i="20"/>
  <c r="O67" i="20"/>
  <c r="P67" i="20" s="1"/>
  <c r="I69" i="20"/>
  <c r="O23" i="20"/>
  <c r="P23" i="20" s="1"/>
  <c r="M69" i="20"/>
  <c r="O69" i="20" s="1"/>
  <c r="P69" i="20" s="1"/>
  <c r="S69" i="20"/>
  <c r="T69" i="20" s="1"/>
  <c r="O20" i="20"/>
  <c r="P20" i="20" s="1"/>
  <c r="O64" i="20"/>
  <c r="P64" i="20" s="1"/>
  <c r="N64" i="19" l="1"/>
  <c r="N67" i="19" s="1"/>
  <c r="M64" i="19"/>
  <c r="M67" i="19" s="1"/>
  <c r="L64" i="19"/>
  <c r="L67" i="19" s="1"/>
  <c r="K64" i="19"/>
  <c r="K67" i="19" s="1"/>
  <c r="J64" i="19"/>
  <c r="J67" i="19" s="1"/>
  <c r="I64" i="19"/>
  <c r="I67" i="19" s="1"/>
  <c r="H64" i="19"/>
  <c r="H67" i="19" s="1"/>
  <c r="H69" i="19" s="1"/>
  <c r="G64" i="19"/>
  <c r="G67" i="19" s="1"/>
  <c r="O63" i="19"/>
  <c r="P63" i="19" s="1"/>
  <c r="O62" i="19"/>
  <c r="P62" i="19" s="1"/>
  <c r="O61" i="19"/>
  <c r="P61" i="19" s="1"/>
  <c r="O60" i="19"/>
  <c r="P60" i="19" s="1"/>
  <c r="O59" i="19"/>
  <c r="P59" i="19" s="1"/>
  <c r="O58" i="19"/>
  <c r="P58" i="19" s="1"/>
  <c r="O57" i="19"/>
  <c r="P57" i="19" s="1"/>
  <c r="O56" i="19"/>
  <c r="P56" i="19" s="1"/>
  <c r="O55" i="19"/>
  <c r="P55" i="19" s="1"/>
  <c r="O54" i="19"/>
  <c r="P54" i="19" s="1"/>
  <c r="O53" i="19"/>
  <c r="P53" i="19" s="1"/>
  <c r="O52" i="19"/>
  <c r="P52" i="19" s="1"/>
  <c r="O51" i="19"/>
  <c r="P51" i="19" s="1"/>
  <c r="P50" i="19"/>
  <c r="O50" i="19"/>
  <c r="O49" i="19"/>
  <c r="P49" i="19" s="1"/>
  <c r="O48" i="19"/>
  <c r="P48" i="19" s="1"/>
  <c r="O47" i="19"/>
  <c r="P47" i="19" s="1"/>
  <c r="O46" i="19"/>
  <c r="P46" i="19" s="1"/>
  <c r="O45" i="19"/>
  <c r="P45" i="19" s="1"/>
  <c r="O44" i="19"/>
  <c r="P44" i="19" s="1"/>
  <c r="O43" i="19"/>
  <c r="P43" i="19" s="1"/>
  <c r="O42" i="19"/>
  <c r="P42" i="19" s="1"/>
  <c r="O41" i="19"/>
  <c r="P41" i="19" s="1"/>
  <c r="O40" i="19"/>
  <c r="P40" i="19" s="1"/>
  <c r="O39" i="19"/>
  <c r="P39" i="19" s="1"/>
  <c r="O38" i="19"/>
  <c r="P38" i="19" s="1"/>
  <c r="O37" i="19"/>
  <c r="P37" i="19" s="1"/>
  <c r="O36" i="19"/>
  <c r="P36" i="19" s="1"/>
  <c r="O35" i="19"/>
  <c r="P35" i="19" s="1"/>
  <c r="O34" i="19"/>
  <c r="P34" i="19" s="1"/>
  <c r="O33" i="19"/>
  <c r="P33" i="19" s="1"/>
  <c r="O32" i="19"/>
  <c r="P32" i="19" s="1"/>
  <c r="O31" i="19"/>
  <c r="P31" i="19" s="1"/>
  <c r="O30" i="19"/>
  <c r="P30" i="19" s="1"/>
  <c r="O29" i="19"/>
  <c r="P29" i="19" s="1"/>
  <c r="O28" i="19"/>
  <c r="P28" i="19" s="1"/>
  <c r="O27" i="19"/>
  <c r="P27" i="19" s="1"/>
  <c r="O26" i="19"/>
  <c r="P26" i="19" s="1"/>
  <c r="O25" i="19"/>
  <c r="P25" i="19" s="1"/>
  <c r="O24" i="19"/>
  <c r="P24" i="19" s="1"/>
  <c r="S24" i="19" s="1"/>
  <c r="H23" i="19"/>
  <c r="G23" i="19"/>
  <c r="N20" i="19"/>
  <c r="N23" i="19" s="1"/>
  <c r="M20" i="19"/>
  <c r="M23" i="19" s="1"/>
  <c r="L20" i="19"/>
  <c r="L23" i="19" s="1"/>
  <c r="K20" i="19"/>
  <c r="K23" i="19" s="1"/>
  <c r="K69" i="19" s="1"/>
  <c r="J20" i="19"/>
  <c r="J23" i="19" s="1"/>
  <c r="I20" i="19"/>
  <c r="I23" i="19" s="1"/>
  <c r="H20" i="19"/>
  <c r="G20" i="19"/>
  <c r="O19" i="19"/>
  <c r="P19" i="19" s="1"/>
  <c r="O18" i="19"/>
  <c r="P18" i="19" s="1"/>
  <c r="O17" i="19"/>
  <c r="P17" i="19" s="1"/>
  <c r="O16" i="19"/>
  <c r="P16" i="19" s="1"/>
  <c r="O15" i="19"/>
  <c r="P15" i="19" s="1"/>
  <c r="O14" i="19"/>
  <c r="P14" i="19" s="1"/>
  <c r="O13" i="19"/>
  <c r="P13" i="19" s="1"/>
  <c r="O12" i="19"/>
  <c r="P12" i="19" s="1"/>
  <c r="O11" i="19"/>
  <c r="P11" i="19" s="1"/>
  <c r="O10" i="19"/>
  <c r="P10" i="19" s="1"/>
  <c r="O9" i="19"/>
  <c r="P9" i="19" s="1"/>
  <c r="O8" i="19"/>
  <c r="P8" i="19" s="1"/>
  <c r="O7" i="19"/>
  <c r="P7" i="19" s="1"/>
  <c r="O6" i="19"/>
  <c r="P6" i="19" s="1"/>
  <c r="O5" i="19"/>
  <c r="P5" i="19" s="1"/>
  <c r="O4" i="19"/>
  <c r="P4" i="19" s="1"/>
  <c r="O3" i="19"/>
  <c r="P3" i="19" s="1"/>
  <c r="J69" i="19" l="1"/>
  <c r="G69" i="19"/>
  <c r="L69" i="19"/>
  <c r="N69" i="19"/>
  <c r="O67" i="19"/>
  <c r="P67" i="19" s="1"/>
  <c r="I69" i="19"/>
  <c r="M69" i="19"/>
  <c r="O69" i="19" s="1"/>
  <c r="P69" i="19" s="1"/>
  <c r="O23" i="19"/>
  <c r="P23" i="19" s="1"/>
  <c r="S69" i="19"/>
  <c r="T69" i="19" s="1"/>
  <c r="O20" i="19"/>
  <c r="P20" i="19" s="1"/>
  <c r="O64" i="19"/>
  <c r="P64" i="19" s="1"/>
  <c r="N67" i="18" l="1"/>
  <c r="N70" i="18" s="1"/>
  <c r="M67" i="18"/>
  <c r="M70" i="18" s="1"/>
  <c r="L67" i="18"/>
  <c r="L70" i="18" s="1"/>
  <c r="K67" i="18"/>
  <c r="K70" i="18" s="1"/>
  <c r="J67" i="18"/>
  <c r="J70" i="18" s="1"/>
  <c r="I67" i="18"/>
  <c r="I70" i="18" s="1"/>
  <c r="H67" i="18"/>
  <c r="H70" i="18" s="1"/>
  <c r="H72" i="18" s="1"/>
  <c r="G67" i="18"/>
  <c r="G70" i="18" s="1"/>
  <c r="O66" i="18"/>
  <c r="P66" i="18" s="1"/>
  <c r="O65" i="18"/>
  <c r="P65" i="18" s="1"/>
  <c r="O64" i="18"/>
  <c r="P64" i="18" s="1"/>
  <c r="O63" i="18"/>
  <c r="P63" i="18" s="1"/>
  <c r="O62" i="18"/>
  <c r="P62" i="18" s="1"/>
  <c r="O61" i="18"/>
  <c r="P61" i="18" s="1"/>
  <c r="O60" i="18"/>
  <c r="P60" i="18" s="1"/>
  <c r="O59" i="18"/>
  <c r="P59" i="18" s="1"/>
  <c r="O58" i="18"/>
  <c r="P58" i="18" s="1"/>
  <c r="O57" i="18"/>
  <c r="P57" i="18" s="1"/>
  <c r="O56" i="18"/>
  <c r="P56" i="18" s="1"/>
  <c r="O55" i="18"/>
  <c r="P55" i="18" s="1"/>
  <c r="O54" i="18"/>
  <c r="P54" i="18" s="1"/>
  <c r="P53" i="18"/>
  <c r="O53" i="18"/>
  <c r="O52" i="18"/>
  <c r="P52" i="18" s="1"/>
  <c r="O51" i="18"/>
  <c r="P51" i="18" s="1"/>
  <c r="O50" i="18"/>
  <c r="P50" i="18" s="1"/>
  <c r="O49" i="18"/>
  <c r="P49" i="18" s="1"/>
  <c r="O48" i="18"/>
  <c r="P48" i="18" s="1"/>
  <c r="O47" i="18"/>
  <c r="P47" i="18" s="1"/>
  <c r="O46" i="18"/>
  <c r="P46" i="18" s="1"/>
  <c r="O45" i="18"/>
  <c r="P45" i="18" s="1"/>
  <c r="O44" i="18"/>
  <c r="P44" i="18" s="1"/>
  <c r="O43" i="18"/>
  <c r="P43" i="18" s="1"/>
  <c r="O42" i="18"/>
  <c r="P42" i="18" s="1"/>
  <c r="O41" i="18"/>
  <c r="P41" i="18" s="1"/>
  <c r="O40" i="18"/>
  <c r="P40" i="18" s="1"/>
  <c r="P39" i="18"/>
  <c r="O39" i="18"/>
  <c r="O38" i="18"/>
  <c r="P38" i="18" s="1"/>
  <c r="O37" i="18"/>
  <c r="P37" i="18" s="1"/>
  <c r="O36" i="18"/>
  <c r="P36" i="18" s="1"/>
  <c r="O35" i="18"/>
  <c r="P35" i="18" s="1"/>
  <c r="O34" i="18"/>
  <c r="P34" i="18" s="1"/>
  <c r="O33" i="18"/>
  <c r="P33" i="18" s="1"/>
  <c r="O32" i="18"/>
  <c r="P32" i="18" s="1"/>
  <c r="O31" i="18"/>
  <c r="P31" i="18" s="1"/>
  <c r="O30" i="18"/>
  <c r="P30" i="18" s="1"/>
  <c r="O29" i="18"/>
  <c r="P29" i="18" s="1"/>
  <c r="O28" i="18"/>
  <c r="P28" i="18" s="1"/>
  <c r="O27" i="18"/>
  <c r="P27" i="18" s="1"/>
  <c r="S27" i="18" s="1"/>
  <c r="H26" i="18"/>
  <c r="G26" i="18"/>
  <c r="N23" i="18"/>
  <c r="N26" i="18" s="1"/>
  <c r="M23" i="18"/>
  <c r="M26" i="18" s="1"/>
  <c r="L23" i="18"/>
  <c r="L26" i="18" s="1"/>
  <c r="K23" i="18"/>
  <c r="K26" i="18" s="1"/>
  <c r="K72" i="18" s="1"/>
  <c r="J23" i="18"/>
  <c r="J26" i="18" s="1"/>
  <c r="I23" i="18"/>
  <c r="I26" i="18" s="1"/>
  <c r="H23" i="18"/>
  <c r="G23" i="18"/>
  <c r="O22" i="18"/>
  <c r="P22" i="18" s="1"/>
  <c r="O21" i="18"/>
  <c r="P21" i="18" s="1"/>
  <c r="O20" i="18"/>
  <c r="P20" i="18" s="1"/>
  <c r="O19" i="18"/>
  <c r="P19" i="18" s="1"/>
  <c r="O18" i="18"/>
  <c r="P18" i="18" s="1"/>
  <c r="O17" i="18"/>
  <c r="P17" i="18" s="1"/>
  <c r="O16" i="18"/>
  <c r="P16" i="18" s="1"/>
  <c r="O15" i="18"/>
  <c r="P15" i="18" s="1"/>
  <c r="O14" i="18"/>
  <c r="P14" i="18" s="1"/>
  <c r="O13" i="18"/>
  <c r="P13" i="18" s="1"/>
  <c r="O12" i="18"/>
  <c r="P12" i="18" s="1"/>
  <c r="O11" i="18"/>
  <c r="P11" i="18" s="1"/>
  <c r="O10" i="18"/>
  <c r="P10" i="18" s="1"/>
  <c r="O9" i="18"/>
  <c r="P9" i="18" s="1"/>
  <c r="O8" i="18"/>
  <c r="P8" i="18" s="1"/>
  <c r="O7" i="18"/>
  <c r="P7" i="18" s="1"/>
  <c r="O6" i="18"/>
  <c r="P6" i="18" s="1"/>
  <c r="O5" i="18"/>
  <c r="P5" i="18" s="1"/>
  <c r="O4" i="18"/>
  <c r="P4" i="18" s="1"/>
  <c r="O3" i="18"/>
  <c r="P3" i="18" s="1"/>
  <c r="J72" i="18" l="1"/>
  <c r="G72" i="18"/>
  <c r="L72" i="18"/>
  <c r="N72" i="18"/>
  <c r="O70" i="18"/>
  <c r="P70" i="18" s="1"/>
  <c r="I72" i="18"/>
  <c r="M72" i="18"/>
  <c r="O72" i="18" s="1"/>
  <c r="P72" i="18" s="1"/>
  <c r="O26" i="18"/>
  <c r="P26" i="18" s="1"/>
  <c r="S72" i="18"/>
  <c r="T72" i="18" s="1"/>
  <c r="O23" i="18"/>
  <c r="P23" i="18" s="1"/>
  <c r="O67" i="18"/>
  <c r="P67" i="18" s="1"/>
  <c r="N67" i="17" l="1"/>
  <c r="N70" i="17" s="1"/>
  <c r="M67" i="17"/>
  <c r="M70" i="17" s="1"/>
  <c r="L67" i="17"/>
  <c r="L70" i="17" s="1"/>
  <c r="K67" i="17"/>
  <c r="K70" i="17" s="1"/>
  <c r="J67" i="17"/>
  <c r="J70" i="17" s="1"/>
  <c r="I67" i="17"/>
  <c r="I70" i="17" s="1"/>
  <c r="H67" i="17"/>
  <c r="H70" i="17" s="1"/>
  <c r="G67" i="17"/>
  <c r="G70" i="17" s="1"/>
  <c r="O66" i="17"/>
  <c r="P66" i="17" s="1"/>
  <c r="O65" i="17"/>
  <c r="P65" i="17" s="1"/>
  <c r="O64" i="17"/>
  <c r="P64" i="17" s="1"/>
  <c r="O63" i="17"/>
  <c r="P63" i="17" s="1"/>
  <c r="O62" i="17"/>
  <c r="P62" i="17" s="1"/>
  <c r="O61" i="17"/>
  <c r="P61" i="17" s="1"/>
  <c r="O60" i="17"/>
  <c r="P60" i="17" s="1"/>
  <c r="O59" i="17"/>
  <c r="P59" i="17" s="1"/>
  <c r="O58" i="17"/>
  <c r="P58" i="17" s="1"/>
  <c r="O57" i="17"/>
  <c r="P57" i="17" s="1"/>
  <c r="O56" i="17"/>
  <c r="P56" i="17" s="1"/>
  <c r="O55" i="17"/>
  <c r="P55" i="17" s="1"/>
  <c r="O54" i="17"/>
  <c r="P54" i="17" s="1"/>
  <c r="P53" i="17"/>
  <c r="O53" i="17"/>
  <c r="O52" i="17"/>
  <c r="P52" i="17" s="1"/>
  <c r="O51" i="17"/>
  <c r="P51" i="17" s="1"/>
  <c r="O50" i="17"/>
  <c r="P50" i="17" s="1"/>
  <c r="O49" i="17"/>
  <c r="P49" i="17" s="1"/>
  <c r="O48" i="17"/>
  <c r="P48" i="17" s="1"/>
  <c r="O47" i="17"/>
  <c r="P47" i="17" s="1"/>
  <c r="O46" i="17"/>
  <c r="P46" i="17" s="1"/>
  <c r="O45" i="17"/>
  <c r="P45" i="17" s="1"/>
  <c r="O44" i="17"/>
  <c r="P44" i="17" s="1"/>
  <c r="O43" i="17"/>
  <c r="P43" i="17" s="1"/>
  <c r="O42" i="17"/>
  <c r="P42" i="17" s="1"/>
  <c r="O41" i="17"/>
  <c r="P41" i="17" s="1"/>
  <c r="O40" i="17"/>
  <c r="P40" i="17" s="1"/>
  <c r="O39" i="17"/>
  <c r="P39" i="17" s="1"/>
  <c r="O38" i="17"/>
  <c r="P38" i="17" s="1"/>
  <c r="O37" i="17"/>
  <c r="P37" i="17" s="1"/>
  <c r="O36" i="17"/>
  <c r="P36" i="17" s="1"/>
  <c r="O35" i="17"/>
  <c r="P35" i="17" s="1"/>
  <c r="O34" i="17"/>
  <c r="P34" i="17" s="1"/>
  <c r="O33" i="17"/>
  <c r="P33" i="17" s="1"/>
  <c r="O32" i="17"/>
  <c r="P32" i="17" s="1"/>
  <c r="O31" i="17"/>
  <c r="P31" i="17" s="1"/>
  <c r="O30" i="17"/>
  <c r="P30" i="17" s="1"/>
  <c r="O29" i="17"/>
  <c r="P29" i="17" s="1"/>
  <c r="O28" i="17"/>
  <c r="P28" i="17" s="1"/>
  <c r="O27" i="17"/>
  <c r="P27" i="17" s="1"/>
  <c r="S27" i="17" s="1"/>
  <c r="H26" i="17"/>
  <c r="G26" i="17"/>
  <c r="N23" i="17"/>
  <c r="N26" i="17" s="1"/>
  <c r="M23" i="17"/>
  <c r="M26" i="17" s="1"/>
  <c r="L23" i="17"/>
  <c r="L26" i="17" s="1"/>
  <c r="K23" i="17"/>
  <c r="K26" i="17" s="1"/>
  <c r="K72" i="17" s="1"/>
  <c r="J23" i="17"/>
  <c r="J26" i="17" s="1"/>
  <c r="I23" i="17"/>
  <c r="I26" i="17" s="1"/>
  <c r="H23" i="17"/>
  <c r="G23" i="17"/>
  <c r="O22" i="17"/>
  <c r="P22" i="17" s="1"/>
  <c r="O21" i="17"/>
  <c r="P21" i="17" s="1"/>
  <c r="O20" i="17"/>
  <c r="P20" i="17" s="1"/>
  <c r="O19" i="17"/>
  <c r="P19" i="17" s="1"/>
  <c r="O18" i="17"/>
  <c r="P18" i="17" s="1"/>
  <c r="O17" i="17"/>
  <c r="P17" i="17" s="1"/>
  <c r="O16" i="17"/>
  <c r="P16" i="17" s="1"/>
  <c r="O15" i="17"/>
  <c r="P15" i="17" s="1"/>
  <c r="O14" i="17"/>
  <c r="P14" i="17" s="1"/>
  <c r="O13" i="17"/>
  <c r="P13" i="17" s="1"/>
  <c r="O12" i="17"/>
  <c r="P12" i="17" s="1"/>
  <c r="O11" i="17"/>
  <c r="P11" i="17" s="1"/>
  <c r="O10" i="17"/>
  <c r="P10" i="17" s="1"/>
  <c r="O9" i="17"/>
  <c r="P9" i="17" s="1"/>
  <c r="O8" i="17"/>
  <c r="P8" i="17" s="1"/>
  <c r="O7" i="17"/>
  <c r="P7" i="17" s="1"/>
  <c r="O6" i="17"/>
  <c r="P6" i="17" s="1"/>
  <c r="O5" i="17"/>
  <c r="P5" i="17" s="1"/>
  <c r="O4" i="17"/>
  <c r="P4" i="17" s="1"/>
  <c r="O3" i="17"/>
  <c r="P3" i="17" s="1"/>
  <c r="J72" i="17" l="1"/>
  <c r="N72" i="17"/>
  <c r="G72" i="17"/>
  <c r="H72" i="17"/>
  <c r="O70" i="17"/>
  <c r="P70" i="17" s="1"/>
  <c r="I72" i="17"/>
  <c r="M72" i="17"/>
  <c r="O26" i="17"/>
  <c r="P26" i="17" s="1"/>
  <c r="L72" i="17"/>
  <c r="S72" i="17" s="1"/>
  <c r="T72" i="17" s="1"/>
  <c r="O67" i="17"/>
  <c r="P67" i="17" s="1"/>
  <c r="O23" i="17"/>
  <c r="P23" i="17" s="1"/>
  <c r="O72" i="17" l="1"/>
  <c r="P72" i="17" s="1"/>
  <c r="N68" i="16" l="1"/>
  <c r="N71" i="16" s="1"/>
  <c r="M68" i="16"/>
  <c r="M71" i="16" s="1"/>
  <c r="L68" i="16"/>
  <c r="L71" i="16" s="1"/>
  <c r="K68" i="16"/>
  <c r="K71" i="16" s="1"/>
  <c r="J68" i="16"/>
  <c r="J71" i="16" s="1"/>
  <c r="I68" i="16"/>
  <c r="I71" i="16" s="1"/>
  <c r="H68" i="16"/>
  <c r="H71" i="16" s="1"/>
  <c r="G68" i="16"/>
  <c r="G71" i="16" s="1"/>
  <c r="O67" i="16"/>
  <c r="P67" i="16" s="1"/>
  <c r="O66" i="16"/>
  <c r="P66" i="16" s="1"/>
  <c r="O65" i="16"/>
  <c r="P65" i="16" s="1"/>
  <c r="O64" i="16"/>
  <c r="P64" i="16" s="1"/>
  <c r="O63" i="16"/>
  <c r="P63" i="16" s="1"/>
  <c r="O62" i="16"/>
  <c r="P62" i="16" s="1"/>
  <c r="O61" i="16"/>
  <c r="P61" i="16" s="1"/>
  <c r="O60" i="16"/>
  <c r="P60" i="16" s="1"/>
  <c r="O59" i="16"/>
  <c r="P59" i="16" s="1"/>
  <c r="O58" i="16"/>
  <c r="P58" i="16" s="1"/>
  <c r="O57" i="16"/>
  <c r="P57" i="16" s="1"/>
  <c r="O56" i="16"/>
  <c r="P56" i="16" s="1"/>
  <c r="O55" i="16"/>
  <c r="P55" i="16" s="1"/>
  <c r="O54" i="16"/>
  <c r="P54" i="16" s="1"/>
  <c r="O53" i="16"/>
  <c r="P53" i="16" s="1"/>
  <c r="O52" i="16"/>
  <c r="P52" i="16" s="1"/>
  <c r="O51" i="16"/>
  <c r="P51" i="16" s="1"/>
  <c r="O50" i="16"/>
  <c r="P50" i="16" s="1"/>
  <c r="O49" i="16"/>
  <c r="P49" i="16" s="1"/>
  <c r="O48" i="16"/>
  <c r="P48" i="16" s="1"/>
  <c r="O47" i="16"/>
  <c r="P47" i="16" s="1"/>
  <c r="O46" i="16"/>
  <c r="P46" i="16" s="1"/>
  <c r="O45" i="16"/>
  <c r="P45" i="16" s="1"/>
  <c r="O44" i="16"/>
  <c r="P44" i="16" s="1"/>
  <c r="O43" i="16"/>
  <c r="P43" i="16" s="1"/>
  <c r="O42" i="16"/>
  <c r="P42" i="16" s="1"/>
  <c r="O41" i="16"/>
  <c r="P41" i="16" s="1"/>
  <c r="O40" i="16"/>
  <c r="P40" i="16" s="1"/>
  <c r="O39" i="16"/>
  <c r="P39" i="16" s="1"/>
  <c r="O38" i="16"/>
  <c r="P38" i="16" s="1"/>
  <c r="O37" i="16"/>
  <c r="P37" i="16" s="1"/>
  <c r="O36" i="16"/>
  <c r="P36" i="16" s="1"/>
  <c r="O35" i="16"/>
  <c r="P35" i="16" s="1"/>
  <c r="O34" i="16"/>
  <c r="P34" i="16" s="1"/>
  <c r="O33" i="16"/>
  <c r="P33" i="16" s="1"/>
  <c r="O32" i="16"/>
  <c r="P32" i="16" s="1"/>
  <c r="O31" i="16"/>
  <c r="P31" i="16" s="1"/>
  <c r="O30" i="16"/>
  <c r="P30" i="16" s="1"/>
  <c r="O29" i="16"/>
  <c r="P29" i="16" s="1"/>
  <c r="O28" i="16"/>
  <c r="P28" i="16" s="1"/>
  <c r="O27" i="16"/>
  <c r="P27" i="16" s="1"/>
  <c r="S27" i="16" s="1"/>
  <c r="H26" i="16"/>
  <c r="G26" i="16"/>
  <c r="N23" i="16"/>
  <c r="N26" i="16" s="1"/>
  <c r="N73" i="16" s="1"/>
  <c r="M23" i="16"/>
  <c r="M26" i="16" s="1"/>
  <c r="L23" i="16"/>
  <c r="L26" i="16" s="1"/>
  <c r="L73" i="16" s="1"/>
  <c r="K23" i="16"/>
  <c r="K26" i="16" s="1"/>
  <c r="K73" i="16" s="1"/>
  <c r="S73" i="16" s="1"/>
  <c r="T73" i="16" s="1"/>
  <c r="J23" i="16"/>
  <c r="J26" i="16" s="1"/>
  <c r="J73" i="16" s="1"/>
  <c r="I23" i="16"/>
  <c r="I26" i="16" s="1"/>
  <c r="H23" i="16"/>
  <c r="G23" i="16"/>
  <c r="O22" i="16"/>
  <c r="P22" i="16" s="1"/>
  <c r="O21" i="16"/>
  <c r="P21" i="16" s="1"/>
  <c r="O20" i="16"/>
  <c r="P20" i="16" s="1"/>
  <c r="O19" i="16"/>
  <c r="P19" i="16" s="1"/>
  <c r="O18" i="16"/>
  <c r="P18" i="16" s="1"/>
  <c r="O17" i="16"/>
  <c r="P17" i="16" s="1"/>
  <c r="P16" i="16"/>
  <c r="O16" i="16"/>
  <c r="O15" i="16"/>
  <c r="P15" i="16" s="1"/>
  <c r="O14" i="16"/>
  <c r="P14" i="16" s="1"/>
  <c r="O13" i="16"/>
  <c r="P13" i="16" s="1"/>
  <c r="O12" i="16"/>
  <c r="P12" i="16" s="1"/>
  <c r="O11" i="16"/>
  <c r="P11" i="16" s="1"/>
  <c r="O10" i="16"/>
  <c r="P10" i="16" s="1"/>
  <c r="O9" i="16"/>
  <c r="P9" i="16" s="1"/>
  <c r="P8" i="16"/>
  <c r="O8" i="16"/>
  <c r="O7" i="16"/>
  <c r="P7" i="16" s="1"/>
  <c r="O6" i="16"/>
  <c r="P6" i="16" s="1"/>
  <c r="O5" i="16"/>
  <c r="P5" i="16" s="1"/>
  <c r="O4" i="16"/>
  <c r="P4" i="16" s="1"/>
  <c r="O3" i="16"/>
  <c r="P3" i="16" s="1"/>
  <c r="O71" i="16" l="1"/>
  <c r="P71" i="16" s="1"/>
  <c r="H73" i="16"/>
  <c r="O68" i="16"/>
  <c r="P68" i="16" s="1"/>
  <c r="I73" i="16"/>
  <c r="O26" i="16"/>
  <c r="P26" i="16" s="1"/>
  <c r="M73" i="16"/>
  <c r="O73" i="16" s="1"/>
  <c r="P73" i="16" s="1"/>
  <c r="G73" i="16"/>
  <c r="O23" i="16"/>
  <c r="P23" i="16" s="1"/>
  <c r="N66" i="15" l="1"/>
  <c r="N69" i="15" s="1"/>
  <c r="M66" i="15"/>
  <c r="M69" i="15" s="1"/>
  <c r="L66" i="15"/>
  <c r="L69" i="15" s="1"/>
  <c r="K66" i="15"/>
  <c r="K69" i="15" s="1"/>
  <c r="J66" i="15"/>
  <c r="J69" i="15" s="1"/>
  <c r="I66" i="15"/>
  <c r="I69" i="15" s="1"/>
  <c r="H66" i="15"/>
  <c r="H69" i="15" s="1"/>
  <c r="G66" i="15"/>
  <c r="G69" i="15" s="1"/>
  <c r="O65" i="15"/>
  <c r="P65" i="15" s="1"/>
  <c r="O64" i="15"/>
  <c r="P64" i="15" s="1"/>
  <c r="O63" i="15"/>
  <c r="P63" i="15" s="1"/>
  <c r="O62" i="15"/>
  <c r="P62" i="15" s="1"/>
  <c r="O61" i="15"/>
  <c r="P61" i="15" s="1"/>
  <c r="O60" i="15"/>
  <c r="P60" i="15" s="1"/>
  <c r="O59" i="15"/>
  <c r="P59" i="15" s="1"/>
  <c r="O58" i="15"/>
  <c r="P58" i="15" s="1"/>
  <c r="O57" i="15"/>
  <c r="P57" i="15" s="1"/>
  <c r="O56" i="15"/>
  <c r="P56" i="15" s="1"/>
  <c r="O55" i="15"/>
  <c r="P55" i="15" s="1"/>
  <c r="O54" i="15"/>
  <c r="P54" i="15" s="1"/>
  <c r="O53" i="15"/>
  <c r="P53" i="15" s="1"/>
  <c r="O52" i="15"/>
  <c r="P52" i="15" s="1"/>
  <c r="O51" i="15"/>
  <c r="P51" i="15" s="1"/>
  <c r="O50" i="15"/>
  <c r="P50" i="15" s="1"/>
  <c r="O49" i="15"/>
  <c r="P49" i="15" s="1"/>
  <c r="O48" i="15"/>
  <c r="P48" i="15" s="1"/>
  <c r="O47" i="15"/>
  <c r="P47" i="15" s="1"/>
  <c r="O46" i="15"/>
  <c r="P46" i="15" s="1"/>
  <c r="O45" i="15"/>
  <c r="P45" i="15" s="1"/>
  <c r="O44" i="15"/>
  <c r="P44" i="15" s="1"/>
  <c r="O43" i="15"/>
  <c r="P43" i="15" s="1"/>
  <c r="O42" i="15"/>
  <c r="P42" i="15" s="1"/>
  <c r="O41" i="15"/>
  <c r="P41" i="15" s="1"/>
  <c r="O40" i="15"/>
  <c r="P40" i="15" s="1"/>
  <c r="O39" i="15"/>
  <c r="P39" i="15" s="1"/>
  <c r="O38" i="15"/>
  <c r="P38" i="15" s="1"/>
  <c r="O37" i="15"/>
  <c r="P37" i="15" s="1"/>
  <c r="O36" i="15"/>
  <c r="P36" i="15" s="1"/>
  <c r="O35" i="15"/>
  <c r="P35" i="15" s="1"/>
  <c r="O34" i="15"/>
  <c r="P34" i="15" s="1"/>
  <c r="O33" i="15"/>
  <c r="P33" i="15" s="1"/>
  <c r="O32" i="15"/>
  <c r="P32" i="15" s="1"/>
  <c r="O31" i="15"/>
  <c r="P31" i="15" s="1"/>
  <c r="O30" i="15"/>
  <c r="P30" i="15" s="1"/>
  <c r="O29" i="15"/>
  <c r="P29" i="15" s="1"/>
  <c r="O28" i="15"/>
  <c r="P28" i="15" s="1"/>
  <c r="O27" i="15"/>
  <c r="N23" i="15"/>
  <c r="N26" i="15" s="1"/>
  <c r="N71" i="15" s="1"/>
  <c r="M23" i="15"/>
  <c r="M26" i="15" s="1"/>
  <c r="L23" i="15"/>
  <c r="L26" i="15" s="1"/>
  <c r="L71" i="15" s="1"/>
  <c r="K23" i="15"/>
  <c r="K26" i="15" s="1"/>
  <c r="J23" i="15"/>
  <c r="J26" i="15" s="1"/>
  <c r="I23" i="15"/>
  <c r="I26" i="15" s="1"/>
  <c r="I71" i="15" s="1"/>
  <c r="H23" i="15"/>
  <c r="H26" i="15" s="1"/>
  <c r="H71" i="15" s="1"/>
  <c r="G23" i="15"/>
  <c r="G26" i="15" s="1"/>
  <c r="O22" i="15"/>
  <c r="P22" i="15" s="1"/>
  <c r="O21" i="15"/>
  <c r="P21" i="15" s="1"/>
  <c r="O20" i="15"/>
  <c r="P20" i="15" s="1"/>
  <c r="O19" i="15"/>
  <c r="P19" i="15" s="1"/>
  <c r="O18" i="15"/>
  <c r="P18" i="15" s="1"/>
  <c r="O17" i="15"/>
  <c r="P17" i="15" s="1"/>
  <c r="O16" i="15"/>
  <c r="P16" i="15" s="1"/>
  <c r="O15" i="15"/>
  <c r="P15" i="15" s="1"/>
  <c r="P14" i="15"/>
  <c r="O14" i="15"/>
  <c r="O13" i="15"/>
  <c r="P13" i="15" s="1"/>
  <c r="O12" i="15"/>
  <c r="P12" i="15" s="1"/>
  <c r="O11" i="15"/>
  <c r="P11" i="15" s="1"/>
  <c r="O10" i="15"/>
  <c r="P10" i="15" s="1"/>
  <c r="O9" i="15"/>
  <c r="P9" i="15" s="1"/>
  <c r="O8" i="15"/>
  <c r="P8" i="15" s="1"/>
  <c r="O7" i="15"/>
  <c r="P7" i="15" s="1"/>
  <c r="O6" i="15"/>
  <c r="P6" i="15" s="1"/>
  <c r="O5" i="15"/>
  <c r="P5" i="15" s="1"/>
  <c r="O4" i="15"/>
  <c r="P4" i="15" s="1"/>
  <c r="O3" i="15"/>
  <c r="P3" i="15" s="1"/>
  <c r="K71" i="15" l="1"/>
  <c r="G71" i="15"/>
  <c r="P27" i="15"/>
  <c r="S27" i="15" s="1"/>
  <c r="O26" i="15"/>
  <c r="P26" i="15" s="1"/>
  <c r="M71" i="15"/>
  <c r="O71" i="15" s="1"/>
  <c r="P71" i="15" s="1"/>
  <c r="S71" i="15"/>
  <c r="T71" i="15" s="1"/>
  <c r="J71" i="15"/>
  <c r="O69" i="15"/>
  <c r="P69" i="15" s="1"/>
  <c r="O66" i="15"/>
  <c r="P66" i="15" s="1"/>
  <c r="O23" i="15"/>
  <c r="P23" i="15" s="1"/>
  <c r="N71" i="14" l="1"/>
  <c r="N74" i="14" s="1"/>
  <c r="M71" i="14"/>
  <c r="M74" i="14" s="1"/>
  <c r="L71" i="14"/>
  <c r="L74" i="14" s="1"/>
  <c r="K71" i="14"/>
  <c r="K74" i="14" s="1"/>
  <c r="J71" i="14"/>
  <c r="J74" i="14" s="1"/>
  <c r="I71" i="14"/>
  <c r="I74" i="14" s="1"/>
  <c r="H71" i="14"/>
  <c r="H74" i="14" s="1"/>
  <c r="G71" i="14"/>
  <c r="G74" i="14" s="1"/>
  <c r="O70" i="14"/>
  <c r="P70" i="14" s="1"/>
  <c r="O69" i="14"/>
  <c r="P69" i="14" s="1"/>
  <c r="O68" i="14"/>
  <c r="P68" i="14" s="1"/>
  <c r="O67" i="14"/>
  <c r="P67" i="14" s="1"/>
  <c r="O66" i="14"/>
  <c r="P66" i="14" s="1"/>
  <c r="O65" i="14"/>
  <c r="P65" i="14" s="1"/>
  <c r="O64" i="14"/>
  <c r="P64" i="14" s="1"/>
  <c r="O63" i="14"/>
  <c r="P63" i="14" s="1"/>
  <c r="O62" i="14"/>
  <c r="P62" i="14" s="1"/>
  <c r="O61" i="14"/>
  <c r="P61" i="14" s="1"/>
  <c r="O60" i="14"/>
  <c r="P60" i="14" s="1"/>
  <c r="O59" i="14"/>
  <c r="P59" i="14" s="1"/>
  <c r="O58" i="14"/>
  <c r="P58" i="14" s="1"/>
  <c r="P57" i="14"/>
  <c r="O57" i="14"/>
  <c r="O56" i="14"/>
  <c r="P56" i="14" s="1"/>
  <c r="O55" i="14"/>
  <c r="P55" i="14" s="1"/>
  <c r="O54" i="14"/>
  <c r="P54" i="14" s="1"/>
  <c r="O53" i="14"/>
  <c r="P53" i="14" s="1"/>
  <c r="O52" i="14"/>
  <c r="P52" i="14" s="1"/>
  <c r="O51" i="14"/>
  <c r="P51" i="14" s="1"/>
  <c r="O50" i="14"/>
  <c r="P50" i="14" s="1"/>
  <c r="O49" i="14"/>
  <c r="P49" i="14" s="1"/>
  <c r="O48" i="14"/>
  <c r="P48" i="14" s="1"/>
  <c r="O47" i="14"/>
  <c r="P47" i="14" s="1"/>
  <c r="O46" i="14"/>
  <c r="P46" i="14" s="1"/>
  <c r="O45" i="14"/>
  <c r="P45" i="14" s="1"/>
  <c r="O44" i="14"/>
  <c r="P44" i="14" s="1"/>
  <c r="O43" i="14"/>
  <c r="P43" i="14" s="1"/>
  <c r="O42" i="14"/>
  <c r="P42" i="14" s="1"/>
  <c r="O41" i="14"/>
  <c r="P41" i="14" s="1"/>
  <c r="O40" i="14"/>
  <c r="P40" i="14" s="1"/>
  <c r="O39" i="14"/>
  <c r="P39" i="14" s="1"/>
  <c r="O38" i="14"/>
  <c r="P38" i="14" s="1"/>
  <c r="O37" i="14"/>
  <c r="P37" i="14" s="1"/>
  <c r="O36" i="14"/>
  <c r="P36" i="14" s="1"/>
  <c r="P35" i="14"/>
  <c r="O35" i="14"/>
  <c r="O34" i="14"/>
  <c r="P34" i="14" s="1"/>
  <c r="O33" i="14"/>
  <c r="P33" i="14" s="1"/>
  <c r="O32" i="14"/>
  <c r="P32" i="14" s="1"/>
  <c r="I31" i="14"/>
  <c r="H31" i="14"/>
  <c r="N28" i="14"/>
  <c r="N31" i="14" s="1"/>
  <c r="M28" i="14"/>
  <c r="O28" i="14" s="1"/>
  <c r="P28" i="14" s="1"/>
  <c r="L28" i="14"/>
  <c r="L31" i="14" s="1"/>
  <c r="K28" i="14"/>
  <c r="K31" i="14" s="1"/>
  <c r="J28" i="14"/>
  <c r="J31" i="14" s="1"/>
  <c r="I28" i="14"/>
  <c r="H28" i="14"/>
  <c r="G28" i="14"/>
  <c r="G31" i="14" s="1"/>
  <c r="O27" i="14"/>
  <c r="P27" i="14" s="1"/>
  <c r="O26" i="14"/>
  <c r="P26" i="14" s="1"/>
  <c r="O25" i="14"/>
  <c r="P25" i="14" s="1"/>
  <c r="O24" i="14"/>
  <c r="P24" i="14" s="1"/>
  <c r="O23" i="14"/>
  <c r="P23" i="14" s="1"/>
  <c r="O22" i="14"/>
  <c r="P22" i="14" s="1"/>
  <c r="O21" i="14"/>
  <c r="P21" i="14" s="1"/>
  <c r="O20" i="14"/>
  <c r="P20" i="14" s="1"/>
  <c r="P19" i="14"/>
  <c r="O19" i="14"/>
  <c r="O18" i="14"/>
  <c r="P18" i="14" s="1"/>
  <c r="O17" i="14"/>
  <c r="P17" i="14" s="1"/>
  <c r="O16" i="14"/>
  <c r="P16" i="14" s="1"/>
  <c r="O15" i="14"/>
  <c r="P15" i="14" s="1"/>
  <c r="O14" i="14"/>
  <c r="P14" i="14" s="1"/>
  <c r="O13" i="14"/>
  <c r="P13" i="14" s="1"/>
  <c r="O12" i="14"/>
  <c r="P12" i="14" s="1"/>
  <c r="O11" i="14"/>
  <c r="P11" i="14" s="1"/>
  <c r="O10" i="14"/>
  <c r="P10" i="14" s="1"/>
  <c r="O9" i="14"/>
  <c r="P9" i="14" s="1"/>
  <c r="O8" i="14"/>
  <c r="P8" i="14" s="1"/>
  <c r="O7" i="14"/>
  <c r="P7" i="14" s="1"/>
  <c r="O6" i="14"/>
  <c r="P6" i="14" s="1"/>
  <c r="O5" i="14"/>
  <c r="P5" i="14" s="1"/>
  <c r="O4" i="14"/>
  <c r="P4" i="14" s="1"/>
  <c r="O3" i="14"/>
  <c r="P3" i="14" s="1"/>
  <c r="J76" i="14" l="1"/>
  <c r="K76" i="14"/>
  <c r="N76" i="14"/>
  <c r="O74" i="14"/>
  <c r="P74" i="14" s="1"/>
  <c r="G76" i="14"/>
  <c r="H76" i="14"/>
  <c r="M31" i="14"/>
  <c r="O31" i="14" s="1"/>
  <c r="P31" i="14" s="1"/>
  <c r="I76" i="14"/>
  <c r="L76" i="14"/>
  <c r="S76" i="14"/>
  <c r="T76" i="14" s="1"/>
  <c r="M76" i="14"/>
  <c r="O71" i="14"/>
  <c r="P71" i="14" s="1"/>
  <c r="O76" i="14" l="1"/>
  <c r="P76" i="14" s="1"/>
  <c r="N71" i="13" l="1"/>
  <c r="N74" i="13" s="1"/>
  <c r="M71" i="13"/>
  <c r="M74" i="13" s="1"/>
  <c r="L71" i="13"/>
  <c r="L74" i="13" s="1"/>
  <c r="K71" i="13"/>
  <c r="K74" i="13" s="1"/>
  <c r="J71" i="13"/>
  <c r="J74" i="13" s="1"/>
  <c r="I71" i="13"/>
  <c r="I74" i="13" s="1"/>
  <c r="H71" i="13"/>
  <c r="H74" i="13" s="1"/>
  <c r="G71" i="13"/>
  <c r="G74" i="13" s="1"/>
  <c r="O70" i="13"/>
  <c r="P70" i="13" s="1"/>
  <c r="O69" i="13"/>
  <c r="P69" i="13" s="1"/>
  <c r="O68" i="13"/>
  <c r="P68" i="13" s="1"/>
  <c r="O67" i="13"/>
  <c r="P67" i="13" s="1"/>
  <c r="O66" i="13"/>
  <c r="P66" i="13" s="1"/>
  <c r="O65" i="13"/>
  <c r="P65" i="13" s="1"/>
  <c r="O64" i="13"/>
  <c r="P64" i="13" s="1"/>
  <c r="O63" i="13"/>
  <c r="P63" i="13" s="1"/>
  <c r="O62" i="13"/>
  <c r="P62" i="13" s="1"/>
  <c r="O61" i="13"/>
  <c r="P61" i="13" s="1"/>
  <c r="O60" i="13"/>
  <c r="P60" i="13" s="1"/>
  <c r="O59" i="13"/>
  <c r="P59" i="13" s="1"/>
  <c r="O58" i="13"/>
  <c r="P58" i="13" s="1"/>
  <c r="P57" i="13"/>
  <c r="O57" i="13"/>
  <c r="O56" i="13"/>
  <c r="P56" i="13" s="1"/>
  <c r="P55" i="13"/>
  <c r="O55" i="13"/>
  <c r="O54" i="13"/>
  <c r="P54" i="13" s="1"/>
  <c r="O53" i="13"/>
  <c r="P53" i="13" s="1"/>
  <c r="O52" i="13"/>
  <c r="P52" i="13" s="1"/>
  <c r="O51" i="13"/>
  <c r="P51" i="13" s="1"/>
  <c r="O50" i="13"/>
  <c r="P50" i="13" s="1"/>
  <c r="O49" i="13"/>
  <c r="P49" i="13" s="1"/>
  <c r="O48" i="13"/>
  <c r="P48" i="13" s="1"/>
  <c r="O47" i="13"/>
  <c r="P47" i="13" s="1"/>
  <c r="O46" i="13"/>
  <c r="P46" i="13" s="1"/>
  <c r="O45" i="13"/>
  <c r="P45" i="13" s="1"/>
  <c r="O44" i="13"/>
  <c r="P44" i="13" s="1"/>
  <c r="P43" i="13"/>
  <c r="O43" i="13"/>
  <c r="O42" i="13"/>
  <c r="P42" i="13" s="1"/>
  <c r="O41" i="13"/>
  <c r="P41" i="13" s="1"/>
  <c r="O40" i="13"/>
  <c r="P40" i="13" s="1"/>
  <c r="O39" i="13"/>
  <c r="P39" i="13" s="1"/>
  <c r="O38" i="13"/>
  <c r="P38" i="13" s="1"/>
  <c r="O37" i="13"/>
  <c r="P37" i="13" s="1"/>
  <c r="O36" i="13"/>
  <c r="P36" i="13" s="1"/>
  <c r="P35" i="13"/>
  <c r="O35" i="13"/>
  <c r="O34" i="13"/>
  <c r="P34" i="13" s="1"/>
  <c r="O33" i="13"/>
  <c r="P33" i="13" s="1"/>
  <c r="O32" i="13"/>
  <c r="P32" i="13" s="1"/>
  <c r="O31" i="13"/>
  <c r="P31" i="13" s="1"/>
  <c r="J30" i="13"/>
  <c r="G30" i="13"/>
  <c r="N27" i="13"/>
  <c r="N30" i="13" s="1"/>
  <c r="N76" i="13" s="1"/>
  <c r="M27" i="13"/>
  <c r="M30" i="13" s="1"/>
  <c r="L27" i="13"/>
  <c r="L30" i="13" s="1"/>
  <c r="L76" i="13" s="1"/>
  <c r="K27" i="13"/>
  <c r="K30" i="13" s="1"/>
  <c r="K76" i="13" s="1"/>
  <c r="J27" i="13"/>
  <c r="I27" i="13"/>
  <c r="I30" i="13" s="1"/>
  <c r="H27" i="13"/>
  <c r="H30" i="13" s="1"/>
  <c r="G27" i="13"/>
  <c r="O26" i="13"/>
  <c r="P26" i="13" s="1"/>
  <c r="O25" i="13"/>
  <c r="P25" i="13" s="1"/>
  <c r="O24" i="13"/>
  <c r="P24" i="13" s="1"/>
  <c r="O23" i="13"/>
  <c r="P23" i="13" s="1"/>
  <c r="O22" i="13"/>
  <c r="P22" i="13" s="1"/>
  <c r="O21" i="13"/>
  <c r="P21" i="13" s="1"/>
  <c r="O20" i="13"/>
  <c r="P20" i="13" s="1"/>
  <c r="O19" i="13"/>
  <c r="P19" i="13" s="1"/>
  <c r="O18" i="13"/>
  <c r="P18" i="13" s="1"/>
  <c r="O17" i="13"/>
  <c r="P17" i="13" s="1"/>
  <c r="O16" i="13"/>
  <c r="P16" i="13" s="1"/>
  <c r="O15" i="13"/>
  <c r="P15" i="13" s="1"/>
  <c r="O14" i="13"/>
  <c r="P14" i="13" s="1"/>
  <c r="O13" i="13"/>
  <c r="P13" i="13" s="1"/>
  <c r="O12" i="13"/>
  <c r="P12" i="13" s="1"/>
  <c r="O11" i="13"/>
  <c r="P11" i="13" s="1"/>
  <c r="O10" i="13"/>
  <c r="P10" i="13" s="1"/>
  <c r="O9" i="13"/>
  <c r="P9" i="13" s="1"/>
  <c r="O8" i="13"/>
  <c r="P8" i="13" s="1"/>
  <c r="P7" i="13"/>
  <c r="O7" i="13"/>
  <c r="O6" i="13"/>
  <c r="P6" i="13" s="1"/>
  <c r="O5" i="13"/>
  <c r="P5" i="13" s="1"/>
  <c r="O4" i="13"/>
  <c r="P4" i="13" s="1"/>
  <c r="O3" i="13"/>
  <c r="P3" i="13" s="1"/>
  <c r="J76" i="13" l="1"/>
  <c r="G76" i="13"/>
  <c r="H76" i="13"/>
  <c r="I76" i="13"/>
  <c r="M76" i="13"/>
  <c r="O76" i="13" s="1"/>
  <c r="P76" i="13" s="1"/>
  <c r="O30" i="13"/>
  <c r="P30" i="13" s="1"/>
  <c r="S76" i="13"/>
  <c r="T76" i="13" s="1"/>
  <c r="O74" i="13"/>
  <c r="P74" i="13" s="1"/>
  <c r="O27" i="13"/>
  <c r="P27" i="13" s="1"/>
  <c r="O71" i="13"/>
  <c r="P71" i="13" s="1"/>
  <c r="N71" i="12" l="1"/>
  <c r="N74" i="12" s="1"/>
  <c r="M71" i="12"/>
  <c r="M74" i="12" s="1"/>
  <c r="L71" i="12"/>
  <c r="L74" i="12" s="1"/>
  <c r="K71" i="12"/>
  <c r="K74" i="12" s="1"/>
  <c r="J71" i="12"/>
  <c r="J74" i="12" s="1"/>
  <c r="I71" i="12"/>
  <c r="I74" i="12" s="1"/>
  <c r="H71" i="12"/>
  <c r="H74" i="12" s="1"/>
  <c r="G71" i="12"/>
  <c r="G74" i="12" s="1"/>
  <c r="O70" i="12"/>
  <c r="P70" i="12" s="1"/>
  <c r="O69" i="12"/>
  <c r="P69" i="12" s="1"/>
  <c r="O68" i="12"/>
  <c r="P68" i="12" s="1"/>
  <c r="O67" i="12"/>
  <c r="P67" i="12" s="1"/>
  <c r="O66" i="12"/>
  <c r="P66" i="12" s="1"/>
  <c r="O65" i="12"/>
  <c r="P65" i="12" s="1"/>
  <c r="O64" i="12"/>
  <c r="P64" i="12" s="1"/>
  <c r="O63" i="12"/>
  <c r="P63" i="12" s="1"/>
  <c r="O62" i="12"/>
  <c r="P62" i="12" s="1"/>
  <c r="O61" i="12"/>
  <c r="P61" i="12" s="1"/>
  <c r="O60" i="12"/>
  <c r="P60" i="12" s="1"/>
  <c r="O59" i="12"/>
  <c r="P59" i="12" s="1"/>
  <c r="O58" i="12"/>
  <c r="P58" i="12" s="1"/>
  <c r="O57" i="12"/>
  <c r="P57" i="12" s="1"/>
  <c r="O56" i="12"/>
  <c r="P56" i="12" s="1"/>
  <c r="O55" i="12"/>
  <c r="P55" i="12" s="1"/>
  <c r="O54" i="12"/>
  <c r="P54" i="12" s="1"/>
  <c r="O53" i="12"/>
  <c r="P53" i="12" s="1"/>
  <c r="O52" i="12"/>
  <c r="P52" i="12" s="1"/>
  <c r="O51" i="12"/>
  <c r="P51" i="12" s="1"/>
  <c r="O50" i="12"/>
  <c r="P50" i="12" s="1"/>
  <c r="O49" i="12"/>
  <c r="P49" i="12" s="1"/>
  <c r="O48" i="12"/>
  <c r="P48" i="12" s="1"/>
  <c r="O47" i="12"/>
  <c r="P47" i="12" s="1"/>
  <c r="O46" i="12"/>
  <c r="P46" i="12" s="1"/>
  <c r="O45" i="12"/>
  <c r="P45" i="12" s="1"/>
  <c r="O44" i="12"/>
  <c r="P44" i="12" s="1"/>
  <c r="O43" i="12"/>
  <c r="P43" i="12" s="1"/>
  <c r="O42" i="12"/>
  <c r="P42" i="12" s="1"/>
  <c r="O41" i="12"/>
  <c r="P41" i="12" s="1"/>
  <c r="O40" i="12"/>
  <c r="P40" i="12" s="1"/>
  <c r="O39" i="12"/>
  <c r="P39" i="12" s="1"/>
  <c r="O38" i="12"/>
  <c r="P38" i="12" s="1"/>
  <c r="O37" i="12"/>
  <c r="P37" i="12" s="1"/>
  <c r="O36" i="12"/>
  <c r="P36" i="12" s="1"/>
  <c r="O35" i="12"/>
  <c r="P35" i="12" s="1"/>
  <c r="O34" i="12"/>
  <c r="P34" i="12" s="1"/>
  <c r="O33" i="12"/>
  <c r="P33" i="12" s="1"/>
  <c r="O32" i="12"/>
  <c r="P32" i="12" s="1"/>
  <c r="O31" i="12"/>
  <c r="P31" i="12" s="1"/>
  <c r="N27" i="12"/>
  <c r="N30" i="12" s="1"/>
  <c r="N76" i="12" s="1"/>
  <c r="M27" i="12"/>
  <c r="M30" i="12" s="1"/>
  <c r="L27" i="12"/>
  <c r="L30" i="12" s="1"/>
  <c r="L76" i="12" s="1"/>
  <c r="K27" i="12"/>
  <c r="K30" i="12" s="1"/>
  <c r="K76" i="12" s="1"/>
  <c r="J27" i="12"/>
  <c r="J30" i="12" s="1"/>
  <c r="J76" i="12" s="1"/>
  <c r="I27" i="12"/>
  <c r="I30" i="12" s="1"/>
  <c r="I76" i="12" s="1"/>
  <c r="H27" i="12"/>
  <c r="H30" i="12" s="1"/>
  <c r="H76" i="12" s="1"/>
  <c r="G27" i="12"/>
  <c r="G30" i="12" s="1"/>
  <c r="G76" i="12" s="1"/>
  <c r="O26" i="12"/>
  <c r="P26" i="12" s="1"/>
  <c r="O25" i="12"/>
  <c r="P25" i="12" s="1"/>
  <c r="O24" i="12"/>
  <c r="P24" i="12" s="1"/>
  <c r="O23" i="12"/>
  <c r="P23" i="12" s="1"/>
  <c r="O22" i="12"/>
  <c r="P22" i="12" s="1"/>
  <c r="O21" i="12"/>
  <c r="P21" i="12" s="1"/>
  <c r="O20" i="12"/>
  <c r="P20" i="12" s="1"/>
  <c r="O19" i="12"/>
  <c r="P19" i="12" s="1"/>
  <c r="O18" i="12"/>
  <c r="P18" i="12" s="1"/>
  <c r="O17" i="12"/>
  <c r="P17" i="12" s="1"/>
  <c r="O16" i="12"/>
  <c r="P16" i="12" s="1"/>
  <c r="O15" i="12"/>
  <c r="P15" i="12" s="1"/>
  <c r="O14" i="12"/>
  <c r="P14" i="12" s="1"/>
  <c r="O13" i="12"/>
  <c r="P13" i="12" s="1"/>
  <c r="O12" i="12"/>
  <c r="P12" i="12" s="1"/>
  <c r="O11" i="12"/>
  <c r="P11" i="12" s="1"/>
  <c r="O10" i="12"/>
  <c r="P10" i="12" s="1"/>
  <c r="O9" i="12"/>
  <c r="P9" i="12" s="1"/>
  <c r="O8" i="12"/>
  <c r="P8" i="12" s="1"/>
  <c r="O7" i="12"/>
  <c r="P7" i="12" s="1"/>
  <c r="O6" i="12"/>
  <c r="P6" i="12" s="1"/>
  <c r="O5" i="12"/>
  <c r="P5" i="12" s="1"/>
  <c r="O4" i="12"/>
  <c r="P4" i="12" s="1"/>
  <c r="O3" i="12"/>
  <c r="P3" i="12" s="1"/>
  <c r="O74" i="12" l="1"/>
  <c r="P74" i="12" s="1"/>
  <c r="S76" i="12"/>
  <c r="T76" i="12" s="1"/>
  <c r="M76" i="12"/>
  <c r="O76" i="12" s="1"/>
  <c r="P76" i="12" s="1"/>
  <c r="O30" i="12"/>
  <c r="P30" i="12" s="1"/>
  <c r="O27" i="12"/>
  <c r="P27" i="12" s="1"/>
  <c r="O71" i="12"/>
  <c r="P71" i="12" s="1"/>
  <c r="N68" i="11" l="1"/>
  <c r="N71" i="11" s="1"/>
  <c r="M68" i="11"/>
  <c r="M71" i="11" s="1"/>
  <c r="O71" i="11" s="1"/>
  <c r="P71" i="11" s="1"/>
  <c r="L68" i="11"/>
  <c r="L71" i="11" s="1"/>
  <c r="K68" i="11"/>
  <c r="K71" i="11" s="1"/>
  <c r="J68" i="11"/>
  <c r="J71" i="11" s="1"/>
  <c r="I68" i="11"/>
  <c r="I71" i="11" s="1"/>
  <c r="H68" i="11"/>
  <c r="H71" i="11" s="1"/>
  <c r="G68" i="11"/>
  <c r="G71" i="11" s="1"/>
  <c r="O67" i="11"/>
  <c r="P67" i="11" s="1"/>
  <c r="O66" i="11"/>
  <c r="P66" i="11" s="1"/>
  <c r="O65" i="11"/>
  <c r="P65" i="11" s="1"/>
  <c r="O64" i="11"/>
  <c r="P64" i="11" s="1"/>
  <c r="O63" i="11"/>
  <c r="P63" i="11" s="1"/>
  <c r="O62" i="11"/>
  <c r="P62" i="11" s="1"/>
  <c r="O61" i="11"/>
  <c r="P61" i="11" s="1"/>
  <c r="O60" i="11"/>
  <c r="P60" i="11" s="1"/>
  <c r="O59" i="11"/>
  <c r="P59" i="11" s="1"/>
  <c r="O58" i="11"/>
  <c r="P58" i="11" s="1"/>
  <c r="O57" i="11"/>
  <c r="P57" i="11" s="1"/>
  <c r="O56" i="11"/>
  <c r="P56" i="11" s="1"/>
  <c r="O55" i="11"/>
  <c r="P55" i="11" s="1"/>
  <c r="O54" i="11"/>
  <c r="P54" i="11" s="1"/>
  <c r="O53" i="11"/>
  <c r="P53" i="11" s="1"/>
  <c r="O52" i="11"/>
  <c r="P52" i="11" s="1"/>
  <c r="O51" i="11"/>
  <c r="P51" i="11" s="1"/>
  <c r="O50" i="11"/>
  <c r="P50" i="11" s="1"/>
  <c r="O49" i="11"/>
  <c r="P49" i="11" s="1"/>
  <c r="O48" i="11"/>
  <c r="P48" i="11" s="1"/>
  <c r="O47" i="11"/>
  <c r="P47" i="11" s="1"/>
  <c r="O46" i="11"/>
  <c r="P46" i="11" s="1"/>
  <c r="O45" i="11"/>
  <c r="P45" i="11" s="1"/>
  <c r="O44" i="11"/>
  <c r="P44" i="11" s="1"/>
  <c r="O43" i="11"/>
  <c r="P43" i="11" s="1"/>
  <c r="O42" i="11"/>
  <c r="P42" i="11" s="1"/>
  <c r="O41" i="11"/>
  <c r="P41" i="11" s="1"/>
  <c r="O40" i="11"/>
  <c r="P40" i="11" s="1"/>
  <c r="O39" i="11"/>
  <c r="P39" i="11" s="1"/>
  <c r="O38" i="11"/>
  <c r="P38" i="11" s="1"/>
  <c r="O37" i="11"/>
  <c r="P37" i="11" s="1"/>
  <c r="O36" i="11"/>
  <c r="P36" i="11" s="1"/>
  <c r="O35" i="11"/>
  <c r="P35" i="11" s="1"/>
  <c r="O34" i="11"/>
  <c r="P34" i="11" s="1"/>
  <c r="O33" i="11"/>
  <c r="P33" i="11" s="1"/>
  <c r="O32" i="11"/>
  <c r="P32" i="11" s="1"/>
  <c r="O31" i="11"/>
  <c r="P31" i="11" s="1"/>
  <c r="N27" i="11"/>
  <c r="N30" i="11" s="1"/>
  <c r="M27" i="11"/>
  <c r="M30" i="11" s="1"/>
  <c r="L27" i="11"/>
  <c r="L30" i="11" s="1"/>
  <c r="K27" i="11"/>
  <c r="K30" i="11" s="1"/>
  <c r="J27" i="11"/>
  <c r="J30" i="11" s="1"/>
  <c r="I27" i="11"/>
  <c r="I30" i="11" s="1"/>
  <c r="H27" i="11"/>
  <c r="H30" i="11" s="1"/>
  <c r="H73" i="11" s="1"/>
  <c r="G27" i="11"/>
  <c r="G30" i="11" s="1"/>
  <c r="G73" i="11" s="1"/>
  <c r="O26" i="11"/>
  <c r="P26" i="11" s="1"/>
  <c r="O25" i="11"/>
  <c r="P25" i="11" s="1"/>
  <c r="O24" i="11"/>
  <c r="P24" i="11" s="1"/>
  <c r="O23" i="11"/>
  <c r="P23" i="11" s="1"/>
  <c r="O22" i="11"/>
  <c r="P22" i="11" s="1"/>
  <c r="O21" i="11"/>
  <c r="P21" i="11" s="1"/>
  <c r="O20" i="11"/>
  <c r="P20" i="11" s="1"/>
  <c r="O19" i="11"/>
  <c r="P19" i="11" s="1"/>
  <c r="O18" i="11"/>
  <c r="P18" i="11" s="1"/>
  <c r="O17" i="11"/>
  <c r="P17" i="11" s="1"/>
  <c r="O16" i="11"/>
  <c r="P16" i="11" s="1"/>
  <c r="O15" i="11"/>
  <c r="P15" i="11" s="1"/>
  <c r="O14" i="11"/>
  <c r="P14" i="11" s="1"/>
  <c r="O13" i="11"/>
  <c r="P13" i="11" s="1"/>
  <c r="O12" i="11"/>
  <c r="P12" i="11" s="1"/>
  <c r="O11" i="11"/>
  <c r="P11" i="11" s="1"/>
  <c r="O10" i="11"/>
  <c r="P10" i="11" s="1"/>
  <c r="O9" i="11"/>
  <c r="P9" i="11" s="1"/>
  <c r="O8" i="11"/>
  <c r="P8" i="11" s="1"/>
  <c r="O7" i="11"/>
  <c r="P7" i="11" s="1"/>
  <c r="O6" i="11"/>
  <c r="P6" i="11" s="1"/>
  <c r="O5" i="11"/>
  <c r="P5" i="11" s="1"/>
  <c r="O4" i="11"/>
  <c r="P4" i="11" s="1"/>
  <c r="O3" i="11"/>
  <c r="P3" i="11" s="1"/>
  <c r="J73" i="11" l="1"/>
  <c r="I73" i="11"/>
  <c r="O68" i="11"/>
  <c r="P68" i="11" s="1"/>
  <c r="N73" i="11"/>
  <c r="M73" i="11"/>
  <c r="O30" i="11"/>
  <c r="P30" i="11" s="1"/>
  <c r="K73" i="11"/>
  <c r="L73" i="11"/>
  <c r="O27" i="11"/>
  <c r="P27" i="11" s="1"/>
  <c r="O73" i="11" l="1"/>
  <c r="P73" i="11" s="1"/>
  <c r="S73" i="11"/>
  <c r="T73" i="11" s="1"/>
  <c r="N68" i="10" l="1"/>
  <c r="N71" i="10" s="1"/>
  <c r="M68" i="10"/>
  <c r="M71" i="10" s="1"/>
  <c r="L68" i="10"/>
  <c r="L71" i="10" s="1"/>
  <c r="K68" i="10"/>
  <c r="K71" i="10" s="1"/>
  <c r="J68" i="10"/>
  <c r="J71" i="10" s="1"/>
  <c r="I68" i="10"/>
  <c r="I71" i="10" s="1"/>
  <c r="H68" i="10"/>
  <c r="H71" i="10" s="1"/>
  <c r="G68" i="10"/>
  <c r="G71" i="10" s="1"/>
  <c r="O67" i="10"/>
  <c r="P67" i="10" s="1"/>
  <c r="O66" i="10"/>
  <c r="P66" i="10" s="1"/>
  <c r="P65" i="10"/>
  <c r="O65" i="10"/>
  <c r="O64" i="10"/>
  <c r="P64" i="10" s="1"/>
  <c r="O63" i="10"/>
  <c r="P63" i="10" s="1"/>
  <c r="O62" i="10"/>
  <c r="P62" i="10" s="1"/>
  <c r="P61" i="10"/>
  <c r="O61" i="10"/>
  <c r="O60" i="10"/>
  <c r="P60" i="10" s="1"/>
  <c r="O59" i="10"/>
  <c r="P59" i="10" s="1"/>
  <c r="O58" i="10"/>
  <c r="P58" i="10" s="1"/>
  <c r="O57" i="10"/>
  <c r="P57" i="10" s="1"/>
  <c r="O56" i="10"/>
  <c r="P56" i="10" s="1"/>
  <c r="O55" i="10"/>
  <c r="P55" i="10" s="1"/>
  <c r="O54" i="10"/>
  <c r="P54" i="10" s="1"/>
  <c r="P53" i="10"/>
  <c r="O53" i="10"/>
  <c r="O52" i="10"/>
  <c r="P52" i="10" s="1"/>
  <c r="O51" i="10"/>
  <c r="P51" i="10" s="1"/>
  <c r="O50" i="10"/>
  <c r="P50" i="10" s="1"/>
  <c r="O49" i="10"/>
  <c r="P49" i="10" s="1"/>
  <c r="O48" i="10"/>
  <c r="P48" i="10" s="1"/>
  <c r="O47" i="10"/>
  <c r="P47" i="10" s="1"/>
  <c r="O46" i="10"/>
  <c r="P46" i="10" s="1"/>
  <c r="O45" i="10"/>
  <c r="P45" i="10" s="1"/>
  <c r="O44" i="10"/>
  <c r="P44" i="10" s="1"/>
  <c r="O43" i="10"/>
  <c r="P43" i="10" s="1"/>
  <c r="O42" i="10"/>
  <c r="P42" i="10" s="1"/>
  <c r="O41" i="10"/>
  <c r="P41" i="10" s="1"/>
  <c r="O40" i="10"/>
  <c r="P40" i="10" s="1"/>
  <c r="O39" i="10"/>
  <c r="P39" i="10" s="1"/>
  <c r="O38" i="10"/>
  <c r="P38" i="10" s="1"/>
  <c r="O37" i="10"/>
  <c r="P37" i="10" s="1"/>
  <c r="O36" i="10"/>
  <c r="P36" i="10" s="1"/>
  <c r="O35" i="10"/>
  <c r="P35" i="10" s="1"/>
  <c r="O34" i="10"/>
  <c r="P34" i="10" s="1"/>
  <c r="P33" i="10"/>
  <c r="O33" i="10"/>
  <c r="O32" i="10"/>
  <c r="P32" i="10" s="1"/>
  <c r="O31" i="10"/>
  <c r="P31" i="10" s="1"/>
  <c r="N27" i="10"/>
  <c r="N30" i="10" s="1"/>
  <c r="N73" i="10" s="1"/>
  <c r="M27" i="10"/>
  <c r="M30" i="10" s="1"/>
  <c r="L27" i="10"/>
  <c r="L30" i="10" s="1"/>
  <c r="K27" i="10"/>
  <c r="K30" i="10" s="1"/>
  <c r="K73" i="10" s="1"/>
  <c r="J27" i="10"/>
  <c r="J30" i="10" s="1"/>
  <c r="J73" i="10" s="1"/>
  <c r="I27" i="10"/>
  <c r="I30" i="10" s="1"/>
  <c r="I73" i="10" s="1"/>
  <c r="H27" i="10"/>
  <c r="H30" i="10" s="1"/>
  <c r="G27" i="10"/>
  <c r="G30" i="10" s="1"/>
  <c r="G73" i="10" s="1"/>
  <c r="O26" i="10"/>
  <c r="P26" i="10" s="1"/>
  <c r="P25" i="10"/>
  <c r="O25" i="10"/>
  <c r="O24" i="10"/>
  <c r="P24" i="10" s="1"/>
  <c r="O23" i="10"/>
  <c r="P23" i="10" s="1"/>
  <c r="O22" i="10"/>
  <c r="P22" i="10" s="1"/>
  <c r="O21" i="10"/>
  <c r="P21" i="10" s="1"/>
  <c r="O20" i="10"/>
  <c r="P20" i="10" s="1"/>
  <c r="O19" i="10"/>
  <c r="P19" i="10" s="1"/>
  <c r="O18" i="10"/>
  <c r="P18" i="10" s="1"/>
  <c r="O17" i="10"/>
  <c r="P17" i="10" s="1"/>
  <c r="O16" i="10"/>
  <c r="P16" i="10" s="1"/>
  <c r="O15" i="10"/>
  <c r="P15" i="10" s="1"/>
  <c r="O14" i="10"/>
  <c r="P14" i="10" s="1"/>
  <c r="O13" i="10"/>
  <c r="P13" i="10" s="1"/>
  <c r="O12" i="10"/>
  <c r="P12" i="10" s="1"/>
  <c r="O11" i="10"/>
  <c r="P11" i="10" s="1"/>
  <c r="O10" i="10"/>
  <c r="P10" i="10" s="1"/>
  <c r="O9" i="10"/>
  <c r="P9" i="10" s="1"/>
  <c r="O8" i="10"/>
  <c r="P8" i="10" s="1"/>
  <c r="P7" i="10"/>
  <c r="O7" i="10"/>
  <c r="O6" i="10"/>
  <c r="P6" i="10" s="1"/>
  <c r="P5" i="10"/>
  <c r="O5" i="10"/>
  <c r="O4" i="10"/>
  <c r="P4" i="10" s="1"/>
  <c r="O3" i="10"/>
  <c r="P3" i="10" s="1"/>
  <c r="O71" i="10" l="1"/>
  <c r="P71" i="10" s="1"/>
  <c r="H73" i="10"/>
  <c r="L73" i="10"/>
  <c r="M73" i="10"/>
  <c r="O73" i="10" s="1"/>
  <c r="P73" i="10" s="1"/>
  <c r="O30" i="10"/>
  <c r="P30" i="10" s="1"/>
  <c r="S73" i="10"/>
  <c r="T73" i="10" s="1"/>
  <c r="O68" i="10"/>
  <c r="P68" i="10" s="1"/>
  <c r="O27" i="10"/>
  <c r="P27" i="10" s="1"/>
  <c r="N68" i="9" l="1"/>
  <c r="N70" i="9" s="1"/>
  <c r="M68" i="9"/>
  <c r="M70" i="9" s="1"/>
  <c r="L68" i="9"/>
  <c r="L70" i="9" s="1"/>
  <c r="K68" i="9"/>
  <c r="K70" i="9" s="1"/>
  <c r="J68" i="9"/>
  <c r="J70" i="9" s="1"/>
  <c r="I68" i="9"/>
  <c r="I70" i="9" s="1"/>
  <c r="H68" i="9"/>
  <c r="H70" i="9" s="1"/>
  <c r="G68" i="9"/>
  <c r="G70" i="9" s="1"/>
  <c r="O67" i="9"/>
  <c r="P67" i="9" s="1"/>
  <c r="O66" i="9"/>
  <c r="P66" i="9" s="1"/>
  <c r="O65" i="9"/>
  <c r="P65" i="9" s="1"/>
  <c r="O64" i="9"/>
  <c r="P64" i="9" s="1"/>
  <c r="O63" i="9"/>
  <c r="P63" i="9" s="1"/>
  <c r="O62" i="9"/>
  <c r="P62" i="9" s="1"/>
  <c r="O61" i="9"/>
  <c r="P61" i="9" s="1"/>
  <c r="O60" i="9"/>
  <c r="P60" i="9" s="1"/>
  <c r="O59" i="9"/>
  <c r="P59" i="9" s="1"/>
  <c r="O58" i="9"/>
  <c r="P58" i="9" s="1"/>
  <c r="O57" i="9"/>
  <c r="P57" i="9" s="1"/>
  <c r="O56" i="9"/>
  <c r="P56" i="9" s="1"/>
  <c r="O55" i="9"/>
  <c r="P55" i="9" s="1"/>
  <c r="P54" i="9"/>
  <c r="O54" i="9"/>
  <c r="O53" i="9"/>
  <c r="P53" i="9" s="1"/>
  <c r="O52" i="9"/>
  <c r="P52" i="9" s="1"/>
  <c r="O51" i="9"/>
  <c r="P51" i="9" s="1"/>
  <c r="O50" i="9"/>
  <c r="P50" i="9" s="1"/>
  <c r="O49" i="9"/>
  <c r="P49" i="9" s="1"/>
  <c r="O48" i="9"/>
  <c r="P48" i="9" s="1"/>
  <c r="O47" i="9"/>
  <c r="P47" i="9" s="1"/>
  <c r="O46" i="9"/>
  <c r="P46" i="9" s="1"/>
  <c r="O45" i="9"/>
  <c r="P45" i="9" s="1"/>
  <c r="O44" i="9"/>
  <c r="P44" i="9" s="1"/>
  <c r="O43" i="9"/>
  <c r="P43" i="9" s="1"/>
  <c r="O42" i="9"/>
  <c r="P42" i="9" s="1"/>
  <c r="O41" i="9"/>
  <c r="P41" i="9" s="1"/>
  <c r="O40" i="9"/>
  <c r="P40" i="9" s="1"/>
  <c r="O39" i="9"/>
  <c r="P39" i="9" s="1"/>
  <c r="O38" i="9"/>
  <c r="P38" i="9" s="1"/>
  <c r="O37" i="9"/>
  <c r="P37" i="9" s="1"/>
  <c r="O36" i="9"/>
  <c r="P36" i="9" s="1"/>
  <c r="O35" i="9"/>
  <c r="P35" i="9" s="1"/>
  <c r="O34" i="9"/>
  <c r="P34" i="9" s="1"/>
  <c r="O33" i="9"/>
  <c r="P33" i="9" s="1"/>
  <c r="O32" i="9"/>
  <c r="P32" i="9" s="1"/>
  <c r="O31" i="9"/>
  <c r="P31" i="9" s="1"/>
  <c r="N27" i="9"/>
  <c r="N30" i="9" s="1"/>
  <c r="M27" i="9"/>
  <c r="M30" i="9" s="1"/>
  <c r="O30" i="9" s="1"/>
  <c r="P30" i="9" s="1"/>
  <c r="L27" i="9"/>
  <c r="L30" i="9" s="1"/>
  <c r="K27" i="9"/>
  <c r="K30" i="9" s="1"/>
  <c r="J27" i="9"/>
  <c r="J30" i="9" s="1"/>
  <c r="I27" i="9"/>
  <c r="I30" i="9" s="1"/>
  <c r="I72" i="9" s="1"/>
  <c r="H27" i="9"/>
  <c r="H30" i="9" s="1"/>
  <c r="H72" i="9" s="1"/>
  <c r="G27" i="9"/>
  <c r="G30" i="9" s="1"/>
  <c r="O26" i="9"/>
  <c r="P26" i="9" s="1"/>
  <c r="O25" i="9"/>
  <c r="P25" i="9" s="1"/>
  <c r="O24" i="9"/>
  <c r="P24" i="9" s="1"/>
  <c r="O23" i="9"/>
  <c r="P23" i="9" s="1"/>
  <c r="O22" i="9"/>
  <c r="P22" i="9" s="1"/>
  <c r="O21" i="9"/>
  <c r="P21" i="9" s="1"/>
  <c r="O20" i="9"/>
  <c r="P20" i="9" s="1"/>
  <c r="O19" i="9"/>
  <c r="P19" i="9" s="1"/>
  <c r="O18" i="9"/>
  <c r="P18" i="9" s="1"/>
  <c r="O17" i="9"/>
  <c r="P17" i="9" s="1"/>
  <c r="P16" i="9"/>
  <c r="O16" i="9"/>
  <c r="O15" i="9"/>
  <c r="P15" i="9" s="1"/>
  <c r="O14" i="9"/>
  <c r="P14" i="9" s="1"/>
  <c r="O13" i="9"/>
  <c r="P13" i="9" s="1"/>
  <c r="O12" i="9"/>
  <c r="P12" i="9" s="1"/>
  <c r="O11" i="9"/>
  <c r="P11" i="9" s="1"/>
  <c r="O10" i="9"/>
  <c r="P10" i="9" s="1"/>
  <c r="O9" i="9"/>
  <c r="P9" i="9" s="1"/>
  <c r="O8" i="9"/>
  <c r="P8" i="9" s="1"/>
  <c r="O7" i="9"/>
  <c r="P7" i="9" s="1"/>
  <c r="P6" i="9"/>
  <c r="O6" i="9"/>
  <c r="O5" i="9"/>
  <c r="P5" i="9" s="1"/>
  <c r="O4" i="9"/>
  <c r="P4" i="9" s="1"/>
  <c r="O3" i="9"/>
  <c r="P3" i="9" s="1"/>
  <c r="G72" i="9" l="1"/>
  <c r="J72" i="9"/>
  <c r="K72" i="9"/>
  <c r="N72" i="9"/>
  <c r="O27" i="9"/>
  <c r="P27" i="9" s="1"/>
  <c r="O70" i="9"/>
  <c r="P70" i="9" s="1"/>
  <c r="L72" i="9"/>
  <c r="S72" i="9"/>
  <c r="T72" i="9" s="1"/>
  <c r="M72" i="9"/>
  <c r="O68" i="9"/>
  <c r="P68" i="9" s="1"/>
  <c r="O72" i="9" l="1"/>
  <c r="P72" i="9" s="1"/>
  <c r="N68" i="8" l="1"/>
  <c r="N70" i="8" s="1"/>
  <c r="M68" i="8"/>
  <c r="M70" i="8" s="1"/>
  <c r="L68" i="8"/>
  <c r="L70" i="8" s="1"/>
  <c r="K68" i="8"/>
  <c r="K70" i="8" s="1"/>
  <c r="J68" i="8"/>
  <c r="J70" i="8" s="1"/>
  <c r="I68" i="8"/>
  <c r="I70" i="8" s="1"/>
  <c r="H68" i="8"/>
  <c r="H70" i="8" s="1"/>
  <c r="G68" i="8"/>
  <c r="G70" i="8" s="1"/>
  <c r="O67" i="8"/>
  <c r="P67" i="8" s="1"/>
  <c r="O66" i="8"/>
  <c r="P66" i="8" s="1"/>
  <c r="O65" i="8"/>
  <c r="P65" i="8" s="1"/>
  <c r="O64" i="8"/>
  <c r="P64" i="8" s="1"/>
  <c r="O63" i="8"/>
  <c r="P63" i="8" s="1"/>
  <c r="O62" i="8"/>
  <c r="P62" i="8" s="1"/>
  <c r="O61" i="8"/>
  <c r="P61" i="8" s="1"/>
  <c r="O60" i="8"/>
  <c r="P60" i="8" s="1"/>
  <c r="O59" i="8"/>
  <c r="P59" i="8" s="1"/>
  <c r="O58" i="8"/>
  <c r="P58" i="8" s="1"/>
  <c r="O57" i="8"/>
  <c r="P57" i="8" s="1"/>
  <c r="O56" i="8"/>
  <c r="P56" i="8" s="1"/>
  <c r="O55" i="8"/>
  <c r="P55" i="8" s="1"/>
  <c r="P54" i="8"/>
  <c r="O54" i="8"/>
  <c r="O53" i="8"/>
  <c r="P53" i="8" s="1"/>
  <c r="O52" i="8"/>
  <c r="P52" i="8" s="1"/>
  <c r="O51" i="8"/>
  <c r="P51" i="8" s="1"/>
  <c r="O50" i="8"/>
  <c r="P50" i="8" s="1"/>
  <c r="O49" i="8"/>
  <c r="P49" i="8" s="1"/>
  <c r="O48" i="8"/>
  <c r="P48" i="8" s="1"/>
  <c r="O47" i="8"/>
  <c r="P47" i="8" s="1"/>
  <c r="O46" i="8"/>
  <c r="P46" i="8" s="1"/>
  <c r="O45" i="8"/>
  <c r="P45" i="8" s="1"/>
  <c r="O44" i="8"/>
  <c r="P44" i="8" s="1"/>
  <c r="O43" i="8"/>
  <c r="P43" i="8" s="1"/>
  <c r="O42" i="8"/>
  <c r="P42" i="8" s="1"/>
  <c r="O41" i="8"/>
  <c r="P41" i="8" s="1"/>
  <c r="O40" i="8"/>
  <c r="P40" i="8" s="1"/>
  <c r="O39" i="8"/>
  <c r="P39" i="8" s="1"/>
  <c r="O38" i="8"/>
  <c r="P38" i="8" s="1"/>
  <c r="O37" i="8"/>
  <c r="P37" i="8" s="1"/>
  <c r="O36" i="8"/>
  <c r="P36" i="8" s="1"/>
  <c r="O35" i="8"/>
  <c r="P35" i="8" s="1"/>
  <c r="O34" i="8"/>
  <c r="P34" i="8" s="1"/>
  <c r="O33" i="8"/>
  <c r="P33" i="8" s="1"/>
  <c r="O32" i="8"/>
  <c r="P32" i="8" s="1"/>
  <c r="O31" i="8"/>
  <c r="P31" i="8" s="1"/>
  <c r="N27" i="8"/>
  <c r="N30" i="8" s="1"/>
  <c r="M27" i="8"/>
  <c r="M30" i="8" s="1"/>
  <c r="O30" i="8" s="1"/>
  <c r="P30" i="8" s="1"/>
  <c r="L27" i="8"/>
  <c r="L30" i="8" s="1"/>
  <c r="K27" i="8"/>
  <c r="K30" i="8" s="1"/>
  <c r="J27" i="8"/>
  <c r="J30" i="8" s="1"/>
  <c r="I27" i="8"/>
  <c r="I30" i="8" s="1"/>
  <c r="I72" i="8" s="1"/>
  <c r="H27" i="8"/>
  <c r="H30" i="8" s="1"/>
  <c r="H72" i="8" s="1"/>
  <c r="G27" i="8"/>
  <c r="G30" i="8" s="1"/>
  <c r="O26" i="8"/>
  <c r="P26" i="8" s="1"/>
  <c r="O25" i="8"/>
  <c r="P25" i="8" s="1"/>
  <c r="O24" i="8"/>
  <c r="P24" i="8" s="1"/>
  <c r="O23" i="8"/>
  <c r="P23" i="8" s="1"/>
  <c r="O22" i="8"/>
  <c r="P22" i="8" s="1"/>
  <c r="O21" i="8"/>
  <c r="P21" i="8" s="1"/>
  <c r="O20" i="8"/>
  <c r="P20" i="8" s="1"/>
  <c r="O19" i="8"/>
  <c r="P19" i="8" s="1"/>
  <c r="O18" i="8"/>
  <c r="P18" i="8" s="1"/>
  <c r="O17" i="8"/>
  <c r="P17" i="8" s="1"/>
  <c r="P16" i="8"/>
  <c r="O16" i="8"/>
  <c r="O15" i="8"/>
  <c r="P15" i="8" s="1"/>
  <c r="O14" i="8"/>
  <c r="P14" i="8" s="1"/>
  <c r="O13" i="8"/>
  <c r="P13" i="8" s="1"/>
  <c r="O12" i="8"/>
  <c r="P12" i="8" s="1"/>
  <c r="O11" i="8"/>
  <c r="P11" i="8" s="1"/>
  <c r="O10" i="8"/>
  <c r="P10" i="8" s="1"/>
  <c r="O9" i="8"/>
  <c r="P9" i="8" s="1"/>
  <c r="O8" i="8"/>
  <c r="P8" i="8" s="1"/>
  <c r="O7" i="8"/>
  <c r="P7" i="8" s="1"/>
  <c r="P6" i="8"/>
  <c r="O6" i="8"/>
  <c r="O5" i="8"/>
  <c r="P5" i="8" s="1"/>
  <c r="O4" i="8"/>
  <c r="P4" i="8" s="1"/>
  <c r="O3" i="8"/>
  <c r="P3" i="8" s="1"/>
  <c r="K72" i="8" l="1"/>
  <c r="O27" i="8"/>
  <c r="P27" i="8" s="1"/>
  <c r="N72" i="8"/>
  <c r="J72" i="8"/>
  <c r="G72" i="8"/>
  <c r="O70" i="8"/>
  <c r="P70" i="8" s="1"/>
  <c r="L72" i="8"/>
  <c r="S72" i="8"/>
  <c r="T72" i="8" s="1"/>
  <c r="M72" i="8"/>
  <c r="O68" i="8"/>
  <c r="P68" i="8" s="1"/>
  <c r="O72" i="8" l="1"/>
  <c r="P72" i="8" s="1"/>
  <c r="N66" i="7" l="1"/>
  <c r="N68" i="7" s="1"/>
  <c r="M66" i="7"/>
  <c r="M68" i="7" s="1"/>
  <c r="L66" i="7"/>
  <c r="L68" i="7" s="1"/>
  <c r="K66" i="7"/>
  <c r="K68" i="7" s="1"/>
  <c r="J66" i="7"/>
  <c r="J68" i="7" s="1"/>
  <c r="I66" i="7"/>
  <c r="I68" i="7" s="1"/>
  <c r="H66" i="7"/>
  <c r="H68" i="7" s="1"/>
  <c r="G66" i="7"/>
  <c r="G68" i="7" s="1"/>
  <c r="O65" i="7"/>
  <c r="P65" i="7" s="1"/>
  <c r="O64" i="7"/>
  <c r="P64" i="7" s="1"/>
  <c r="O63" i="7"/>
  <c r="P63" i="7" s="1"/>
  <c r="O62" i="7"/>
  <c r="P62" i="7" s="1"/>
  <c r="O61" i="7"/>
  <c r="P61" i="7" s="1"/>
  <c r="O60" i="7"/>
  <c r="P60" i="7" s="1"/>
  <c r="P59" i="7"/>
  <c r="O59" i="7"/>
  <c r="O58" i="7"/>
  <c r="P58" i="7" s="1"/>
  <c r="O57" i="7"/>
  <c r="P57" i="7" s="1"/>
  <c r="O56" i="7"/>
  <c r="P56" i="7" s="1"/>
  <c r="O55" i="7"/>
  <c r="P55" i="7" s="1"/>
  <c r="O54" i="7"/>
  <c r="P54" i="7" s="1"/>
  <c r="P53" i="7"/>
  <c r="O53" i="7"/>
  <c r="O52" i="7"/>
  <c r="P52" i="7" s="1"/>
  <c r="O51" i="7"/>
  <c r="P51" i="7" s="1"/>
  <c r="O50" i="7"/>
  <c r="P50" i="7" s="1"/>
  <c r="O49" i="7"/>
  <c r="P49" i="7" s="1"/>
  <c r="O48" i="7"/>
  <c r="P48" i="7" s="1"/>
  <c r="O47" i="7"/>
  <c r="P47" i="7" s="1"/>
  <c r="O46" i="7"/>
  <c r="P46" i="7" s="1"/>
  <c r="O45" i="7"/>
  <c r="P45" i="7" s="1"/>
  <c r="O44" i="7"/>
  <c r="P44" i="7" s="1"/>
  <c r="O43" i="7"/>
  <c r="P43" i="7" s="1"/>
  <c r="O42" i="7"/>
  <c r="P42" i="7" s="1"/>
  <c r="O41" i="7"/>
  <c r="P41" i="7" s="1"/>
  <c r="O40" i="7"/>
  <c r="P40" i="7" s="1"/>
  <c r="O39" i="7"/>
  <c r="P39" i="7" s="1"/>
  <c r="O38" i="7"/>
  <c r="P38" i="7" s="1"/>
  <c r="O37" i="7"/>
  <c r="P37" i="7" s="1"/>
  <c r="O36" i="7"/>
  <c r="P36" i="7" s="1"/>
  <c r="O35" i="7"/>
  <c r="P35" i="7" s="1"/>
  <c r="O34" i="7"/>
  <c r="P34" i="7" s="1"/>
  <c r="O33" i="7"/>
  <c r="P33" i="7" s="1"/>
  <c r="O32" i="7"/>
  <c r="P32" i="7" s="1"/>
  <c r="N28" i="7"/>
  <c r="N31" i="7" s="1"/>
  <c r="N70" i="7" s="1"/>
  <c r="M28" i="7"/>
  <c r="M31" i="7" s="1"/>
  <c r="M70" i="7" s="1"/>
  <c r="L28" i="7"/>
  <c r="L31" i="7" s="1"/>
  <c r="L70" i="7" s="1"/>
  <c r="K28" i="7"/>
  <c r="K31" i="7" s="1"/>
  <c r="K70" i="7" s="1"/>
  <c r="J28" i="7"/>
  <c r="J31" i="7" s="1"/>
  <c r="J70" i="7" s="1"/>
  <c r="I28" i="7"/>
  <c r="I31" i="7" s="1"/>
  <c r="H28" i="7"/>
  <c r="H31" i="7" s="1"/>
  <c r="G28" i="7"/>
  <c r="G31" i="7" s="1"/>
  <c r="G70" i="7" s="1"/>
  <c r="O27" i="7"/>
  <c r="P27" i="7" s="1"/>
  <c r="O26" i="7"/>
  <c r="P26" i="7" s="1"/>
  <c r="O25" i="7"/>
  <c r="P25" i="7" s="1"/>
  <c r="O24" i="7"/>
  <c r="P24" i="7" s="1"/>
  <c r="O23" i="7"/>
  <c r="P23" i="7" s="1"/>
  <c r="O22" i="7"/>
  <c r="P22" i="7" s="1"/>
  <c r="O21" i="7"/>
  <c r="P21" i="7" s="1"/>
  <c r="O20" i="7"/>
  <c r="P20" i="7" s="1"/>
  <c r="O19" i="7"/>
  <c r="P19" i="7" s="1"/>
  <c r="O18" i="7"/>
  <c r="P18" i="7" s="1"/>
  <c r="O17" i="7"/>
  <c r="P17" i="7" s="1"/>
  <c r="O16" i="7"/>
  <c r="P16" i="7" s="1"/>
  <c r="P15" i="7"/>
  <c r="O15" i="7"/>
  <c r="O14" i="7"/>
  <c r="P14" i="7" s="1"/>
  <c r="O13" i="7"/>
  <c r="P13" i="7" s="1"/>
  <c r="O12" i="7"/>
  <c r="P12" i="7" s="1"/>
  <c r="O11" i="7"/>
  <c r="P11" i="7" s="1"/>
  <c r="O10" i="7"/>
  <c r="P10" i="7" s="1"/>
  <c r="O9" i="7"/>
  <c r="P9" i="7" s="1"/>
  <c r="O8" i="7"/>
  <c r="P8" i="7" s="1"/>
  <c r="O7" i="7"/>
  <c r="P7" i="7" s="1"/>
  <c r="O6" i="7"/>
  <c r="P6" i="7" s="1"/>
  <c r="O5" i="7"/>
  <c r="P5" i="7" s="1"/>
  <c r="O4" i="7"/>
  <c r="P4" i="7" s="1"/>
  <c r="O3" i="7"/>
  <c r="P3" i="7" s="1"/>
  <c r="H70" i="7" l="1"/>
  <c r="O68" i="7"/>
  <c r="P68" i="7" s="1"/>
  <c r="I70" i="7"/>
  <c r="O66" i="7"/>
  <c r="P66" i="7" s="1"/>
  <c r="O28" i="7"/>
  <c r="P28" i="7" s="1"/>
  <c r="O70" i="7"/>
  <c r="P70" i="7" s="1"/>
  <c r="O31" i="7"/>
  <c r="P31" i="7" s="1"/>
  <c r="N66" i="6" l="1"/>
  <c r="N68" i="6" s="1"/>
  <c r="M66" i="6"/>
  <c r="M68" i="6" s="1"/>
  <c r="L66" i="6"/>
  <c r="L68" i="6" s="1"/>
  <c r="K66" i="6"/>
  <c r="K68" i="6" s="1"/>
  <c r="J66" i="6"/>
  <c r="J68" i="6" s="1"/>
  <c r="I66" i="6"/>
  <c r="I68" i="6" s="1"/>
  <c r="H66" i="6"/>
  <c r="H68" i="6" s="1"/>
  <c r="G66" i="6"/>
  <c r="G68" i="6" s="1"/>
  <c r="O65" i="6"/>
  <c r="P65" i="6" s="1"/>
  <c r="O64" i="6"/>
  <c r="P64" i="6" s="1"/>
  <c r="O63" i="6"/>
  <c r="P63" i="6" s="1"/>
  <c r="O62" i="6"/>
  <c r="P62" i="6" s="1"/>
  <c r="O61" i="6"/>
  <c r="P61" i="6" s="1"/>
  <c r="O60" i="6"/>
  <c r="P60" i="6" s="1"/>
  <c r="O59" i="6"/>
  <c r="P59" i="6" s="1"/>
  <c r="O58" i="6"/>
  <c r="P58" i="6" s="1"/>
  <c r="O57" i="6"/>
  <c r="P57" i="6" s="1"/>
  <c r="O56" i="6"/>
  <c r="P56" i="6" s="1"/>
  <c r="O55" i="6"/>
  <c r="P55" i="6" s="1"/>
  <c r="O54" i="6"/>
  <c r="P54" i="6" s="1"/>
  <c r="O53" i="6"/>
  <c r="P53" i="6" s="1"/>
  <c r="O52" i="6"/>
  <c r="P52" i="6" s="1"/>
  <c r="O51" i="6"/>
  <c r="P51" i="6" s="1"/>
  <c r="O50" i="6"/>
  <c r="P50" i="6" s="1"/>
  <c r="O49" i="6"/>
  <c r="P49" i="6" s="1"/>
  <c r="O48" i="6"/>
  <c r="P48" i="6" s="1"/>
  <c r="O47" i="6"/>
  <c r="P47" i="6" s="1"/>
  <c r="O46" i="6"/>
  <c r="P46" i="6" s="1"/>
  <c r="O45" i="6"/>
  <c r="P45" i="6" s="1"/>
  <c r="O44" i="6"/>
  <c r="P44" i="6" s="1"/>
  <c r="O43" i="6"/>
  <c r="P43" i="6" s="1"/>
  <c r="O42" i="6"/>
  <c r="P42" i="6" s="1"/>
  <c r="O41" i="6"/>
  <c r="P41" i="6" s="1"/>
  <c r="O40" i="6"/>
  <c r="P40" i="6" s="1"/>
  <c r="O39" i="6"/>
  <c r="P39" i="6" s="1"/>
  <c r="O38" i="6"/>
  <c r="P38" i="6" s="1"/>
  <c r="O37" i="6"/>
  <c r="P37" i="6" s="1"/>
  <c r="O36" i="6"/>
  <c r="P36" i="6" s="1"/>
  <c r="O35" i="6"/>
  <c r="P35" i="6" s="1"/>
  <c r="O34" i="6"/>
  <c r="P34" i="6" s="1"/>
  <c r="O33" i="6"/>
  <c r="P33" i="6" s="1"/>
  <c r="O32" i="6"/>
  <c r="P32" i="6" s="1"/>
  <c r="L31" i="6"/>
  <c r="K31" i="6"/>
  <c r="K70" i="6" s="1"/>
  <c r="N28" i="6"/>
  <c r="N31" i="6" s="1"/>
  <c r="M28" i="6"/>
  <c r="M31" i="6" s="1"/>
  <c r="L28" i="6"/>
  <c r="K28" i="6"/>
  <c r="J28" i="6"/>
  <c r="J31" i="6" s="1"/>
  <c r="I28" i="6"/>
  <c r="I31" i="6" s="1"/>
  <c r="H28" i="6"/>
  <c r="H31" i="6" s="1"/>
  <c r="G28" i="6"/>
  <c r="G31" i="6" s="1"/>
  <c r="O27" i="6"/>
  <c r="P27" i="6" s="1"/>
  <c r="O26" i="6"/>
  <c r="P26" i="6" s="1"/>
  <c r="O25" i="6"/>
  <c r="P25" i="6" s="1"/>
  <c r="O24" i="6"/>
  <c r="P24" i="6" s="1"/>
  <c r="O23" i="6"/>
  <c r="P23" i="6" s="1"/>
  <c r="O22" i="6"/>
  <c r="P22" i="6" s="1"/>
  <c r="O21" i="6"/>
  <c r="P21" i="6" s="1"/>
  <c r="O20" i="6"/>
  <c r="P20" i="6" s="1"/>
  <c r="O19" i="6"/>
  <c r="P19" i="6" s="1"/>
  <c r="O18" i="6"/>
  <c r="P18" i="6" s="1"/>
  <c r="O17" i="6"/>
  <c r="P17" i="6" s="1"/>
  <c r="O16" i="6"/>
  <c r="P16" i="6" s="1"/>
  <c r="O15" i="6"/>
  <c r="P15" i="6" s="1"/>
  <c r="O14" i="6"/>
  <c r="P14" i="6" s="1"/>
  <c r="O13" i="6"/>
  <c r="P13" i="6" s="1"/>
  <c r="O12" i="6"/>
  <c r="P12" i="6" s="1"/>
  <c r="O11" i="6"/>
  <c r="P11" i="6" s="1"/>
  <c r="O10" i="6"/>
  <c r="P10" i="6" s="1"/>
  <c r="O9" i="6"/>
  <c r="P9" i="6" s="1"/>
  <c r="O8" i="6"/>
  <c r="P8" i="6" s="1"/>
  <c r="O7" i="6"/>
  <c r="P7" i="6" s="1"/>
  <c r="O6" i="6"/>
  <c r="P6" i="6" s="1"/>
  <c r="O5" i="6"/>
  <c r="P5" i="6" s="1"/>
  <c r="O4" i="6"/>
  <c r="P4" i="6" s="1"/>
  <c r="O3" i="6"/>
  <c r="P3" i="6" s="1"/>
  <c r="H70" i="6" l="1"/>
  <c r="O68" i="6"/>
  <c r="P68" i="6" s="1"/>
  <c r="L70" i="6"/>
  <c r="J70" i="6"/>
  <c r="I70" i="6"/>
  <c r="O66" i="6"/>
  <c r="P66" i="6" s="1"/>
  <c r="N70" i="6"/>
  <c r="O31" i="6"/>
  <c r="P31" i="6" s="1"/>
  <c r="M70" i="6"/>
  <c r="O70" i="6" s="1"/>
  <c r="P70" i="6" s="1"/>
  <c r="G70" i="6"/>
  <c r="O28" i="6"/>
  <c r="P28" i="6" s="1"/>
  <c r="N66" i="5" l="1"/>
  <c r="N68" i="5" s="1"/>
  <c r="M66" i="5"/>
  <c r="M68" i="5" s="1"/>
  <c r="O68" i="5" s="1"/>
  <c r="P68" i="5" s="1"/>
  <c r="L66" i="5"/>
  <c r="L68" i="5" s="1"/>
  <c r="K66" i="5"/>
  <c r="K68" i="5" s="1"/>
  <c r="J66" i="5"/>
  <c r="J68" i="5" s="1"/>
  <c r="I66" i="5"/>
  <c r="I68" i="5" s="1"/>
  <c r="H66" i="5"/>
  <c r="H68" i="5" s="1"/>
  <c r="G66" i="5"/>
  <c r="G68" i="5" s="1"/>
  <c r="O65" i="5"/>
  <c r="P65" i="5" s="1"/>
  <c r="O64" i="5"/>
  <c r="P64" i="5" s="1"/>
  <c r="O63" i="5"/>
  <c r="P63" i="5" s="1"/>
  <c r="O62" i="5"/>
  <c r="P62" i="5" s="1"/>
  <c r="O61" i="5"/>
  <c r="P61" i="5" s="1"/>
  <c r="O60" i="5"/>
  <c r="P60" i="5" s="1"/>
  <c r="O59" i="5"/>
  <c r="P59" i="5" s="1"/>
  <c r="O58" i="5"/>
  <c r="P58" i="5" s="1"/>
  <c r="O57" i="5"/>
  <c r="P57" i="5" s="1"/>
  <c r="O56" i="5"/>
  <c r="P56" i="5" s="1"/>
  <c r="O55" i="5"/>
  <c r="P55" i="5" s="1"/>
  <c r="O54" i="5"/>
  <c r="P54" i="5" s="1"/>
  <c r="O53" i="5"/>
  <c r="P53" i="5" s="1"/>
  <c r="O52" i="5"/>
  <c r="P52" i="5" s="1"/>
  <c r="O51" i="5"/>
  <c r="P51" i="5" s="1"/>
  <c r="O50" i="5"/>
  <c r="P50" i="5" s="1"/>
  <c r="O49" i="5"/>
  <c r="P49" i="5" s="1"/>
  <c r="O48" i="5"/>
  <c r="P48" i="5" s="1"/>
  <c r="O47" i="5"/>
  <c r="P47" i="5" s="1"/>
  <c r="O46" i="5"/>
  <c r="P46" i="5" s="1"/>
  <c r="O45" i="5"/>
  <c r="P45" i="5" s="1"/>
  <c r="O44" i="5"/>
  <c r="P44" i="5" s="1"/>
  <c r="O43" i="5"/>
  <c r="P43" i="5" s="1"/>
  <c r="O42" i="5"/>
  <c r="P42" i="5" s="1"/>
  <c r="O41" i="5"/>
  <c r="P41" i="5" s="1"/>
  <c r="O40" i="5"/>
  <c r="P40" i="5" s="1"/>
  <c r="O39" i="5"/>
  <c r="P39" i="5" s="1"/>
  <c r="O38" i="5"/>
  <c r="P38" i="5" s="1"/>
  <c r="O37" i="5"/>
  <c r="P37" i="5" s="1"/>
  <c r="O36" i="5"/>
  <c r="P36" i="5" s="1"/>
  <c r="O35" i="5"/>
  <c r="P35" i="5" s="1"/>
  <c r="O34" i="5"/>
  <c r="P34" i="5" s="1"/>
  <c r="O33" i="5"/>
  <c r="P33" i="5" s="1"/>
  <c r="O32" i="5"/>
  <c r="P32" i="5" s="1"/>
  <c r="N31" i="5"/>
  <c r="N28" i="5"/>
  <c r="M28" i="5"/>
  <c r="M31" i="5" s="1"/>
  <c r="L28" i="5"/>
  <c r="L31" i="5" s="1"/>
  <c r="K28" i="5"/>
  <c r="K31" i="5" s="1"/>
  <c r="K70" i="5" s="1"/>
  <c r="J28" i="5"/>
  <c r="J31" i="5" s="1"/>
  <c r="J70" i="5" s="1"/>
  <c r="I28" i="5"/>
  <c r="I31" i="5" s="1"/>
  <c r="H28" i="5"/>
  <c r="H31" i="5" s="1"/>
  <c r="G28" i="5"/>
  <c r="G31" i="5" s="1"/>
  <c r="O27" i="5"/>
  <c r="P27" i="5" s="1"/>
  <c r="O26" i="5"/>
  <c r="P26" i="5" s="1"/>
  <c r="O25" i="5"/>
  <c r="P25" i="5" s="1"/>
  <c r="O24" i="5"/>
  <c r="P24" i="5" s="1"/>
  <c r="O23" i="5"/>
  <c r="P23" i="5" s="1"/>
  <c r="O22" i="5"/>
  <c r="P22" i="5" s="1"/>
  <c r="O21" i="5"/>
  <c r="P21" i="5" s="1"/>
  <c r="O20" i="5"/>
  <c r="P20" i="5" s="1"/>
  <c r="O19" i="5"/>
  <c r="P19" i="5" s="1"/>
  <c r="O18" i="5"/>
  <c r="P18" i="5" s="1"/>
  <c r="O17" i="5"/>
  <c r="P17" i="5" s="1"/>
  <c r="O16" i="5"/>
  <c r="P16" i="5" s="1"/>
  <c r="O15" i="5"/>
  <c r="P15" i="5" s="1"/>
  <c r="O14" i="5"/>
  <c r="P14" i="5" s="1"/>
  <c r="O13" i="5"/>
  <c r="P13" i="5" s="1"/>
  <c r="O12" i="5"/>
  <c r="P12" i="5" s="1"/>
  <c r="O11" i="5"/>
  <c r="P11" i="5" s="1"/>
  <c r="O10" i="5"/>
  <c r="P10" i="5" s="1"/>
  <c r="O9" i="5"/>
  <c r="P9" i="5" s="1"/>
  <c r="O8" i="5"/>
  <c r="P8" i="5" s="1"/>
  <c r="O7" i="5"/>
  <c r="P7" i="5" s="1"/>
  <c r="O6" i="5"/>
  <c r="P6" i="5" s="1"/>
  <c r="O5" i="5"/>
  <c r="P5" i="5" s="1"/>
  <c r="O4" i="5"/>
  <c r="P4" i="5" s="1"/>
  <c r="O3" i="5"/>
  <c r="P3" i="5" s="1"/>
  <c r="N70" i="5" l="1"/>
  <c r="H70" i="5"/>
  <c r="I70" i="5"/>
  <c r="L70" i="5"/>
  <c r="O66" i="5"/>
  <c r="P66" i="5" s="1"/>
  <c r="O31" i="5"/>
  <c r="P31" i="5" s="1"/>
  <c r="M70" i="5"/>
  <c r="O70" i="5" s="1"/>
  <c r="P70" i="5" s="1"/>
  <c r="G70" i="5"/>
  <c r="O28" i="5"/>
  <c r="P28" i="5" s="1"/>
  <c r="N66" i="4" l="1"/>
  <c r="N68" i="4" s="1"/>
  <c r="M66" i="4"/>
  <c r="M68" i="4" s="1"/>
  <c r="L66" i="4"/>
  <c r="L68" i="4" s="1"/>
  <c r="K66" i="4"/>
  <c r="K68" i="4" s="1"/>
  <c r="J66" i="4"/>
  <c r="J68" i="4" s="1"/>
  <c r="I66" i="4"/>
  <c r="I68" i="4" s="1"/>
  <c r="H66" i="4"/>
  <c r="H68" i="4" s="1"/>
  <c r="G66" i="4"/>
  <c r="G68" i="4" s="1"/>
  <c r="O65" i="4"/>
  <c r="P65" i="4" s="1"/>
  <c r="O64" i="4"/>
  <c r="P64" i="4" s="1"/>
  <c r="O63" i="4"/>
  <c r="P63" i="4" s="1"/>
  <c r="O62" i="4"/>
  <c r="P62" i="4" s="1"/>
  <c r="O61" i="4"/>
  <c r="P61" i="4" s="1"/>
  <c r="O60" i="4"/>
  <c r="P60" i="4" s="1"/>
  <c r="T59" i="4"/>
  <c r="T61" i="4" s="1"/>
  <c r="P59" i="4"/>
  <c r="O59" i="4"/>
  <c r="O58" i="4"/>
  <c r="P58" i="4" s="1"/>
  <c r="O57" i="4"/>
  <c r="P57" i="4" s="1"/>
  <c r="O56" i="4"/>
  <c r="P56" i="4" s="1"/>
  <c r="O55" i="4"/>
  <c r="P55" i="4" s="1"/>
  <c r="O54" i="4"/>
  <c r="P54" i="4" s="1"/>
  <c r="O53" i="4"/>
  <c r="P53" i="4" s="1"/>
  <c r="O52" i="4"/>
  <c r="P52" i="4" s="1"/>
  <c r="P51" i="4"/>
  <c r="O51" i="4"/>
  <c r="O50" i="4"/>
  <c r="P50" i="4" s="1"/>
  <c r="O49" i="4"/>
  <c r="P49" i="4" s="1"/>
  <c r="O48" i="4"/>
  <c r="P48" i="4" s="1"/>
  <c r="O47" i="4"/>
  <c r="P47" i="4" s="1"/>
  <c r="O46" i="4"/>
  <c r="P46" i="4" s="1"/>
  <c r="O45" i="4"/>
  <c r="P45" i="4" s="1"/>
  <c r="O44" i="4"/>
  <c r="P44" i="4" s="1"/>
  <c r="O43" i="4"/>
  <c r="P43" i="4" s="1"/>
  <c r="O42" i="4"/>
  <c r="P42" i="4" s="1"/>
  <c r="O41" i="4"/>
  <c r="P41" i="4" s="1"/>
  <c r="O40" i="4"/>
  <c r="P40" i="4" s="1"/>
  <c r="O39" i="4"/>
  <c r="P39" i="4" s="1"/>
  <c r="O38" i="4"/>
  <c r="P38" i="4" s="1"/>
  <c r="O37" i="4"/>
  <c r="P37" i="4" s="1"/>
  <c r="O36" i="4"/>
  <c r="P36" i="4" s="1"/>
  <c r="O35" i="4"/>
  <c r="P35" i="4" s="1"/>
  <c r="O34" i="4"/>
  <c r="P34" i="4" s="1"/>
  <c r="O33" i="4"/>
  <c r="P33" i="4" s="1"/>
  <c r="O32" i="4"/>
  <c r="P32" i="4" s="1"/>
  <c r="N28" i="4"/>
  <c r="N31" i="4" s="1"/>
  <c r="N70" i="4" s="1"/>
  <c r="M28" i="4"/>
  <c r="M31" i="4" s="1"/>
  <c r="L28" i="4"/>
  <c r="L31" i="4" s="1"/>
  <c r="L70" i="4" s="1"/>
  <c r="K28" i="4"/>
  <c r="K31" i="4" s="1"/>
  <c r="K70" i="4" s="1"/>
  <c r="J28" i="4"/>
  <c r="J31" i="4" s="1"/>
  <c r="J70" i="4" s="1"/>
  <c r="I28" i="4"/>
  <c r="I31" i="4" s="1"/>
  <c r="I70" i="4" s="1"/>
  <c r="H28" i="4"/>
  <c r="H31" i="4" s="1"/>
  <c r="G28" i="4"/>
  <c r="G31" i="4" s="1"/>
  <c r="O27" i="4"/>
  <c r="P27" i="4" s="1"/>
  <c r="O26" i="4"/>
  <c r="P26" i="4" s="1"/>
  <c r="O25" i="4"/>
  <c r="P25" i="4" s="1"/>
  <c r="O24" i="4"/>
  <c r="P24" i="4" s="1"/>
  <c r="O23" i="4"/>
  <c r="P23" i="4" s="1"/>
  <c r="O22" i="4"/>
  <c r="P22" i="4" s="1"/>
  <c r="O21" i="4"/>
  <c r="P21" i="4" s="1"/>
  <c r="O20" i="4"/>
  <c r="P20" i="4" s="1"/>
  <c r="O19" i="4"/>
  <c r="P19" i="4" s="1"/>
  <c r="O18" i="4"/>
  <c r="P18" i="4" s="1"/>
  <c r="O17" i="4"/>
  <c r="P17" i="4" s="1"/>
  <c r="O16" i="4"/>
  <c r="P16" i="4" s="1"/>
  <c r="O15" i="4"/>
  <c r="P15" i="4" s="1"/>
  <c r="O14" i="4"/>
  <c r="P14" i="4" s="1"/>
  <c r="O13" i="4"/>
  <c r="P13" i="4" s="1"/>
  <c r="O12" i="4"/>
  <c r="P12" i="4" s="1"/>
  <c r="O11" i="4"/>
  <c r="P11" i="4" s="1"/>
  <c r="O10" i="4"/>
  <c r="P10" i="4" s="1"/>
  <c r="O9" i="4"/>
  <c r="P9" i="4" s="1"/>
  <c r="O8" i="4"/>
  <c r="P8" i="4" s="1"/>
  <c r="O7" i="4"/>
  <c r="P7" i="4" s="1"/>
  <c r="O6" i="4"/>
  <c r="P6" i="4" s="1"/>
  <c r="O5" i="4"/>
  <c r="P5" i="4" s="1"/>
  <c r="O4" i="4"/>
  <c r="P4" i="4" s="1"/>
  <c r="O3" i="4"/>
  <c r="P3" i="4" s="1"/>
  <c r="G70" i="4" l="1"/>
  <c r="H70" i="4"/>
  <c r="O31" i="4"/>
  <c r="P31" i="4" s="1"/>
  <c r="M70" i="4"/>
  <c r="O70" i="4" s="1"/>
  <c r="P70" i="4" s="1"/>
  <c r="O68" i="4"/>
  <c r="P68" i="4" s="1"/>
  <c r="O28" i="4"/>
  <c r="P28" i="4" s="1"/>
  <c r="O66" i="4"/>
  <c r="P66" i="4" s="1"/>
  <c r="N67" i="3" l="1"/>
  <c r="N69" i="3" s="1"/>
  <c r="M67" i="3"/>
  <c r="M69" i="3" s="1"/>
  <c r="L67" i="3"/>
  <c r="L69" i="3" s="1"/>
  <c r="K67" i="3"/>
  <c r="K69" i="3" s="1"/>
  <c r="J67" i="3"/>
  <c r="J69" i="3" s="1"/>
  <c r="I67" i="3"/>
  <c r="I69" i="3" s="1"/>
  <c r="H67" i="3"/>
  <c r="H69" i="3" s="1"/>
  <c r="G67" i="3"/>
  <c r="G69" i="3" s="1"/>
  <c r="O66" i="3"/>
  <c r="P66" i="3" s="1"/>
  <c r="O65" i="3"/>
  <c r="P65" i="3" s="1"/>
  <c r="O64" i="3"/>
  <c r="P64" i="3" s="1"/>
  <c r="O63" i="3"/>
  <c r="P63" i="3" s="1"/>
  <c r="O62" i="3"/>
  <c r="P62" i="3" s="1"/>
  <c r="O61" i="3"/>
  <c r="P61" i="3" s="1"/>
  <c r="O60" i="3"/>
  <c r="P60" i="3" s="1"/>
  <c r="T59" i="3"/>
  <c r="T61" i="3" s="1"/>
  <c r="O59" i="3"/>
  <c r="P59" i="3" s="1"/>
  <c r="O58" i="3"/>
  <c r="P58" i="3" s="1"/>
  <c r="O57" i="3"/>
  <c r="P57" i="3" s="1"/>
  <c r="O56" i="3"/>
  <c r="P56" i="3" s="1"/>
  <c r="O55" i="3"/>
  <c r="P55" i="3" s="1"/>
  <c r="O54" i="3"/>
  <c r="P54" i="3" s="1"/>
  <c r="O53" i="3"/>
  <c r="P53" i="3" s="1"/>
  <c r="O52" i="3"/>
  <c r="P52" i="3" s="1"/>
  <c r="O51" i="3"/>
  <c r="P51" i="3" s="1"/>
  <c r="O50" i="3"/>
  <c r="P50" i="3" s="1"/>
  <c r="O49" i="3"/>
  <c r="P49" i="3" s="1"/>
  <c r="O48" i="3"/>
  <c r="P48" i="3" s="1"/>
  <c r="O47" i="3"/>
  <c r="P47" i="3" s="1"/>
  <c r="O46" i="3"/>
  <c r="P46" i="3" s="1"/>
  <c r="O45" i="3"/>
  <c r="P45" i="3" s="1"/>
  <c r="O44" i="3"/>
  <c r="P44" i="3" s="1"/>
  <c r="O43" i="3"/>
  <c r="P43" i="3" s="1"/>
  <c r="O42" i="3"/>
  <c r="P42" i="3" s="1"/>
  <c r="O41" i="3"/>
  <c r="P41" i="3" s="1"/>
  <c r="O40" i="3"/>
  <c r="P40" i="3" s="1"/>
  <c r="O39" i="3"/>
  <c r="P39" i="3" s="1"/>
  <c r="O38" i="3"/>
  <c r="P38" i="3" s="1"/>
  <c r="O37" i="3"/>
  <c r="P37" i="3" s="1"/>
  <c r="O36" i="3"/>
  <c r="P36" i="3" s="1"/>
  <c r="O35" i="3"/>
  <c r="P35" i="3" s="1"/>
  <c r="O34" i="3"/>
  <c r="P34" i="3" s="1"/>
  <c r="O33" i="3"/>
  <c r="P33" i="3" s="1"/>
  <c r="O32" i="3"/>
  <c r="P32" i="3" s="1"/>
  <c r="N28" i="3"/>
  <c r="N31" i="3" s="1"/>
  <c r="N71" i="3" s="1"/>
  <c r="M28" i="3"/>
  <c r="M31" i="3" s="1"/>
  <c r="M71" i="3" s="1"/>
  <c r="O71" i="3" s="1"/>
  <c r="P71" i="3" s="1"/>
  <c r="L28" i="3"/>
  <c r="L31" i="3" s="1"/>
  <c r="L71" i="3" s="1"/>
  <c r="K28" i="3"/>
  <c r="K31" i="3" s="1"/>
  <c r="K71" i="3" s="1"/>
  <c r="J28" i="3"/>
  <c r="J31" i="3" s="1"/>
  <c r="I28" i="3"/>
  <c r="I31" i="3" s="1"/>
  <c r="H28" i="3"/>
  <c r="H31" i="3" s="1"/>
  <c r="H71" i="3" s="1"/>
  <c r="G28" i="3"/>
  <c r="G31" i="3" s="1"/>
  <c r="G71" i="3" s="1"/>
  <c r="O27" i="3"/>
  <c r="P27" i="3" s="1"/>
  <c r="O26" i="3"/>
  <c r="P26" i="3" s="1"/>
  <c r="O25" i="3"/>
  <c r="P25" i="3" s="1"/>
  <c r="O24" i="3"/>
  <c r="P24" i="3" s="1"/>
  <c r="O23" i="3"/>
  <c r="P23" i="3" s="1"/>
  <c r="O22" i="3"/>
  <c r="P22" i="3" s="1"/>
  <c r="O21" i="3"/>
  <c r="P21" i="3" s="1"/>
  <c r="O20" i="3"/>
  <c r="P20" i="3" s="1"/>
  <c r="O19" i="3"/>
  <c r="P19" i="3" s="1"/>
  <c r="O18" i="3"/>
  <c r="P18" i="3" s="1"/>
  <c r="O17" i="3"/>
  <c r="P17" i="3" s="1"/>
  <c r="O16" i="3"/>
  <c r="P16" i="3" s="1"/>
  <c r="O15" i="3"/>
  <c r="P15" i="3" s="1"/>
  <c r="O14" i="3"/>
  <c r="P14" i="3" s="1"/>
  <c r="O13" i="3"/>
  <c r="P13" i="3" s="1"/>
  <c r="O12" i="3"/>
  <c r="P12" i="3" s="1"/>
  <c r="O11" i="3"/>
  <c r="P11" i="3" s="1"/>
  <c r="O10" i="3"/>
  <c r="P10" i="3" s="1"/>
  <c r="O9" i="3"/>
  <c r="P9" i="3" s="1"/>
  <c r="O8" i="3"/>
  <c r="P8" i="3" s="1"/>
  <c r="O7" i="3"/>
  <c r="P7" i="3" s="1"/>
  <c r="O6" i="3"/>
  <c r="P6" i="3" s="1"/>
  <c r="O5" i="3"/>
  <c r="P5" i="3" s="1"/>
  <c r="O4" i="3"/>
  <c r="P4" i="3" s="1"/>
  <c r="O3" i="3"/>
  <c r="P3" i="3" s="1"/>
  <c r="I71" i="3" l="1"/>
  <c r="J71" i="3"/>
  <c r="O28" i="3"/>
  <c r="P28" i="3" s="1"/>
  <c r="O67" i="3"/>
  <c r="P67" i="3" s="1"/>
  <c r="O69" i="3"/>
  <c r="P69" i="3" s="1"/>
  <c r="O31" i="3"/>
  <c r="P31" i="3" s="1"/>
  <c r="N73" i="2" l="1"/>
  <c r="N75" i="2" s="1"/>
  <c r="M73" i="2"/>
  <c r="M75" i="2" s="1"/>
  <c r="L73" i="2"/>
  <c r="L75" i="2" s="1"/>
  <c r="K73" i="2"/>
  <c r="K75" i="2" s="1"/>
  <c r="J73" i="2"/>
  <c r="J75" i="2" s="1"/>
  <c r="I73" i="2"/>
  <c r="I75" i="2" s="1"/>
  <c r="H73" i="2"/>
  <c r="H75" i="2" s="1"/>
  <c r="G73" i="2"/>
  <c r="G75" i="2" s="1"/>
  <c r="O72" i="2"/>
  <c r="P72" i="2" s="1"/>
  <c r="O71" i="2"/>
  <c r="P71" i="2" s="1"/>
  <c r="O70" i="2"/>
  <c r="P70" i="2" s="1"/>
  <c r="O69" i="2"/>
  <c r="P69" i="2" s="1"/>
  <c r="O68" i="2"/>
  <c r="P68" i="2" s="1"/>
  <c r="O67" i="2"/>
  <c r="P67" i="2" s="1"/>
  <c r="O66" i="2"/>
  <c r="P66" i="2" s="1"/>
  <c r="O65" i="2"/>
  <c r="P65" i="2" s="1"/>
  <c r="O64" i="2"/>
  <c r="P64" i="2" s="1"/>
  <c r="O63" i="2"/>
  <c r="P63" i="2" s="1"/>
  <c r="O62" i="2"/>
  <c r="P62" i="2" s="1"/>
  <c r="O61" i="2"/>
  <c r="P61" i="2" s="1"/>
  <c r="O60" i="2"/>
  <c r="P60" i="2" s="1"/>
  <c r="O59" i="2"/>
  <c r="P59" i="2" s="1"/>
  <c r="O58" i="2"/>
  <c r="P58" i="2" s="1"/>
  <c r="O57" i="2"/>
  <c r="P57" i="2" s="1"/>
  <c r="O56" i="2"/>
  <c r="P56" i="2" s="1"/>
  <c r="O55" i="2"/>
  <c r="P55" i="2" s="1"/>
  <c r="O54" i="2"/>
  <c r="P54" i="2" s="1"/>
  <c r="O53" i="2"/>
  <c r="P53" i="2" s="1"/>
  <c r="O52" i="2"/>
  <c r="P52" i="2" s="1"/>
  <c r="O51" i="2"/>
  <c r="P51" i="2" s="1"/>
  <c r="O50" i="2"/>
  <c r="P50" i="2" s="1"/>
  <c r="O49" i="2"/>
  <c r="P49" i="2" s="1"/>
  <c r="O48" i="2"/>
  <c r="P48" i="2" s="1"/>
  <c r="P47" i="2"/>
  <c r="O47" i="2"/>
  <c r="O46" i="2"/>
  <c r="P46" i="2" s="1"/>
  <c r="O45" i="2"/>
  <c r="P45" i="2" s="1"/>
  <c r="O44" i="2"/>
  <c r="P44" i="2" s="1"/>
  <c r="O43" i="2"/>
  <c r="P43" i="2" s="1"/>
  <c r="O42" i="2"/>
  <c r="P42" i="2" s="1"/>
  <c r="O41" i="2"/>
  <c r="P41" i="2" s="1"/>
  <c r="O40" i="2"/>
  <c r="P40" i="2" s="1"/>
  <c r="O39" i="2"/>
  <c r="P39" i="2" s="1"/>
  <c r="O38" i="2"/>
  <c r="P38" i="2" s="1"/>
  <c r="O37" i="2"/>
  <c r="P37" i="2" s="1"/>
  <c r="O36" i="2"/>
  <c r="P36" i="2" s="1"/>
  <c r="O35" i="2"/>
  <c r="P35" i="2" s="1"/>
  <c r="O34" i="2"/>
  <c r="P34" i="2" s="1"/>
  <c r="O33" i="2"/>
  <c r="P33" i="2" s="1"/>
  <c r="O32" i="2"/>
  <c r="P32" i="2" s="1"/>
  <c r="N28" i="2"/>
  <c r="N31" i="2" s="1"/>
  <c r="M28" i="2"/>
  <c r="M31" i="2" s="1"/>
  <c r="L28" i="2"/>
  <c r="L31" i="2" s="1"/>
  <c r="K28" i="2"/>
  <c r="K31" i="2" s="1"/>
  <c r="J28" i="2"/>
  <c r="J31" i="2" s="1"/>
  <c r="I28" i="2"/>
  <c r="I31" i="2" s="1"/>
  <c r="I77" i="2" s="1"/>
  <c r="H28" i="2"/>
  <c r="H31" i="2" s="1"/>
  <c r="H77" i="2" s="1"/>
  <c r="G28" i="2"/>
  <c r="G31" i="2" s="1"/>
  <c r="O27" i="2"/>
  <c r="P27" i="2" s="1"/>
  <c r="O26" i="2"/>
  <c r="P26" i="2" s="1"/>
  <c r="O25" i="2"/>
  <c r="P25" i="2" s="1"/>
  <c r="O24" i="2"/>
  <c r="P24" i="2" s="1"/>
  <c r="O23" i="2"/>
  <c r="P23" i="2" s="1"/>
  <c r="O22" i="2"/>
  <c r="P22" i="2" s="1"/>
  <c r="O21" i="2"/>
  <c r="P21" i="2" s="1"/>
  <c r="O20" i="2"/>
  <c r="P20" i="2" s="1"/>
  <c r="O19" i="2"/>
  <c r="P19" i="2" s="1"/>
  <c r="O18" i="2"/>
  <c r="P18" i="2" s="1"/>
  <c r="P17" i="2"/>
  <c r="O17" i="2"/>
  <c r="O16" i="2"/>
  <c r="P16" i="2" s="1"/>
  <c r="O15" i="2"/>
  <c r="P15" i="2" s="1"/>
  <c r="O14" i="2"/>
  <c r="P14" i="2" s="1"/>
  <c r="O13" i="2"/>
  <c r="P13" i="2" s="1"/>
  <c r="O12" i="2"/>
  <c r="P12" i="2" s="1"/>
  <c r="O11" i="2"/>
  <c r="P11" i="2" s="1"/>
  <c r="O10" i="2"/>
  <c r="P10" i="2" s="1"/>
  <c r="O9" i="2"/>
  <c r="P9" i="2" s="1"/>
  <c r="O8" i="2"/>
  <c r="P8" i="2" s="1"/>
  <c r="P7" i="2"/>
  <c r="O7" i="2"/>
  <c r="O6" i="2"/>
  <c r="P6" i="2" s="1"/>
  <c r="O5" i="2"/>
  <c r="P5" i="2" s="1"/>
  <c r="O4" i="2"/>
  <c r="P4" i="2" s="1"/>
  <c r="O3" i="2"/>
  <c r="P3" i="2" s="1"/>
  <c r="J77" i="2" l="1"/>
  <c r="N77" i="2"/>
  <c r="G77" i="2"/>
  <c r="K77" i="2"/>
  <c r="L77" i="2"/>
  <c r="O75" i="2"/>
  <c r="P75" i="2" s="1"/>
  <c r="O31" i="2"/>
  <c r="P31" i="2" s="1"/>
  <c r="M77" i="2"/>
  <c r="O28" i="2"/>
  <c r="P28" i="2" s="1"/>
  <c r="O73" i="2"/>
  <c r="P73" i="2" s="1"/>
  <c r="O77" i="2" l="1"/>
  <c r="P77" i="2" s="1"/>
  <c r="N75" i="1" l="1"/>
  <c r="N77" i="1" s="1"/>
  <c r="M75" i="1"/>
  <c r="M77" i="1" s="1"/>
  <c r="O77" i="1" s="1"/>
  <c r="P77" i="1" s="1"/>
  <c r="L75" i="1"/>
  <c r="L77" i="1" s="1"/>
  <c r="K75" i="1"/>
  <c r="K77" i="1" s="1"/>
  <c r="J75" i="1"/>
  <c r="J77" i="1" s="1"/>
  <c r="I75" i="1"/>
  <c r="I77" i="1" s="1"/>
  <c r="H75" i="1"/>
  <c r="H77" i="1" s="1"/>
  <c r="G75" i="1"/>
  <c r="G77" i="1" s="1"/>
  <c r="O74" i="1"/>
  <c r="P74" i="1" s="1"/>
  <c r="O73" i="1"/>
  <c r="P73" i="1" s="1"/>
  <c r="O72" i="1"/>
  <c r="P72" i="1" s="1"/>
  <c r="O71" i="1"/>
  <c r="P71" i="1" s="1"/>
  <c r="O70" i="1"/>
  <c r="P70" i="1" s="1"/>
  <c r="O69" i="1"/>
  <c r="P69" i="1" s="1"/>
  <c r="O68" i="1"/>
  <c r="P68" i="1" s="1"/>
  <c r="O67" i="1"/>
  <c r="P67" i="1" s="1"/>
  <c r="O66" i="1"/>
  <c r="P66" i="1" s="1"/>
  <c r="O65" i="1"/>
  <c r="P65" i="1" s="1"/>
  <c r="O64" i="1"/>
  <c r="P64" i="1" s="1"/>
  <c r="O63" i="1"/>
  <c r="P63" i="1" s="1"/>
  <c r="O62" i="1"/>
  <c r="P62" i="1" s="1"/>
  <c r="O61" i="1"/>
  <c r="P61" i="1" s="1"/>
  <c r="O60" i="1"/>
  <c r="P60" i="1" s="1"/>
  <c r="O59" i="1"/>
  <c r="P59" i="1" s="1"/>
  <c r="O58" i="1"/>
  <c r="P58" i="1" s="1"/>
  <c r="O57" i="1"/>
  <c r="P57" i="1" s="1"/>
  <c r="O56" i="1"/>
  <c r="P56" i="1" s="1"/>
  <c r="O55" i="1"/>
  <c r="P55" i="1" s="1"/>
  <c r="O54" i="1"/>
  <c r="P54" i="1" s="1"/>
  <c r="O53" i="1"/>
  <c r="P53" i="1" s="1"/>
  <c r="O52" i="1"/>
  <c r="P52" i="1" s="1"/>
  <c r="O51" i="1"/>
  <c r="P51" i="1" s="1"/>
  <c r="O50" i="1"/>
  <c r="P50" i="1" s="1"/>
  <c r="O49" i="1"/>
  <c r="P49" i="1" s="1"/>
  <c r="O48" i="1"/>
  <c r="P48" i="1" s="1"/>
  <c r="O47" i="1"/>
  <c r="P47" i="1" s="1"/>
  <c r="O46" i="1"/>
  <c r="P46" i="1" s="1"/>
  <c r="O45" i="1"/>
  <c r="P45" i="1" s="1"/>
  <c r="O44" i="1"/>
  <c r="P44" i="1" s="1"/>
  <c r="O43" i="1"/>
  <c r="P43" i="1" s="1"/>
  <c r="O42" i="1"/>
  <c r="P42" i="1" s="1"/>
  <c r="O41" i="1"/>
  <c r="P41" i="1" s="1"/>
  <c r="O40" i="1"/>
  <c r="P40" i="1" s="1"/>
  <c r="O39" i="1"/>
  <c r="P39" i="1" s="1"/>
  <c r="O38" i="1"/>
  <c r="P38" i="1" s="1"/>
  <c r="O37" i="1"/>
  <c r="P37" i="1" s="1"/>
  <c r="O36" i="1"/>
  <c r="P36" i="1" s="1"/>
  <c r="O35" i="1"/>
  <c r="P35" i="1" s="1"/>
  <c r="O34" i="1"/>
  <c r="P34" i="1" s="1"/>
  <c r="N30" i="1"/>
  <c r="N33" i="1" s="1"/>
  <c r="M30" i="1"/>
  <c r="M33" i="1" s="1"/>
  <c r="L30" i="1"/>
  <c r="L33" i="1" s="1"/>
  <c r="L79" i="1" s="1"/>
  <c r="K30" i="1"/>
  <c r="K33" i="1" s="1"/>
  <c r="K79" i="1" s="1"/>
  <c r="J30" i="1"/>
  <c r="J33" i="1" s="1"/>
  <c r="I30" i="1"/>
  <c r="I33" i="1" s="1"/>
  <c r="H30" i="1"/>
  <c r="H33" i="1" s="1"/>
  <c r="H79" i="1" s="1"/>
  <c r="G30" i="1"/>
  <c r="G33" i="1" s="1"/>
  <c r="G79" i="1" s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O6" i="1"/>
  <c r="P6" i="1" s="1"/>
  <c r="O5" i="1"/>
  <c r="P5" i="1" s="1"/>
  <c r="O4" i="1"/>
  <c r="P4" i="1" s="1"/>
  <c r="I79" i="1" l="1"/>
  <c r="O75" i="1"/>
  <c r="P75" i="1" s="1"/>
  <c r="N79" i="1"/>
  <c r="J79" i="1"/>
  <c r="O33" i="1"/>
  <c r="P33" i="1" s="1"/>
  <c r="M79" i="1"/>
  <c r="O79" i="1" s="1"/>
  <c r="P79" i="1" s="1"/>
  <c r="O30" i="1"/>
  <c r="P30" i="1" s="1"/>
</calcChain>
</file>

<file path=xl/sharedStrings.xml><?xml version="1.0" encoding="utf-8"?>
<sst xmlns="http://schemas.openxmlformats.org/spreadsheetml/2006/main" count="5545" uniqueCount="395">
  <si>
    <t>ekxZokj lapkyu izfrQy ¼vkjVhlh&amp;4½ okjk.klh flVh VªkaliksVZ lfoZlst fyfeVsM tuojh&amp;2021</t>
  </si>
  <si>
    <t>dzekad</t>
  </si>
  <si>
    <t>fMiks dk uke</t>
  </si>
  <si>
    <t>ekxZ dk uke</t>
  </si>
  <si>
    <t>ekxZ uEcj</t>
  </si>
  <si>
    <t>cl oxZ</t>
  </si>
  <si>
    <t>nwjh</t>
  </si>
  <si>
    <t>fu0cl</t>
  </si>
  <si>
    <t>la0 cl</t>
  </si>
  <si>
    <t>fu0 fVªi</t>
  </si>
  <si>
    <t>la0 fVªi</t>
  </si>
  <si>
    <t>fu0 fd0eh0</t>
  </si>
  <si>
    <t>la0 fd0eh0</t>
  </si>
  <si>
    <t>vk;</t>
  </si>
  <si>
    <t>;k=h</t>
  </si>
  <si>
    <t>vkbZ0 ih0ds0</t>
  </si>
  <si>
    <t>yks0 QSDVj</t>
  </si>
  <si>
    <t>,Qlh vkbZ</t>
  </si>
  <si>
    <t>VCTSL Cantt</t>
  </si>
  <si>
    <t>CANTT-AURAI</t>
  </si>
  <si>
    <t>108A</t>
  </si>
  <si>
    <t>dey cl</t>
  </si>
  <si>
    <t>CANTT-BABTPUR-JALALPUR</t>
  </si>
  <si>
    <t>108B</t>
  </si>
  <si>
    <t>CANTT-BAHERI KHANPUR</t>
  </si>
  <si>
    <t>108C</t>
  </si>
  <si>
    <t>CANTT-BALALAMGANJ-CHANDAW</t>
  </si>
  <si>
    <t>108D</t>
  </si>
  <si>
    <t>CANTT-CHANDAWAK</t>
  </si>
  <si>
    <t>108E</t>
  </si>
  <si>
    <t>CANTT-CHANDAWAK-KERAKAT</t>
  </si>
  <si>
    <t>108F</t>
  </si>
  <si>
    <t>CANTT-GAJOKHAR-UDAPUR</t>
  </si>
  <si>
    <t>109A</t>
  </si>
  <si>
    <t>CANTT-GANGAPUR</t>
  </si>
  <si>
    <t>110A</t>
  </si>
  <si>
    <t>CANTT-GODIYABINDE</t>
  </si>
  <si>
    <t>110B</t>
  </si>
  <si>
    <t>CANTT-HIRAMANPUR</t>
  </si>
  <si>
    <t>110C</t>
  </si>
  <si>
    <t>CANTT-JALALPUR</t>
  </si>
  <si>
    <t>106A</t>
  </si>
  <si>
    <t>CANTT-JAMUA-KACHHAWA BZ</t>
  </si>
  <si>
    <t>106B</t>
  </si>
  <si>
    <t>CANTT-JHANJHOR</t>
  </si>
  <si>
    <t>106C</t>
  </si>
  <si>
    <t>CANTT-KACHHAWA BAZAR</t>
  </si>
  <si>
    <t>106D</t>
  </si>
  <si>
    <t>CANTT-KACHHAWA ROAD</t>
  </si>
  <si>
    <t>105A</t>
  </si>
  <si>
    <t>CANTT-KAILAHAT BAZAR</t>
  </si>
  <si>
    <t>106E</t>
  </si>
  <si>
    <t>CANTT-KATARI-CHANDAWAK</t>
  </si>
  <si>
    <t>112A</t>
  </si>
  <si>
    <t>CANTT-KATAUNA</t>
  </si>
  <si>
    <t>111A</t>
  </si>
  <si>
    <t>CANTT-KHAIRAPAHO-KACHHAWA</t>
  </si>
  <si>
    <t>108I</t>
  </si>
  <si>
    <t>CANTT-KOILARI</t>
  </si>
  <si>
    <t>108 H</t>
  </si>
  <si>
    <t>CANTT-NAKATESHWARI</t>
  </si>
  <si>
    <t>CANTT-PARASARA</t>
  </si>
  <si>
    <t>CANTT-SIKHARH-KACHHAWA BZ</t>
  </si>
  <si>
    <t>CANTT-SINDHORA-KERAKAT</t>
  </si>
  <si>
    <t>CANTT-VIRAW</t>
  </si>
  <si>
    <t>ekdksZiksyks cl</t>
  </si>
  <si>
    <t>PENALTIES - TATA KAMAL</t>
  </si>
  <si>
    <t xml:space="preserve">                 ;ksx</t>
  </si>
  <si>
    <t xml:space="preserve">         ekfld ikl 50izfr0</t>
  </si>
  <si>
    <t xml:space="preserve">             vU; vk;</t>
  </si>
  <si>
    <t xml:space="preserve">             dqy ;ksx</t>
  </si>
  <si>
    <t>VCTSL Kashi</t>
  </si>
  <si>
    <t>dk'kh &amp; iMk+o &amp; vgjkSjk</t>
  </si>
  <si>
    <t>105B</t>
  </si>
  <si>
    <t>NksVh cl</t>
  </si>
  <si>
    <t>dk'kh &amp; yadk &amp; ,;jiksVZ</t>
  </si>
  <si>
    <t>220A</t>
  </si>
  <si>
    <t>dk'kh &amp; cyqvk &amp; pgfu;ka</t>
  </si>
  <si>
    <t>101A</t>
  </si>
  <si>
    <t>dk'kh &amp; dSUV &amp; cjdNk</t>
  </si>
  <si>
    <t>106F</t>
  </si>
  <si>
    <t>dk'kh &amp; iMk+o &amp; pfd;k</t>
  </si>
  <si>
    <t>222A</t>
  </si>
  <si>
    <t>dk'kh &amp; dS.V &amp; cyqvk &amp; /kkukiqj</t>
  </si>
  <si>
    <t>221D</t>
  </si>
  <si>
    <t>dk'kh &amp; dSUV &amp; /kkSdyxat</t>
  </si>
  <si>
    <t>224D</t>
  </si>
  <si>
    <t>dk'kh &amp; dSUV &amp; /kjgjk</t>
  </si>
  <si>
    <t>108K</t>
  </si>
  <si>
    <t>dk'kh &amp; gjgqvk&amp; dkfydk/kke xSjgk</t>
  </si>
  <si>
    <t>113A</t>
  </si>
  <si>
    <t>dk'kh &amp; talk &amp; dkfydk/kke</t>
  </si>
  <si>
    <t>dk'kh &amp; dSUV &amp; t;kiqj</t>
  </si>
  <si>
    <t>108L</t>
  </si>
  <si>
    <t>dk'kh &amp; dSUV &amp; dSFkh</t>
  </si>
  <si>
    <t>dk'kh &amp; iMk+o &amp; dekyiqj</t>
  </si>
  <si>
    <t>106J</t>
  </si>
  <si>
    <t>dk'kh &amp; iMk+o &amp; dekyiqj ,orh</t>
  </si>
  <si>
    <t>106K</t>
  </si>
  <si>
    <t>dk'kh &amp; iMk+o &amp; djth] 'ksjoka</t>
  </si>
  <si>
    <t>115A</t>
  </si>
  <si>
    <t>dk'kh &amp; iMk+o &amp; doyiqjk</t>
  </si>
  <si>
    <t>223A</t>
  </si>
  <si>
    <t>dk'kh  &amp; dSUV &amp; dsjkdr</t>
  </si>
  <si>
    <t>221B</t>
  </si>
  <si>
    <t>dk'kh  &amp; dSUV &amp; [kkuiqj</t>
  </si>
  <si>
    <t>220B</t>
  </si>
  <si>
    <t>dk'kh  &amp; jkt?kkV &amp; yadk</t>
  </si>
  <si>
    <t>223B</t>
  </si>
  <si>
    <t>dk'kh &amp; iMk+o &amp; pUnkSyh egqth</t>
  </si>
  <si>
    <t>dk'kh  &amp; dSUV &amp; vgjd eaxkjh</t>
  </si>
  <si>
    <t>113B</t>
  </si>
  <si>
    <t>dk'kh  &amp; ekjdUMs egknso</t>
  </si>
  <si>
    <t>102A</t>
  </si>
  <si>
    <t>dk'kh  &amp; dSUV &amp; ekS/kk</t>
  </si>
  <si>
    <t>102B</t>
  </si>
  <si>
    <t>dk'kh  &amp; dSUV &amp; ukxsiqj</t>
  </si>
  <si>
    <t>108G</t>
  </si>
  <si>
    <t>dk'kh &amp; iMk+o &amp; ukSx&lt;+</t>
  </si>
  <si>
    <t>113C</t>
  </si>
  <si>
    <t>dk'kh  &amp; dSUV &amp; fu;kj</t>
  </si>
  <si>
    <t>dk'kh  &amp; dSUV &amp; vksnkj</t>
  </si>
  <si>
    <t>221C</t>
  </si>
  <si>
    <t>dk'kh  &amp; dSUV &amp; i[[kuiqj</t>
  </si>
  <si>
    <t>222B</t>
  </si>
  <si>
    <t>dk'kh  &amp; dSUV &amp; jkes'oj</t>
  </si>
  <si>
    <t>112B</t>
  </si>
  <si>
    <t>dk'kh &amp; iMk+o &amp; jkex&lt;+</t>
  </si>
  <si>
    <t>109B</t>
  </si>
  <si>
    <t>dk'kh  &amp; dSUV &amp; #ipUnziqj</t>
  </si>
  <si>
    <t>113E</t>
  </si>
  <si>
    <t>dk'kh &amp; iMk+o &amp; l&lt;+ku</t>
  </si>
  <si>
    <t>113D</t>
  </si>
  <si>
    <t>dk'kh &amp; iMk+o &amp; lSniqj?kkV</t>
  </si>
  <si>
    <t>109C</t>
  </si>
  <si>
    <t>dk'kh &amp; iMk+o &amp; lS¸;njktk</t>
  </si>
  <si>
    <t>108J</t>
  </si>
  <si>
    <t>dk'kh  &amp; dSUV &amp; lkjhiqj</t>
  </si>
  <si>
    <t>223C</t>
  </si>
  <si>
    <t>dk'kh  &amp; dSUV &amp; lRruiqj</t>
  </si>
  <si>
    <t>224A</t>
  </si>
  <si>
    <t>dk'kh  &amp; dSUV &amp; 'kga'kkgiqj tykyiqj</t>
  </si>
  <si>
    <t>224B</t>
  </si>
  <si>
    <t>dk'kh  &amp; dSUV &amp; fljlk</t>
  </si>
  <si>
    <t>dk'kh  &amp; dSUV &amp; lqYrkuhiqj egjktxat</t>
  </si>
  <si>
    <t>221A</t>
  </si>
  <si>
    <t>dk'kh  &amp; dSUV &amp; rsrkjiqj</t>
  </si>
  <si>
    <t>106L</t>
  </si>
  <si>
    <t>dk'kh  &amp; dSUV &amp; ohjkiV~Vh</t>
  </si>
  <si>
    <t>224C</t>
  </si>
  <si>
    <t xml:space="preserve">               ikl dh vk;</t>
  </si>
  <si>
    <t xml:space="preserve">               dqy ;ksx</t>
  </si>
  <si>
    <t xml:space="preserve">                dqy egk;ksx</t>
  </si>
  <si>
    <t xml:space="preserve">       Managing Director</t>
  </si>
  <si>
    <t xml:space="preserve">     Varanasi City Transport Servises Ltd.</t>
  </si>
  <si>
    <t>ekxZokj lapkyu izfrQy ¼vkjVhlh&amp;4½ okjk.klh flVh VªkaliksVZ lfoZlst fyfeVsM Qjojh&amp;2021</t>
  </si>
  <si>
    <t>dk'kh&amp;iMk+o&amp;vgjkSjk</t>
  </si>
  <si>
    <t>dk'kh&amp;yadk&amp;,;jiksVZ</t>
  </si>
  <si>
    <t>dk'kh&amp;cyqvk&amp;pgfu;ka</t>
  </si>
  <si>
    <t>dk'kh&amp;dSUV&amp;cjdNk</t>
  </si>
  <si>
    <t>dk'kh&amp;iMk+o&amp;pfd;k</t>
  </si>
  <si>
    <t>dk'kh&amp;dS.V&amp;cyqvk&amp;/kkukiqj</t>
  </si>
  <si>
    <t>dk'kh&amp;dSUV&amp;/kkSdyxat</t>
  </si>
  <si>
    <t>dk'kh&amp;dSUV&amp;/kjgjk</t>
  </si>
  <si>
    <t>dk'kh&amp;gjgqvk&amp;dkfydk/kkexSjgk</t>
  </si>
  <si>
    <t>dk'kh&amp;talk&amp;dkfydk/kke</t>
  </si>
  <si>
    <t>dk'kh&amp;dSUV&amp;t;kiqj</t>
  </si>
  <si>
    <t>dk'kh&amp;dSUV&amp;dSFkh</t>
  </si>
  <si>
    <t>dk'kh&amp;iMk+o&amp;dekyiqj</t>
  </si>
  <si>
    <t>dk'kh&amp;iMk+o&amp;dekyiqj,orh</t>
  </si>
  <si>
    <t>dk'kh&amp;iMk+o&amp;djth]'ksjoka</t>
  </si>
  <si>
    <t>dk'kh&amp;iMk+o&amp;doyiqjk</t>
  </si>
  <si>
    <t>dk'kh&amp;dSUV&amp;dsjkdr</t>
  </si>
  <si>
    <t>dk'kh&amp;dSUV&amp;[kkuiqj</t>
  </si>
  <si>
    <t>dk'kh&amp;jkt?kkV&amp;yadk</t>
  </si>
  <si>
    <t>dk'kh&amp;iMk+o&amp;pUnkSyhegqth</t>
  </si>
  <si>
    <t>dk'kh&amp;dSUV&amp;vgjdeaxkjh</t>
  </si>
  <si>
    <t>dk'kh&amp;ekjdUMsegknso</t>
  </si>
  <si>
    <t>dk'kh&amp;dSUV&amp;ekS/kk</t>
  </si>
  <si>
    <t>dk'kh&amp;dSUV&amp;ukxsiqj</t>
  </si>
  <si>
    <t>dk'kh&amp;iMk+o&amp;ukSx&lt;+</t>
  </si>
  <si>
    <t>dk'kh&amp;dSUV&amp;fu;kj</t>
  </si>
  <si>
    <t>dk'kh&amp;dSUV&amp;vksnkj</t>
  </si>
  <si>
    <t>dk'kh&amp;dSUV&amp;i[[kuiqj</t>
  </si>
  <si>
    <t>dk'kh&amp;dSUV&amp;jkes'oj</t>
  </si>
  <si>
    <t>dk'kh&amp;iMk+o&amp;jkex&lt;+</t>
  </si>
  <si>
    <t>dk'kh&amp;dSUV&amp;#ipUnziqj</t>
  </si>
  <si>
    <t>dk'kh&amp;iMk+o&amp;l&lt;+ku</t>
  </si>
  <si>
    <t>dk'kh&amp;iMk+o&amp;lSniqj?kkV</t>
  </si>
  <si>
    <t>dk'kh&amp;iMk+o&amp;lS¸;njktk</t>
  </si>
  <si>
    <t>dk'kh&amp;dSUV&amp;lkjhiqj</t>
  </si>
  <si>
    <t>dk'kh&amp;dSUV&amp;lRruiqj</t>
  </si>
  <si>
    <t>dk'kh&amp;dSUV&amp;'kga'kkgiqjtykyiqj</t>
  </si>
  <si>
    <t>dk'kh&amp;dSUV&amp;fljlk</t>
  </si>
  <si>
    <t>dk'kh&amp;dSUV&amp;lqYrkuhiqjegjktxat</t>
  </si>
  <si>
    <t>dk'kh&amp;dSUV&amp;rsrkjiqj</t>
  </si>
  <si>
    <t>dk'kh&amp;dSUV&amp;ohjkiV~Vh</t>
  </si>
  <si>
    <t>ekxZokj lapkyu izfrQy ¼vkjVhlh&amp;4½ okjk.klh flVh VªkaliksVZ lfoZlst fyfeVsM ekpZ&amp;2021</t>
  </si>
  <si>
    <t>dk'kh &amp; cyqvk &amp; lSniqj?kkV</t>
  </si>
  <si>
    <t>dk'kh  &amp; yadk &amp; lkjukFk</t>
  </si>
  <si>
    <t>ekxZokj lapkyu izfrQy ¼vkjVhlh&amp;4½ okjk.klh flVh VªkaliksVZ lfoZlst fyfeVsM vizSy&amp;2021</t>
  </si>
  <si>
    <t>14.12.15</t>
  </si>
  <si>
    <t>13.12.18</t>
  </si>
  <si>
    <t>dk'kh&amp;cyqvk&amp;lSniqj?kkV</t>
  </si>
  <si>
    <t>dk'kh&amp;yadk&amp;lkjukFk</t>
  </si>
  <si>
    <t>ekxZokj lapkyu izfrQy ¼vkjVhlh&amp;4½ okjk.klh flVh VªkaliksVZ lfoZlst fyfeVsM ebZ&amp;2021</t>
  </si>
  <si>
    <t>ekxZokj lapkyu izfrQy ¼vkjVhlh&amp;4½ okjk.klh flVh VªkaliksVZ lfoZlst fyfeVsM twu&amp;2021</t>
  </si>
  <si>
    <t>ekxZokj lapkyu izfrQy ¼vkjVhlh&amp;4½ okjk.klh flVh VªkaliksVZ lfoZlst fyfeVsM tqykbZ&amp;2021</t>
  </si>
  <si>
    <t>ekxZokj lapkyu izfrQy ¼vkjVhlh&amp;4½ okjk.klh flVh VªkaliksVZ lfoZlst fyfeVsM vxLr&amp;2021</t>
  </si>
  <si>
    <t>CANTT-JAMUA</t>
  </si>
  <si>
    <r>
      <t xml:space="preserve"> </t>
    </r>
    <r>
      <rPr>
        <b/>
        <sz val="11"/>
        <rFont val="Times New Roman"/>
        <family val="1"/>
      </rPr>
      <t>Total</t>
    </r>
  </si>
  <si>
    <t xml:space="preserve">       50% M.S.T Income</t>
  </si>
  <si>
    <t xml:space="preserve"> Other Income</t>
  </si>
  <si>
    <t>ADALPURA SIKHAD</t>
  </si>
  <si>
    <t>AHARURA</t>
  </si>
  <si>
    <t>AIRPORT</t>
  </si>
  <si>
    <t>BALUA CHAHANIYA</t>
  </si>
  <si>
    <t>BARCKACHA</t>
  </si>
  <si>
    <t>CANTT-BAREMA</t>
  </si>
  <si>
    <t>CHAKIYA</t>
  </si>
  <si>
    <t>DHANAPUR KAVALPURA</t>
  </si>
  <si>
    <t>DHAUKALGANJ</t>
  </si>
  <si>
    <t>DHAURHARA</t>
  </si>
  <si>
    <t>HARHUA KALIKADHAM  GAIRHA</t>
  </si>
  <si>
    <t>JANSA KALIKADHAM</t>
  </si>
  <si>
    <t>JAYAPUR</t>
  </si>
  <si>
    <t>KAITHI</t>
  </si>
  <si>
    <t>KAMALPUR</t>
  </si>
  <si>
    <t>KARJI SERWA</t>
  </si>
  <si>
    <t>KERAKAT</t>
  </si>
  <si>
    <t>KHAANPUR</t>
  </si>
  <si>
    <t>LANKA - RAJGHAT NEW</t>
  </si>
  <si>
    <t>MANGAARI</t>
  </si>
  <si>
    <t>MARKANDAY MAHADEV NEW</t>
  </si>
  <si>
    <t>MAUDHA</t>
  </si>
  <si>
    <t>NAGEPUR</t>
  </si>
  <si>
    <t>NAUGADH</t>
  </si>
  <si>
    <t>ODAAR</t>
  </si>
  <si>
    <t>PACKHANPUR</t>
  </si>
  <si>
    <t>RAMESHWAR</t>
  </si>
  <si>
    <t>SADHAN</t>
  </si>
  <si>
    <t>SAIDPUR GHAT NEW</t>
  </si>
  <si>
    <t>SAIYADARAJA</t>
  </si>
  <si>
    <t>SARIPUR</t>
  </si>
  <si>
    <t>SARNATH-LANKA</t>
  </si>
  <si>
    <t>SATTANPUR</t>
  </si>
  <si>
    <t>SHAHANSHAHPUR JALAPUR</t>
  </si>
  <si>
    <t>SIRSA</t>
  </si>
  <si>
    <t>TETAARPUR</t>
  </si>
  <si>
    <t>VIRAPATTI</t>
  </si>
  <si>
    <t>G. Total</t>
  </si>
  <si>
    <t>ekxZokj lapkyu izfrQy ¼vkjVhlh&amp;4½ okjk.klh flVh VªkaliksVZ lfoZlst fyfeVsM flrEcj&amp;2021</t>
  </si>
  <si>
    <t>DHANAPUR KAVALPU</t>
  </si>
  <si>
    <t>HARHUA KALIKADHA</t>
  </si>
  <si>
    <t>LANKA - RAJGHAT</t>
  </si>
  <si>
    <t>MARKANDAY MAHADE</t>
  </si>
  <si>
    <t>SHAHANSHAHPUR JA</t>
  </si>
  <si>
    <t>ekxZokj lapkyu izfrQy ¼vkjVhlh&amp;4½ okjk.klh flVh VªkaliksVZ lfoZlst fyfeVsM vDVwcj&amp;2021</t>
  </si>
  <si>
    <t>Cantt-ADALPURA SIKHAD</t>
  </si>
  <si>
    <t>Padao-AHARURA</t>
  </si>
  <si>
    <t>Cantt-AIRPORT</t>
  </si>
  <si>
    <t>Cantt-BALUA CHAHANIYA</t>
  </si>
  <si>
    <t>Cantt-BARCKACHA</t>
  </si>
  <si>
    <t>Padao-CHAKIYA</t>
  </si>
  <si>
    <t>Cantt-DHANAPUR KAVALPURA</t>
  </si>
  <si>
    <t>Cantt-DHAUKALGANJ</t>
  </si>
  <si>
    <t>Cantt-DHAURHARA</t>
  </si>
  <si>
    <t>Cantt-HARHUA KALIKADHAM  GAIRHA</t>
  </si>
  <si>
    <t>Cantt-JANSA KALIKADHAM</t>
  </si>
  <si>
    <t>Cantt-JAYAPUR</t>
  </si>
  <si>
    <t>Cantt-KAITHI</t>
  </si>
  <si>
    <t>Padao-KAMALPUR</t>
  </si>
  <si>
    <t>Padao-KARJI SERWA</t>
  </si>
  <si>
    <t>Cantt-KERAKAT</t>
  </si>
  <si>
    <t>Cantt-KHAANPUR</t>
  </si>
  <si>
    <t>Cantt-LANKA - RAJGHAT NEW</t>
  </si>
  <si>
    <t>Cantt-MANGAARI</t>
  </si>
  <si>
    <t>Cantt-MARKANDAY MAHADEV NEW</t>
  </si>
  <si>
    <t>Cantt-MAUDHA</t>
  </si>
  <si>
    <t>Cantt-NAGEPUR</t>
  </si>
  <si>
    <t>Padao-NAUGADH</t>
  </si>
  <si>
    <t>Cantt-ODAAR</t>
  </si>
  <si>
    <t>Cantt-PACKHANPUR</t>
  </si>
  <si>
    <t>Cantt-RAMESHWAR</t>
  </si>
  <si>
    <t>Padao-SADHAN</t>
  </si>
  <si>
    <t>Cantt-SAIDPUR GHAT NEW</t>
  </si>
  <si>
    <t>Padao-SAIYADARAJA</t>
  </si>
  <si>
    <t>Cantt-SARIPUR</t>
  </si>
  <si>
    <t>Cantt-SARNATH-LANKA</t>
  </si>
  <si>
    <t>Cantt-SATTANPUR</t>
  </si>
  <si>
    <t>Cantt-SHAHANSHAHPUR JALAPUR</t>
  </si>
  <si>
    <t>Cantt-SIRSA</t>
  </si>
  <si>
    <t>Cantt-TETAARPUR</t>
  </si>
  <si>
    <t>Cantt-VIRAPATTI</t>
  </si>
  <si>
    <t>ekxZokj lapkyu izfrQy ¼vkjVhlh&amp;4½ okjk.klh flVh VªkaliksVZ lfoZlst fyfeVsM uoEcj&amp;2021</t>
  </si>
  <si>
    <t>CANNT-MATALDEI</t>
  </si>
  <si>
    <t>CANT TO MARKANDAY MAHADEV</t>
  </si>
  <si>
    <t>CANTT TO AIRPORT</t>
  </si>
  <si>
    <t>CANTT TO BALUA CHAHANIYA</t>
  </si>
  <si>
    <t>CANTT TO BARCKACHA</t>
  </si>
  <si>
    <t>CANTT TO DHANAPUR KAVALPU</t>
  </si>
  <si>
    <t>CANTT TO DHAUKALGANJ</t>
  </si>
  <si>
    <t>CANTT TO DHAURHARA</t>
  </si>
  <si>
    <t>CANTT TO HARHUA KALIKADHA</t>
  </si>
  <si>
    <t>CANTT TO JANSA KALIKADHAM</t>
  </si>
  <si>
    <t>CANTT TO JAYAPUR</t>
  </si>
  <si>
    <t>CANTT TO KAITHI</t>
  </si>
  <si>
    <t>CANTT TO KERAKAT</t>
  </si>
  <si>
    <t>CANTT TO KHAANPUR</t>
  </si>
  <si>
    <t>CANTT TO KHEWALI BAREMA</t>
  </si>
  <si>
    <t>CANTT TO LANKA - RAJGHAT</t>
  </si>
  <si>
    <t>CANTT TO MANGAARI</t>
  </si>
  <si>
    <t>CANTT TO MAUDHA</t>
  </si>
  <si>
    <t>CANTT TO NAGEPUR</t>
  </si>
  <si>
    <t>CANTT TO ODAAR</t>
  </si>
  <si>
    <t>CANTT TO PAKHANPUR</t>
  </si>
  <si>
    <t>CANTT TO RAMESHWAR BAREMA</t>
  </si>
  <si>
    <t>CANTT TO SAIDPUR GHAT NEW</t>
  </si>
  <si>
    <t>CANTT TO SARIPUR</t>
  </si>
  <si>
    <t>CANTT TO SATTANPUR</t>
  </si>
  <si>
    <t>CANTT TO SIRSA</t>
  </si>
  <si>
    <t>CANTT TO TETAARPUR</t>
  </si>
  <si>
    <t>CANTT TO VIRAPATTI</t>
  </si>
  <si>
    <t>CNT SHAHANSHAHPUR JALAPUR</t>
  </si>
  <si>
    <t>PADAV TO AHARURA</t>
  </si>
  <si>
    <t>PADAV TO CHAKIYA</t>
  </si>
  <si>
    <t>PADAV TO KARJI SERWA</t>
  </si>
  <si>
    <t>PADAV TO NAUGADH</t>
  </si>
  <si>
    <t>PADAV TO SADHAN</t>
  </si>
  <si>
    <t>PADAV TO SAIYADARAJA</t>
  </si>
  <si>
    <t>ekxZokj lapkyu izfrQy ¼vkjVhlh&amp;4½ okjk.klh flVh VªkaliksVZ lfoZlst fyfeVsM fnlEcj&amp;2021</t>
  </si>
  <si>
    <t>CANNT-KAPSETHI</t>
  </si>
  <si>
    <t>CANTT TO KOTAWA BAREMA</t>
  </si>
  <si>
    <t>VARANASI TO NIYAR</t>
  </si>
  <si>
    <t>ekxZokj lapkyu izfrQy ¼vkjVhlh&amp;4½ okjk.klh flVh VªkaliksVZ lfoZlst fyfeVsM tuojh&amp;2022</t>
  </si>
  <si>
    <t>ekxZokj lapkyu izfrQy ¼vkjVhlh&amp;4½ okjk.klh flVh VªkaliksVZ lfoZlst fyfeVsM Qjojh&amp;2022</t>
  </si>
  <si>
    <t>CANNT-LAGANGPUR</t>
  </si>
  <si>
    <t>ekxZokj lapkyu izfrQy ¼vkjVhlh&amp;4½ okjk.klh flVh VªkaliksVZ lfoZlst fyfeVsM ekpZ&amp;2022</t>
  </si>
  <si>
    <t>CANTT-BALALAMGANJ-KERAKAT</t>
  </si>
  <si>
    <t>CANTT-BINDEY JALALPR</t>
  </si>
  <si>
    <t>CANTT-KATARI-KERAKAT</t>
  </si>
  <si>
    <t>CANTT-KATAUNA JALALPUR</t>
  </si>
  <si>
    <t>CANTT-NAKATESHWAR JALALPU</t>
  </si>
  <si>
    <t>CANTT-PARASARA JALALPUR</t>
  </si>
  <si>
    <t>CANTT-UDAPUR JALALPUR</t>
  </si>
  <si>
    <t>CANTT-VIRAW JALALPUR</t>
  </si>
  <si>
    <t>ekxZokj lapkyu izfrQy ¼vkjVhlh&amp;4½ okjk.klh flVh VªkaliksVZ lfoZlst fyfeVsM vizSy&amp;2022</t>
  </si>
  <si>
    <t>CANNT-KAILAHAT BAAZAR</t>
  </si>
  <si>
    <t>CANNT-SINDHORA-KATAUNA</t>
  </si>
  <si>
    <t>SARNATH-LANKA JAJALPUR</t>
  </si>
  <si>
    <t>17/45</t>
  </si>
  <si>
    <t>ekxZokj lapkyu izfrQy ¼vkjVhlh&amp;4½ okjk.klh flVh VªkaliksVZ lfoZlst fyfeVsM ebZ&amp;2022</t>
  </si>
  <si>
    <t>ekxZokj lapkyu izfrQy ¼vkjVhlh&amp;4½ okjk.klh flVh VªkaliksVZ lfoZlst fyfeVsM twu&amp;2022</t>
  </si>
  <si>
    <t>CANT TO MARKANDAY MAHAD</t>
  </si>
  <si>
    <t>CANTT TO BALUA CHAHANIY</t>
  </si>
  <si>
    <t>CANTT TO DHANAPUR KAVAL</t>
  </si>
  <si>
    <t>CANTT TO HARHUA KALIKAD</t>
  </si>
  <si>
    <t>CANTT TO JANSA KALIKADH</t>
  </si>
  <si>
    <t>CANTT TO LANKA - RAJGHA</t>
  </si>
  <si>
    <t>CANTT TO RAMESHWAR BARE</t>
  </si>
  <si>
    <t>CANTT TO SAIDPUR GHAT N</t>
  </si>
  <si>
    <t>CNT SHAHANSHAHPUR JALAP</t>
  </si>
  <si>
    <t>ekxZokj lapkyu izfrQy ¼vkjVhlh&amp;4½ okjk.klh flVh VªkaliksVZ lfoZlst fyfeVsM tqykbZ&amp;2022</t>
  </si>
  <si>
    <t>ekxZokj lapkyu izfrQy ¼vkjVhlh&amp;4½ okjk.klh flVh VªkaliksVZ lfoZlst fyfeVsM vxLr&amp;2022</t>
  </si>
  <si>
    <t>CANNT-CHAHANIYA SAHEPUR</t>
  </si>
  <si>
    <t>CANNT-KATAUNA-PHULPUR</t>
  </si>
  <si>
    <t>CANT TO MARKANDAY MAHADE</t>
  </si>
  <si>
    <t>CANTT TO DHANAPUR KAVALP</t>
  </si>
  <si>
    <t>CANTT TO HARHUA KALIKADH</t>
  </si>
  <si>
    <t>CANTT TO JANSA KALIKADHA</t>
  </si>
  <si>
    <t>CANTT TO RAMESHWAR BAREM</t>
  </si>
  <si>
    <t>CANTT TO SAIDPUR GHAT NE</t>
  </si>
  <si>
    <t>CNT SHAHANSHAHPUR JALAPU</t>
  </si>
  <si>
    <t>ekxZokj lapkyu izfrQy ¼vkjVhlh&amp;4½ okjk.klh flVh VªkaliksVZ lfoZlst fyfeVsM flrEcj&amp;2022</t>
  </si>
  <si>
    <t>PADAV TO CHAKIYA-AHARURA</t>
  </si>
  <si>
    <t>ekxZokj lapkyu izfrQy ¼vkjVhlh&amp;4½ okjk.klh flVh VªkaliksVZ lfoZlst fyfeVsM vDVwcj&amp;2022</t>
  </si>
  <si>
    <t>ekxZokj lapkyu izfrQy ¼vkjVhlh&amp;4½ okjk.klh flVh VªkaliksVZ lfoZlst fyfeVsM uoEcj&amp;2022</t>
  </si>
  <si>
    <t>ekxZokj lapkyu izfrQy ¼vkjVhlh&amp;4½ okjk.klh flVh VªkaliksVZ lfoZlst fyfeVsM fnlEcj&amp;2022</t>
  </si>
  <si>
    <t>Route No</t>
  </si>
  <si>
    <t>Bus Type</t>
  </si>
  <si>
    <t>Distance</t>
  </si>
  <si>
    <t>Passengers</t>
  </si>
  <si>
    <t>Farebox</t>
  </si>
  <si>
    <t>Load Factor</t>
  </si>
  <si>
    <t>FCI</t>
  </si>
  <si>
    <t>Fare Collection Index</t>
  </si>
  <si>
    <t>Depot Name</t>
  </si>
  <si>
    <t>Route Name</t>
  </si>
  <si>
    <t>Sl No</t>
  </si>
  <si>
    <t>Scheduled Bus</t>
  </si>
  <si>
    <t>Actual Bus</t>
  </si>
  <si>
    <t>Scheduled Trips</t>
  </si>
  <si>
    <t>Actual Trips</t>
  </si>
  <si>
    <t>Scheduled Km</t>
  </si>
  <si>
    <t>Actual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</si>
</sst>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Kruti Dev 010"/>
    </font>
    <font>
      <b/>
      <sz val="12"/>
      <name val="Kruti Dev 010"/>
    </font>
    <font>
      <b/>
      <sz val="11"/>
      <name val="Kruti Dev 010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Times New Roman"/>
      <family val="1"/>
    </font>
    <font>
      <sz val="12"/>
      <name val="Kruti Dev 010"/>
    </font>
    <font>
      <sz val="10"/>
      <name val="Times New Roman"/>
      <family val="1"/>
    </font>
    <font>
      <sz val="10"/>
      <name val="Kruti Dev 010"/>
    </font>
    <font>
      <b/>
      <sz val="10"/>
      <name val="Kruti Dev 010"/>
    </font>
    <font>
      <b/>
      <sz val="10"/>
      <name val="Times New Roman"/>
      <family val="1"/>
    </font>
    <font>
      <b/>
      <sz val="11"/>
      <name val="Times New Roman"/>
      <family val="1"/>
    </font>
    <font>
      <sz val="10"/>
      <color theme="1"/>
      <name val="Times New Roman"/>
      <family val="1"/>
    </font>
    <font>
      <sz val="9"/>
      <name val="Times New Roman"/>
      <family val="1"/>
    </font>
    <font>
      <sz val="11"/>
      <name val="Kruti Dev 010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name val="Helv"/>
      <charset val="204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Times New Roman"/>
      <family val="1"/>
    </font>
    <font>
      <sz val="8"/>
      <name val="Arial"/>
      <family val="2"/>
    </font>
    <font>
      <b/>
      <sz val="16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233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3" fillId="21" borderId="9" applyNumberFormat="0" applyAlignment="0" applyProtection="0"/>
    <xf numFmtId="0" fontId="23" fillId="21" borderId="9" applyNumberFormat="0" applyAlignment="0" applyProtection="0"/>
    <xf numFmtId="0" fontId="23" fillId="21" borderId="9" applyNumberFormat="0" applyAlignment="0" applyProtection="0"/>
    <xf numFmtId="0" fontId="23" fillId="21" borderId="9" applyNumberFormat="0" applyAlignment="0" applyProtection="0"/>
    <xf numFmtId="0" fontId="23" fillId="21" borderId="9" applyNumberFormat="0" applyAlignment="0" applyProtection="0"/>
    <xf numFmtId="0" fontId="23" fillId="21" borderId="9" applyNumberFormat="0" applyAlignment="0" applyProtection="0"/>
    <xf numFmtId="0" fontId="23" fillId="21" borderId="9" applyNumberFormat="0" applyAlignment="0" applyProtection="0"/>
    <xf numFmtId="0" fontId="23" fillId="21" borderId="9" applyNumberFormat="0" applyAlignment="0" applyProtection="0"/>
    <xf numFmtId="0" fontId="23" fillId="21" borderId="9" applyNumberFormat="0" applyAlignment="0" applyProtection="0"/>
    <xf numFmtId="0" fontId="23" fillId="21" borderId="9" applyNumberFormat="0" applyAlignment="0" applyProtection="0"/>
    <xf numFmtId="0" fontId="23" fillId="21" borderId="9" applyNumberFormat="0" applyAlignment="0" applyProtection="0"/>
    <xf numFmtId="0" fontId="23" fillId="21" borderId="9" applyNumberFormat="0" applyAlignment="0" applyProtection="0"/>
    <xf numFmtId="0" fontId="23" fillId="21" borderId="9" applyNumberFormat="0" applyAlignment="0" applyProtection="0"/>
    <xf numFmtId="0" fontId="23" fillId="21" borderId="9" applyNumberFormat="0" applyAlignment="0" applyProtection="0"/>
    <xf numFmtId="0" fontId="23" fillId="21" borderId="9" applyNumberFormat="0" applyAlignment="0" applyProtection="0"/>
    <xf numFmtId="0" fontId="23" fillId="21" borderId="9" applyNumberFormat="0" applyAlignment="0" applyProtection="0"/>
    <xf numFmtId="0" fontId="23" fillId="21" borderId="9" applyNumberFormat="0" applyAlignment="0" applyProtection="0"/>
    <xf numFmtId="0" fontId="23" fillId="21" borderId="9" applyNumberFormat="0" applyAlignment="0" applyProtection="0"/>
    <xf numFmtId="0" fontId="23" fillId="21" borderId="9" applyNumberFormat="0" applyAlignment="0" applyProtection="0"/>
    <xf numFmtId="0" fontId="23" fillId="21" borderId="9" applyNumberFormat="0" applyAlignment="0" applyProtection="0"/>
    <xf numFmtId="0" fontId="23" fillId="21" borderId="9" applyNumberFormat="0" applyAlignment="0" applyProtection="0"/>
    <xf numFmtId="0" fontId="23" fillId="21" borderId="9" applyNumberFormat="0" applyAlignment="0" applyProtection="0"/>
    <xf numFmtId="0" fontId="23" fillId="21" borderId="9" applyNumberFormat="0" applyAlignment="0" applyProtection="0"/>
    <xf numFmtId="0" fontId="23" fillId="21" borderId="9" applyNumberFormat="0" applyAlignment="0" applyProtection="0"/>
    <xf numFmtId="0" fontId="23" fillId="21" borderId="9" applyNumberFormat="0" applyAlignment="0" applyProtection="0"/>
    <xf numFmtId="0" fontId="23" fillId="21" borderId="9" applyNumberFormat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7" borderId="8" applyNumberFormat="0" applyAlignment="0" applyProtection="0"/>
    <xf numFmtId="0" fontId="29" fillId="7" borderId="8" applyNumberFormat="0" applyAlignment="0" applyProtection="0"/>
    <xf numFmtId="0" fontId="29" fillId="7" borderId="8" applyNumberFormat="0" applyAlignment="0" applyProtection="0"/>
    <xf numFmtId="0" fontId="29" fillId="7" borderId="8" applyNumberFormat="0" applyAlignment="0" applyProtection="0"/>
    <xf numFmtId="0" fontId="29" fillId="7" borderId="8" applyNumberFormat="0" applyAlignment="0" applyProtection="0"/>
    <xf numFmtId="0" fontId="29" fillId="7" borderId="8" applyNumberFormat="0" applyAlignment="0" applyProtection="0"/>
    <xf numFmtId="0" fontId="29" fillId="7" borderId="8" applyNumberFormat="0" applyAlignment="0" applyProtection="0"/>
    <xf numFmtId="0" fontId="29" fillId="7" borderId="8" applyNumberFormat="0" applyAlignment="0" applyProtection="0"/>
    <xf numFmtId="0" fontId="29" fillId="7" borderId="8" applyNumberFormat="0" applyAlignment="0" applyProtection="0"/>
    <xf numFmtId="0" fontId="29" fillId="7" borderId="8" applyNumberFormat="0" applyAlignment="0" applyProtection="0"/>
    <xf numFmtId="0" fontId="29" fillId="7" borderId="8" applyNumberFormat="0" applyAlignment="0" applyProtection="0"/>
    <xf numFmtId="0" fontId="29" fillId="7" borderId="8" applyNumberFormat="0" applyAlignment="0" applyProtection="0"/>
    <xf numFmtId="0" fontId="29" fillId="7" borderId="8" applyNumberFormat="0" applyAlignment="0" applyProtection="0"/>
    <xf numFmtId="0" fontId="29" fillId="7" borderId="8" applyNumberFormat="0" applyAlignment="0" applyProtection="0"/>
    <xf numFmtId="0" fontId="29" fillId="7" borderId="8" applyNumberFormat="0" applyAlignment="0" applyProtection="0"/>
    <xf numFmtId="0" fontId="29" fillId="7" borderId="8" applyNumberFormat="0" applyAlignment="0" applyProtection="0"/>
    <xf numFmtId="0" fontId="29" fillId="7" borderId="8" applyNumberFormat="0" applyAlignment="0" applyProtection="0"/>
    <xf numFmtId="0" fontId="29" fillId="7" borderId="8" applyNumberFormat="0" applyAlignment="0" applyProtection="0"/>
    <xf numFmtId="0" fontId="29" fillId="7" borderId="8" applyNumberFormat="0" applyAlignment="0" applyProtection="0"/>
    <xf numFmtId="0" fontId="29" fillId="7" borderId="8" applyNumberFormat="0" applyAlignment="0" applyProtection="0"/>
    <xf numFmtId="0" fontId="29" fillId="7" borderId="8" applyNumberFormat="0" applyAlignment="0" applyProtection="0"/>
    <xf numFmtId="0" fontId="29" fillId="7" borderId="8" applyNumberFormat="0" applyAlignment="0" applyProtection="0"/>
    <xf numFmtId="0" fontId="29" fillId="7" borderId="8" applyNumberFormat="0" applyAlignment="0" applyProtection="0"/>
    <xf numFmtId="0" fontId="29" fillId="7" borderId="8" applyNumberFormat="0" applyAlignment="0" applyProtection="0"/>
    <xf numFmtId="0" fontId="29" fillId="7" borderId="8" applyNumberFormat="0" applyAlignment="0" applyProtection="0"/>
    <xf numFmtId="0" fontId="29" fillId="7" borderId="8" applyNumberFormat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23" borderId="14" applyNumberFormat="0" applyFont="0" applyAlignment="0" applyProtection="0"/>
    <xf numFmtId="0" fontId="19" fillId="23" borderId="14" applyNumberFormat="0" applyFont="0" applyAlignment="0" applyProtection="0"/>
    <xf numFmtId="0" fontId="19" fillId="23" borderId="14" applyNumberFormat="0" applyFont="0" applyAlignment="0" applyProtection="0"/>
    <xf numFmtId="0" fontId="19" fillId="23" borderId="14" applyNumberFormat="0" applyFont="0" applyAlignment="0" applyProtection="0"/>
    <xf numFmtId="0" fontId="19" fillId="23" borderId="14" applyNumberFormat="0" applyFont="0" applyAlignment="0" applyProtection="0"/>
    <xf numFmtId="0" fontId="19" fillId="23" borderId="14" applyNumberFormat="0" applyFont="0" applyAlignment="0" applyProtection="0"/>
    <xf numFmtId="0" fontId="19" fillId="23" borderId="14" applyNumberFormat="0" applyFont="0" applyAlignment="0" applyProtection="0"/>
    <xf numFmtId="0" fontId="19" fillId="23" borderId="14" applyNumberFormat="0" applyFont="0" applyAlignment="0" applyProtection="0"/>
    <xf numFmtId="0" fontId="19" fillId="23" borderId="14" applyNumberFormat="0" applyFont="0" applyAlignment="0" applyProtection="0"/>
    <xf numFmtId="0" fontId="19" fillId="23" borderId="14" applyNumberFormat="0" applyFont="0" applyAlignment="0" applyProtection="0"/>
    <xf numFmtId="0" fontId="19" fillId="23" borderId="14" applyNumberFormat="0" applyFont="0" applyAlignment="0" applyProtection="0"/>
    <xf numFmtId="0" fontId="2" fillId="23" borderId="14" applyNumberFormat="0" applyFont="0" applyAlignment="0" applyProtection="0"/>
    <xf numFmtId="0" fontId="19" fillId="23" borderId="14" applyNumberFormat="0" applyFont="0" applyAlignment="0" applyProtection="0"/>
    <xf numFmtId="0" fontId="19" fillId="23" borderId="14" applyNumberFormat="0" applyFont="0" applyAlignment="0" applyProtection="0"/>
    <xf numFmtId="0" fontId="19" fillId="23" borderId="14" applyNumberFormat="0" applyFont="0" applyAlignment="0" applyProtection="0"/>
    <xf numFmtId="0" fontId="19" fillId="23" borderId="14" applyNumberFormat="0" applyFont="0" applyAlignment="0" applyProtection="0"/>
    <xf numFmtId="0" fontId="2" fillId="23" borderId="14" applyNumberFormat="0" applyFont="0" applyAlignment="0" applyProtection="0"/>
    <xf numFmtId="0" fontId="2" fillId="23" borderId="14" applyNumberFormat="0" applyFont="0" applyAlignment="0" applyProtection="0"/>
    <xf numFmtId="0" fontId="19" fillId="23" borderId="14" applyNumberFormat="0" applyFont="0" applyAlignment="0" applyProtection="0"/>
    <xf numFmtId="0" fontId="19" fillId="23" borderId="14" applyNumberFormat="0" applyFont="0" applyAlignment="0" applyProtection="0"/>
    <xf numFmtId="0" fontId="19" fillId="23" borderId="14" applyNumberFormat="0" applyFont="0" applyAlignment="0" applyProtection="0"/>
    <xf numFmtId="0" fontId="19" fillId="23" borderId="14" applyNumberFormat="0" applyFont="0" applyAlignment="0" applyProtection="0"/>
    <xf numFmtId="0" fontId="19" fillId="23" borderId="14" applyNumberFormat="0" applyFont="0" applyAlignment="0" applyProtection="0"/>
    <xf numFmtId="0" fontId="2" fillId="23" borderId="14" applyNumberFormat="0" applyFont="0" applyAlignment="0" applyProtection="0"/>
    <xf numFmtId="0" fontId="19" fillId="23" borderId="14" applyNumberFormat="0" applyFont="0" applyAlignment="0" applyProtection="0"/>
    <xf numFmtId="0" fontId="19" fillId="23" borderId="14" applyNumberFormat="0" applyFont="0" applyAlignment="0" applyProtection="0"/>
    <xf numFmtId="0" fontId="19" fillId="23" borderId="14" applyNumberFormat="0" applyFont="0" applyAlignment="0" applyProtection="0"/>
    <xf numFmtId="0" fontId="19" fillId="23" borderId="14" applyNumberFormat="0" applyFont="0" applyAlignment="0" applyProtection="0"/>
    <xf numFmtId="0" fontId="2" fillId="23" borderId="14" applyNumberFormat="0" applyFont="0" applyAlignment="0" applyProtection="0"/>
    <xf numFmtId="0" fontId="2" fillId="23" borderId="14" applyNumberFormat="0" applyFont="0" applyAlignment="0" applyProtection="0"/>
    <xf numFmtId="0" fontId="19" fillId="23" borderId="14" applyNumberFormat="0" applyFont="0" applyAlignment="0" applyProtection="0"/>
    <xf numFmtId="0" fontId="19" fillId="23" borderId="14" applyNumberFormat="0" applyFont="0" applyAlignment="0" applyProtection="0"/>
    <xf numFmtId="0" fontId="19" fillId="23" borderId="14" applyNumberFormat="0" applyFont="0" applyAlignment="0" applyProtection="0"/>
    <xf numFmtId="0" fontId="19" fillId="23" borderId="14" applyNumberFormat="0" applyFont="0" applyAlignment="0" applyProtection="0"/>
    <xf numFmtId="0" fontId="19" fillId="23" borderId="14" applyNumberFormat="0" applyFont="0" applyAlignment="0" applyProtection="0"/>
    <xf numFmtId="0" fontId="19" fillId="23" borderId="14" applyNumberFormat="0" applyFont="0" applyAlignment="0" applyProtection="0"/>
    <xf numFmtId="0" fontId="32" fillId="20" borderId="15" applyNumberFormat="0" applyAlignment="0" applyProtection="0"/>
    <xf numFmtId="0" fontId="32" fillId="20" borderId="15" applyNumberFormat="0" applyAlignment="0" applyProtection="0"/>
    <xf numFmtId="0" fontId="32" fillId="20" borderId="15" applyNumberFormat="0" applyAlignment="0" applyProtection="0"/>
    <xf numFmtId="0" fontId="32" fillId="20" borderId="15" applyNumberFormat="0" applyAlignment="0" applyProtection="0"/>
    <xf numFmtId="0" fontId="32" fillId="20" borderId="15" applyNumberFormat="0" applyAlignment="0" applyProtection="0"/>
    <xf numFmtId="0" fontId="32" fillId="20" borderId="15" applyNumberFormat="0" applyAlignment="0" applyProtection="0"/>
    <xf numFmtId="0" fontId="32" fillId="20" borderId="15" applyNumberFormat="0" applyAlignment="0" applyProtection="0"/>
    <xf numFmtId="0" fontId="32" fillId="20" borderId="15" applyNumberFormat="0" applyAlignment="0" applyProtection="0"/>
    <xf numFmtId="0" fontId="32" fillId="20" borderId="15" applyNumberFormat="0" applyAlignment="0" applyProtection="0"/>
    <xf numFmtId="0" fontId="32" fillId="20" borderId="15" applyNumberFormat="0" applyAlignment="0" applyProtection="0"/>
    <xf numFmtId="0" fontId="32" fillId="20" borderId="15" applyNumberFormat="0" applyAlignment="0" applyProtection="0"/>
    <xf numFmtId="0" fontId="32" fillId="20" borderId="15" applyNumberFormat="0" applyAlignment="0" applyProtection="0"/>
    <xf numFmtId="0" fontId="32" fillId="20" borderId="15" applyNumberFormat="0" applyAlignment="0" applyProtection="0"/>
    <xf numFmtId="0" fontId="32" fillId="20" borderId="15" applyNumberFormat="0" applyAlignment="0" applyProtection="0"/>
    <xf numFmtId="0" fontId="32" fillId="20" borderId="15" applyNumberFormat="0" applyAlignment="0" applyProtection="0"/>
    <xf numFmtId="0" fontId="32" fillId="20" borderId="15" applyNumberFormat="0" applyAlignment="0" applyProtection="0"/>
    <xf numFmtId="0" fontId="32" fillId="20" borderId="15" applyNumberFormat="0" applyAlignment="0" applyProtection="0"/>
    <xf numFmtId="0" fontId="32" fillId="20" borderId="15" applyNumberFormat="0" applyAlignment="0" applyProtection="0"/>
    <xf numFmtId="0" fontId="32" fillId="20" borderId="15" applyNumberFormat="0" applyAlignment="0" applyProtection="0"/>
    <xf numFmtId="0" fontId="32" fillId="20" borderId="15" applyNumberFormat="0" applyAlignment="0" applyProtection="0"/>
    <xf numFmtId="0" fontId="32" fillId="20" borderId="15" applyNumberFormat="0" applyAlignment="0" applyProtection="0"/>
    <xf numFmtId="0" fontId="32" fillId="20" borderId="15" applyNumberFormat="0" applyAlignment="0" applyProtection="0"/>
    <xf numFmtId="0" fontId="32" fillId="20" borderId="15" applyNumberFormat="0" applyAlignment="0" applyProtection="0"/>
    <xf numFmtId="0" fontId="32" fillId="20" borderId="15" applyNumberFormat="0" applyAlignment="0" applyProtection="0"/>
    <xf numFmtId="0" fontId="32" fillId="20" borderId="15" applyNumberFormat="0" applyAlignment="0" applyProtection="0"/>
    <xf numFmtId="0" fontId="32" fillId="20" borderId="15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82">
    <xf numFmtId="0" fontId="0" fillId="0" borderId="0" xfId="0"/>
    <xf numFmtId="0" fontId="3" fillId="0" borderId="1" xfId="1" applyFont="1" applyBorder="1" applyAlignment="1">
      <alignment vertical="center"/>
    </xf>
    <xf numFmtId="0" fontId="2" fillId="0" borderId="0" xfId="1"/>
    <xf numFmtId="0" fontId="4" fillId="0" borderId="2" xfId="1" applyFont="1" applyBorder="1" applyAlignment="1">
      <alignment horizontal="center" vertical="top" wrapText="1"/>
    </xf>
    <xf numFmtId="0" fontId="5" fillId="0" borderId="2" xfId="1" applyFont="1" applyBorder="1" applyAlignment="1">
      <alignment horizontal="center" vertical="top" wrapText="1"/>
    </xf>
    <xf numFmtId="0" fontId="6" fillId="0" borderId="2" xfId="1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top"/>
    </xf>
    <xf numFmtId="0" fontId="10" fillId="0" borderId="2" xfId="1" applyFont="1" applyBorder="1" applyAlignment="1">
      <alignment horizontal="center" vertical="top"/>
    </xf>
    <xf numFmtId="0" fontId="7" fillId="0" borderId="3" xfId="0" applyFont="1" applyBorder="1" applyAlignment="1">
      <alignment horizontal="center" vertical="center"/>
    </xf>
    <xf numFmtId="2" fontId="11" fillId="0" borderId="2" xfId="1" applyNumberFormat="1" applyFont="1" applyBorder="1" applyAlignment="1">
      <alignment horizontal="center" vertical="top"/>
    </xf>
    <xf numFmtId="9" fontId="11" fillId="0" borderId="2" xfId="1" applyNumberFormat="1" applyFont="1" applyBorder="1" applyAlignment="1">
      <alignment horizontal="center" vertical="top"/>
    </xf>
    <xf numFmtId="2" fontId="9" fillId="0" borderId="2" xfId="1" applyNumberFormat="1" applyFont="1" applyBorder="1" applyAlignment="1">
      <alignment horizontal="center" vertical="top"/>
    </xf>
    <xf numFmtId="0" fontId="6" fillId="0" borderId="2" xfId="1" applyFont="1" applyBorder="1" applyAlignment="1">
      <alignment horizontal="center" vertical="center" wrapText="1"/>
    </xf>
    <xf numFmtId="0" fontId="5" fillId="0" borderId="4" xfId="1" applyFont="1" applyBorder="1" applyAlignment="1">
      <alignment vertical="top"/>
    </xf>
    <xf numFmtId="0" fontId="5" fillId="0" borderId="5" xfId="1" applyFont="1" applyBorder="1" applyAlignment="1">
      <alignment vertical="top"/>
    </xf>
    <xf numFmtId="0" fontId="5" fillId="0" borderId="6" xfId="1" applyFont="1" applyBorder="1" applyAlignment="1">
      <alignment vertical="top"/>
    </xf>
    <xf numFmtId="0" fontId="12" fillId="0" borderId="2" xfId="1" applyFont="1" applyBorder="1" applyAlignment="1">
      <alignment horizontal="center" vertical="top"/>
    </xf>
    <xf numFmtId="0" fontId="13" fillId="0" borderId="6" xfId="1" applyFont="1" applyBorder="1" applyAlignment="1">
      <alignment vertical="top"/>
    </xf>
    <xf numFmtId="0" fontId="14" fillId="0" borderId="2" xfId="1" applyFont="1" applyBorder="1" applyAlignment="1">
      <alignment horizontal="center" vertical="top"/>
    </xf>
    <xf numFmtId="1" fontId="14" fillId="0" borderId="2" xfId="1" applyNumberFormat="1" applyFont="1" applyBorder="1" applyAlignment="1">
      <alignment horizontal="center" vertical="top"/>
    </xf>
    <xf numFmtId="2" fontId="14" fillId="0" borderId="2" xfId="1" applyNumberFormat="1" applyFont="1" applyBorder="1" applyAlignment="1">
      <alignment horizontal="center" vertical="top"/>
    </xf>
    <xf numFmtId="9" fontId="14" fillId="0" borderId="2" xfId="1" applyNumberFormat="1" applyFont="1" applyBorder="1" applyAlignment="1">
      <alignment horizontal="center" vertical="top"/>
    </xf>
    <xf numFmtId="2" fontId="15" fillId="0" borderId="2" xfId="1" applyNumberFormat="1" applyFont="1" applyBorder="1" applyAlignment="1">
      <alignment horizontal="center" vertical="top"/>
    </xf>
    <xf numFmtId="0" fontId="11" fillId="0" borderId="2" xfId="1" applyFont="1" applyBorder="1" applyAlignment="1">
      <alignment horizontal="center" vertical="top"/>
    </xf>
    <xf numFmtId="0" fontId="16" fillId="0" borderId="2" xfId="1" applyFont="1" applyBorder="1" applyAlignment="1">
      <alignment horizontal="center" vertical="top"/>
    </xf>
    <xf numFmtId="1" fontId="2" fillId="0" borderId="0" xfId="1" applyNumberFormat="1"/>
    <xf numFmtId="0" fontId="4" fillId="0" borderId="4" xfId="1" applyFont="1" applyBorder="1" applyAlignment="1">
      <alignment vertical="top"/>
    </xf>
    <xf numFmtId="0" fontId="17" fillId="0" borderId="2" xfId="1" applyFont="1" applyBorder="1" applyAlignment="1">
      <alignment horizontal="center" vertical="top"/>
    </xf>
    <xf numFmtId="0" fontId="18" fillId="0" borderId="2" xfId="0" applyFont="1" applyBorder="1" applyAlignment="1">
      <alignment horizontal="left" vertical="top"/>
    </xf>
    <xf numFmtId="1" fontId="16" fillId="0" borderId="2" xfId="1" applyNumberFormat="1" applyFont="1" applyBorder="1" applyAlignment="1">
      <alignment horizontal="center" vertical="top"/>
    </xf>
    <xf numFmtId="2" fontId="11" fillId="0" borderId="7" xfId="1" applyNumberFormat="1" applyFont="1" applyBorder="1" applyAlignment="1">
      <alignment horizontal="center"/>
    </xf>
    <xf numFmtId="9" fontId="11" fillId="0" borderId="2" xfId="2" applyFont="1" applyBorder="1" applyAlignment="1">
      <alignment horizontal="center"/>
    </xf>
    <xf numFmtId="0" fontId="4" fillId="0" borderId="4" xfId="3" applyFont="1" applyBorder="1" applyAlignment="1">
      <alignment vertical="center"/>
    </xf>
    <xf numFmtId="0" fontId="4" fillId="0" borderId="5" xfId="3" applyFont="1" applyBorder="1" applyAlignment="1">
      <alignment vertical="center"/>
    </xf>
    <xf numFmtId="0" fontId="13" fillId="0" borderId="2" xfId="3" applyFont="1" applyBorder="1" applyAlignment="1">
      <alignment vertical="center"/>
    </xf>
    <xf numFmtId="1" fontId="14" fillId="0" borderId="2" xfId="1" applyNumberFormat="1" applyFont="1" applyBorder="1" applyAlignment="1">
      <alignment horizontal="center"/>
    </xf>
    <xf numFmtId="1" fontId="14" fillId="0" borderId="7" xfId="1" applyNumberFormat="1" applyFont="1" applyBorder="1" applyAlignment="1">
      <alignment horizontal="center"/>
    </xf>
    <xf numFmtId="2" fontId="14" fillId="0" borderId="7" xfId="1" applyNumberFormat="1" applyFont="1" applyBorder="1" applyAlignment="1">
      <alignment horizontal="center"/>
    </xf>
    <xf numFmtId="9" fontId="14" fillId="0" borderId="2" xfId="2" applyFont="1" applyBorder="1" applyAlignment="1">
      <alignment horizontal="center"/>
    </xf>
    <xf numFmtId="0" fontId="10" fillId="0" borderId="4" xfId="3" applyFont="1" applyBorder="1" applyAlignment="1">
      <alignment vertical="center"/>
    </xf>
    <xf numFmtId="0" fontId="12" fillId="0" borderId="2" xfId="3" applyFont="1" applyBorder="1" applyAlignment="1">
      <alignment vertical="center"/>
    </xf>
    <xf numFmtId="0" fontId="14" fillId="0" borderId="2" xfId="1" applyFont="1" applyBorder="1" applyAlignment="1">
      <alignment horizontal="center"/>
    </xf>
    <xf numFmtId="0" fontId="11" fillId="0" borderId="2" xfId="1" applyFont="1" applyBorder="1" applyAlignment="1">
      <alignment horizontal="center"/>
    </xf>
    <xf numFmtId="1" fontId="11" fillId="0" borderId="2" xfId="1" applyNumberFormat="1" applyFont="1" applyBorder="1" applyAlignment="1">
      <alignment horizontal="center" vertical="center"/>
    </xf>
    <xf numFmtId="1" fontId="11" fillId="0" borderId="7" xfId="1" applyNumberFormat="1" applyFont="1" applyBorder="1" applyAlignment="1">
      <alignment horizontal="center" vertical="center"/>
    </xf>
    <xf numFmtId="1" fontId="14" fillId="0" borderId="2" xfId="1" applyNumberFormat="1" applyFont="1" applyBorder="1" applyAlignment="1">
      <alignment horizontal="center" vertical="center"/>
    </xf>
    <xf numFmtId="2" fontId="14" fillId="0" borderId="2" xfId="1" applyNumberFormat="1" applyFont="1" applyBorder="1" applyAlignment="1">
      <alignment horizontal="center" vertical="center"/>
    </xf>
    <xf numFmtId="9" fontId="14" fillId="0" borderId="2" xfId="2" applyFont="1" applyBorder="1" applyAlignment="1">
      <alignment horizontal="center" vertical="center"/>
    </xf>
    <xf numFmtId="0" fontId="4" fillId="0" borderId="0" xfId="3" applyFont="1" applyBorder="1" applyAlignment="1">
      <alignment vertical="center"/>
    </xf>
    <xf numFmtId="0" fontId="13" fillId="0" borderId="0" xfId="3" applyFont="1" applyBorder="1" applyAlignment="1">
      <alignment vertical="center"/>
    </xf>
    <xf numFmtId="1" fontId="14" fillId="0" borderId="0" xfId="1" applyNumberFormat="1" applyFont="1" applyBorder="1" applyAlignment="1">
      <alignment horizontal="center" vertical="center"/>
    </xf>
    <xf numFmtId="2" fontId="14" fillId="0" borderId="0" xfId="1" applyNumberFormat="1" applyFont="1" applyBorder="1" applyAlignment="1">
      <alignment horizontal="center" vertical="center"/>
    </xf>
    <xf numFmtId="9" fontId="14" fillId="0" borderId="0" xfId="2" applyFont="1" applyBorder="1" applyAlignment="1">
      <alignment horizontal="center" vertical="center"/>
    </xf>
    <xf numFmtId="0" fontId="14" fillId="0" borderId="0" xfId="1" applyFont="1" applyAlignment="1"/>
    <xf numFmtId="0" fontId="15" fillId="0" borderId="0" xfId="1" applyFont="1" applyAlignment="1"/>
    <xf numFmtId="0" fontId="8" fillId="0" borderId="3" xfId="0" applyFont="1" applyBorder="1" applyAlignment="1">
      <alignment horizontal="left" vertical="center"/>
    </xf>
    <xf numFmtId="0" fontId="37" fillId="0" borderId="2" xfId="1" applyFont="1" applyBorder="1" applyAlignment="1">
      <alignment horizontal="center" vertical="top"/>
    </xf>
    <xf numFmtId="1" fontId="11" fillId="0" borderId="2" xfId="1" applyNumberFormat="1" applyFont="1" applyBorder="1" applyAlignment="1">
      <alignment horizontal="center" vertical="top"/>
    </xf>
    <xf numFmtId="0" fontId="2" fillId="0" borderId="0" xfId="1" applyFont="1"/>
    <xf numFmtId="2" fontId="9" fillId="0" borderId="2" xfId="993" applyNumberFormat="1" applyFont="1" applyBorder="1" applyAlignment="1">
      <alignment horizontal="center" vertical="top"/>
    </xf>
    <xf numFmtId="2" fontId="11" fillId="0" borderId="2" xfId="993" applyNumberFormat="1" applyFont="1" applyBorder="1" applyAlignment="1">
      <alignment horizontal="center" vertical="top"/>
    </xf>
    <xf numFmtId="2" fontId="14" fillId="0" borderId="2" xfId="993" applyNumberFormat="1" applyFont="1" applyBorder="1" applyAlignment="1">
      <alignment horizontal="center" vertical="top"/>
    </xf>
    <xf numFmtId="2" fontId="14" fillId="0" borderId="2" xfId="993" applyNumberFormat="1" applyFont="1" applyBorder="1" applyAlignment="1">
      <alignment horizontal="center" vertical="center"/>
    </xf>
    <xf numFmtId="2" fontId="15" fillId="0" borderId="2" xfId="993" applyNumberFormat="1" applyFont="1" applyBorder="1" applyAlignment="1">
      <alignment horizontal="center" vertical="top"/>
    </xf>
    <xf numFmtId="1" fontId="38" fillId="0" borderId="0" xfId="1" applyNumberFormat="1" applyFont="1"/>
    <xf numFmtId="0" fontId="39" fillId="0" borderId="1" xfId="1" applyFont="1" applyBorder="1" applyAlignment="1">
      <alignment vertical="center"/>
    </xf>
    <xf numFmtId="0" fontId="15" fillId="0" borderId="0" xfId="1" applyFont="1" applyAlignment="1">
      <alignment horizontal="center"/>
    </xf>
    <xf numFmtId="0" fontId="3" fillId="0" borderId="1" xfId="1" applyFont="1" applyBorder="1" applyAlignment="1">
      <alignment horizontal="center" vertical="center"/>
    </xf>
    <xf numFmtId="0" fontId="9" fillId="0" borderId="17" xfId="1" applyFont="1" applyBorder="1" applyAlignment="1">
      <alignment horizontal="center" vertical="top"/>
    </xf>
    <xf numFmtId="0" fontId="9" fillId="0" borderId="1" xfId="1" applyFont="1" applyBorder="1" applyAlignment="1">
      <alignment horizontal="center" vertical="top"/>
    </xf>
    <xf numFmtId="0" fontId="9" fillId="0" borderId="18" xfId="1" applyFont="1" applyBorder="1" applyAlignment="1">
      <alignment horizontal="center" vertical="top"/>
    </xf>
    <xf numFmtId="0" fontId="5" fillId="0" borderId="17" xfId="1" applyFont="1" applyBorder="1" applyAlignment="1">
      <alignment horizontal="center" vertical="top"/>
    </xf>
    <xf numFmtId="0" fontId="5" fillId="0" borderId="1" xfId="1" applyFont="1" applyBorder="1" applyAlignment="1">
      <alignment horizontal="center" vertical="top"/>
    </xf>
    <xf numFmtId="0" fontId="5" fillId="0" borderId="18" xfId="1" applyFont="1" applyBorder="1" applyAlignment="1">
      <alignment horizontal="center" vertical="top"/>
    </xf>
    <xf numFmtId="0" fontId="15" fillId="0" borderId="17" xfId="1" applyFont="1" applyBorder="1" applyAlignment="1">
      <alignment horizontal="center" vertical="top"/>
    </xf>
    <xf numFmtId="0" fontId="9" fillId="0" borderId="4" xfId="1" applyFont="1" applyBorder="1" applyAlignment="1">
      <alignment horizontal="center" vertical="top"/>
    </xf>
    <xf numFmtId="0" fontId="9" fillId="0" borderId="5" xfId="1" applyFont="1" applyBorder="1" applyAlignment="1">
      <alignment horizontal="center" vertical="top"/>
    </xf>
    <xf numFmtId="0" fontId="9" fillId="0" borderId="6" xfId="1" applyFont="1" applyBorder="1" applyAlignment="1">
      <alignment horizontal="center" vertical="top"/>
    </xf>
    <xf numFmtId="0" fontId="15" fillId="0" borderId="2" xfId="1" applyFont="1" applyBorder="1" applyAlignment="1">
      <alignment horizontal="center" vertical="top"/>
    </xf>
    <xf numFmtId="0" fontId="5" fillId="0" borderId="2" xfId="1" applyFont="1" applyBorder="1" applyAlignment="1">
      <alignment horizontal="center" vertical="top"/>
    </xf>
  </cellXfs>
  <cellStyles count="1233">
    <cellStyle name="20% - Accent1 10" xfId="4" xr:uid="{00000000-0005-0000-0000-000000000000}"/>
    <cellStyle name="20% - Accent1 11" xfId="5" xr:uid="{00000000-0005-0000-0000-000001000000}"/>
    <cellStyle name="20% - Accent1 12" xfId="6" xr:uid="{00000000-0005-0000-0000-000002000000}"/>
    <cellStyle name="20% - Accent1 13" xfId="7" xr:uid="{00000000-0005-0000-0000-000003000000}"/>
    <cellStyle name="20% - Accent1 14" xfId="8" xr:uid="{00000000-0005-0000-0000-000004000000}"/>
    <cellStyle name="20% - Accent1 15" xfId="9" xr:uid="{00000000-0005-0000-0000-000005000000}"/>
    <cellStyle name="20% - Accent1 16" xfId="10" xr:uid="{00000000-0005-0000-0000-000006000000}"/>
    <cellStyle name="20% - Accent1 17" xfId="11" xr:uid="{00000000-0005-0000-0000-000007000000}"/>
    <cellStyle name="20% - Accent1 18" xfId="12" xr:uid="{00000000-0005-0000-0000-000008000000}"/>
    <cellStyle name="20% - Accent1 19" xfId="13" xr:uid="{00000000-0005-0000-0000-000009000000}"/>
    <cellStyle name="20% - Accent1 2" xfId="14" xr:uid="{00000000-0005-0000-0000-00000A000000}"/>
    <cellStyle name="20% - Accent1 2 2" xfId="15" xr:uid="{00000000-0005-0000-0000-00000B000000}"/>
    <cellStyle name="20% - Accent1 2 3" xfId="16" xr:uid="{00000000-0005-0000-0000-00000C000000}"/>
    <cellStyle name="20% - Accent1 20" xfId="17" xr:uid="{00000000-0005-0000-0000-00000D000000}"/>
    <cellStyle name="20% - Accent1 21" xfId="18" xr:uid="{00000000-0005-0000-0000-00000E000000}"/>
    <cellStyle name="20% - Accent1 22" xfId="19" xr:uid="{00000000-0005-0000-0000-00000F000000}"/>
    <cellStyle name="20% - Accent1 23" xfId="20" xr:uid="{00000000-0005-0000-0000-000010000000}"/>
    <cellStyle name="20% - Accent1 3" xfId="21" xr:uid="{00000000-0005-0000-0000-000011000000}"/>
    <cellStyle name="20% - Accent1 3 2" xfId="22" xr:uid="{00000000-0005-0000-0000-000012000000}"/>
    <cellStyle name="20% - Accent1 3 3" xfId="23" xr:uid="{00000000-0005-0000-0000-000013000000}"/>
    <cellStyle name="20% - Accent1 4" xfId="24" xr:uid="{00000000-0005-0000-0000-000014000000}"/>
    <cellStyle name="20% - Accent1 5" xfId="25" xr:uid="{00000000-0005-0000-0000-000015000000}"/>
    <cellStyle name="20% - Accent1 6" xfId="26" xr:uid="{00000000-0005-0000-0000-000016000000}"/>
    <cellStyle name="20% - Accent1 7" xfId="27" xr:uid="{00000000-0005-0000-0000-000017000000}"/>
    <cellStyle name="20% - Accent1 8" xfId="28" xr:uid="{00000000-0005-0000-0000-000018000000}"/>
    <cellStyle name="20% - Accent1 9" xfId="29" xr:uid="{00000000-0005-0000-0000-000019000000}"/>
    <cellStyle name="20% - Accent2 10" xfId="30" xr:uid="{00000000-0005-0000-0000-00001A000000}"/>
    <cellStyle name="20% - Accent2 11" xfId="31" xr:uid="{00000000-0005-0000-0000-00001B000000}"/>
    <cellStyle name="20% - Accent2 12" xfId="32" xr:uid="{00000000-0005-0000-0000-00001C000000}"/>
    <cellStyle name="20% - Accent2 13" xfId="33" xr:uid="{00000000-0005-0000-0000-00001D000000}"/>
    <cellStyle name="20% - Accent2 14" xfId="34" xr:uid="{00000000-0005-0000-0000-00001E000000}"/>
    <cellStyle name="20% - Accent2 15" xfId="35" xr:uid="{00000000-0005-0000-0000-00001F000000}"/>
    <cellStyle name="20% - Accent2 16" xfId="36" xr:uid="{00000000-0005-0000-0000-000020000000}"/>
    <cellStyle name="20% - Accent2 17" xfId="37" xr:uid="{00000000-0005-0000-0000-000021000000}"/>
    <cellStyle name="20% - Accent2 18" xfId="38" xr:uid="{00000000-0005-0000-0000-000022000000}"/>
    <cellStyle name="20% - Accent2 19" xfId="39" xr:uid="{00000000-0005-0000-0000-000023000000}"/>
    <cellStyle name="20% - Accent2 2" xfId="40" xr:uid="{00000000-0005-0000-0000-000024000000}"/>
    <cellStyle name="20% - Accent2 2 2" xfId="41" xr:uid="{00000000-0005-0000-0000-000025000000}"/>
    <cellStyle name="20% - Accent2 2 3" xfId="42" xr:uid="{00000000-0005-0000-0000-000026000000}"/>
    <cellStyle name="20% - Accent2 20" xfId="43" xr:uid="{00000000-0005-0000-0000-000027000000}"/>
    <cellStyle name="20% - Accent2 21" xfId="44" xr:uid="{00000000-0005-0000-0000-000028000000}"/>
    <cellStyle name="20% - Accent2 22" xfId="45" xr:uid="{00000000-0005-0000-0000-000029000000}"/>
    <cellStyle name="20% - Accent2 23" xfId="46" xr:uid="{00000000-0005-0000-0000-00002A000000}"/>
    <cellStyle name="20% - Accent2 3" xfId="47" xr:uid="{00000000-0005-0000-0000-00002B000000}"/>
    <cellStyle name="20% - Accent2 3 2" xfId="48" xr:uid="{00000000-0005-0000-0000-00002C000000}"/>
    <cellStyle name="20% - Accent2 3 3" xfId="49" xr:uid="{00000000-0005-0000-0000-00002D000000}"/>
    <cellStyle name="20% - Accent2 4" xfId="50" xr:uid="{00000000-0005-0000-0000-00002E000000}"/>
    <cellStyle name="20% - Accent2 5" xfId="51" xr:uid="{00000000-0005-0000-0000-00002F000000}"/>
    <cellStyle name="20% - Accent2 6" xfId="52" xr:uid="{00000000-0005-0000-0000-000030000000}"/>
    <cellStyle name="20% - Accent2 7" xfId="53" xr:uid="{00000000-0005-0000-0000-000031000000}"/>
    <cellStyle name="20% - Accent2 8" xfId="54" xr:uid="{00000000-0005-0000-0000-000032000000}"/>
    <cellStyle name="20% - Accent2 9" xfId="55" xr:uid="{00000000-0005-0000-0000-000033000000}"/>
    <cellStyle name="20% - Accent3 10" xfId="56" xr:uid="{00000000-0005-0000-0000-000034000000}"/>
    <cellStyle name="20% - Accent3 11" xfId="57" xr:uid="{00000000-0005-0000-0000-000035000000}"/>
    <cellStyle name="20% - Accent3 12" xfId="58" xr:uid="{00000000-0005-0000-0000-000036000000}"/>
    <cellStyle name="20% - Accent3 13" xfId="59" xr:uid="{00000000-0005-0000-0000-000037000000}"/>
    <cellStyle name="20% - Accent3 14" xfId="60" xr:uid="{00000000-0005-0000-0000-000038000000}"/>
    <cellStyle name="20% - Accent3 15" xfId="61" xr:uid="{00000000-0005-0000-0000-000039000000}"/>
    <cellStyle name="20% - Accent3 16" xfId="62" xr:uid="{00000000-0005-0000-0000-00003A000000}"/>
    <cellStyle name="20% - Accent3 17" xfId="63" xr:uid="{00000000-0005-0000-0000-00003B000000}"/>
    <cellStyle name="20% - Accent3 18" xfId="64" xr:uid="{00000000-0005-0000-0000-00003C000000}"/>
    <cellStyle name="20% - Accent3 19" xfId="65" xr:uid="{00000000-0005-0000-0000-00003D000000}"/>
    <cellStyle name="20% - Accent3 2" xfId="66" xr:uid="{00000000-0005-0000-0000-00003E000000}"/>
    <cellStyle name="20% - Accent3 2 2" xfId="67" xr:uid="{00000000-0005-0000-0000-00003F000000}"/>
    <cellStyle name="20% - Accent3 2 3" xfId="68" xr:uid="{00000000-0005-0000-0000-000040000000}"/>
    <cellStyle name="20% - Accent3 20" xfId="69" xr:uid="{00000000-0005-0000-0000-000041000000}"/>
    <cellStyle name="20% - Accent3 21" xfId="70" xr:uid="{00000000-0005-0000-0000-000042000000}"/>
    <cellStyle name="20% - Accent3 22" xfId="71" xr:uid="{00000000-0005-0000-0000-000043000000}"/>
    <cellStyle name="20% - Accent3 23" xfId="72" xr:uid="{00000000-0005-0000-0000-000044000000}"/>
    <cellStyle name="20% - Accent3 3" xfId="73" xr:uid="{00000000-0005-0000-0000-000045000000}"/>
    <cellStyle name="20% - Accent3 3 2" xfId="74" xr:uid="{00000000-0005-0000-0000-000046000000}"/>
    <cellStyle name="20% - Accent3 3 3" xfId="75" xr:uid="{00000000-0005-0000-0000-000047000000}"/>
    <cellStyle name="20% - Accent3 4" xfId="76" xr:uid="{00000000-0005-0000-0000-000048000000}"/>
    <cellStyle name="20% - Accent3 5" xfId="77" xr:uid="{00000000-0005-0000-0000-000049000000}"/>
    <cellStyle name="20% - Accent3 6" xfId="78" xr:uid="{00000000-0005-0000-0000-00004A000000}"/>
    <cellStyle name="20% - Accent3 7" xfId="79" xr:uid="{00000000-0005-0000-0000-00004B000000}"/>
    <cellStyle name="20% - Accent3 8" xfId="80" xr:uid="{00000000-0005-0000-0000-00004C000000}"/>
    <cellStyle name="20% - Accent3 9" xfId="81" xr:uid="{00000000-0005-0000-0000-00004D000000}"/>
    <cellStyle name="20% - Accent4 10" xfId="82" xr:uid="{00000000-0005-0000-0000-00004E000000}"/>
    <cellStyle name="20% - Accent4 11" xfId="83" xr:uid="{00000000-0005-0000-0000-00004F000000}"/>
    <cellStyle name="20% - Accent4 12" xfId="84" xr:uid="{00000000-0005-0000-0000-000050000000}"/>
    <cellStyle name="20% - Accent4 13" xfId="85" xr:uid="{00000000-0005-0000-0000-000051000000}"/>
    <cellStyle name="20% - Accent4 14" xfId="86" xr:uid="{00000000-0005-0000-0000-000052000000}"/>
    <cellStyle name="20% - Accent4 15" xfId="87" xr:uid="{00000000-0005-0000-0000-000053000000}"/>
    <cellStyle name="20% - Accent4 16" xfId="88" xr:uid="{00000000-0005-0000-0000-000054000000}"/>
    <cellStyle name="20% - Accent4 17" xfId="89" xr:uid="{00000000-0005-0000-0000-000055000000}"/>
    <cellStyle name="20% - Accent4 18" xfId="90" xr:uid="{00000000-0005-0000-0000-000056000000}"/>
    <cellStyle name="20% - Accent4 19" xfId="91" xr:uid="{00000000-0005-0000-0000-000057000000}"/>
    <cellStyle name="20% - Accent4 2" xfId="92" xr:uid="{00000000-0005-0000-0000-000058000000}"/>
    <cellStyle name="20% - Accent4 2 2" xfId="93" xr:uid="{00000000-0005-0000-0000-000059000000}"/>
    <cellStyle name="20% - Accent4 2 3" xfId="94" xr:uid="{00000000-0005-0000-0000-00005A000000}"/>
    <cellStyle name="20% - Accent4 20" xfId="95" xr:uid="{00000000-0005-0000-0000-00005B000000}"/>
    <cellStyle name="20% - Accent4 21" xfId="96" xr:uid="{00000000-0005-0000-0000-00005C000000}"/>
    <cellStyle name="20% - Accent4 22" xfId="97" xr:uid="{00000000-0005-0000-0000-00005D000000}"/>
    <cellStyle name="20% - Accent4 23" xfId="98" xr:uid="{00000000-0005-0000-0000-00005E000000}"/>
    <cellStyle name="20% - Accent4 3" xfId="99" xr:uid="{00000000-0005-0000-0000-00005F000000}"/>
    <cellStyle name="20% - Accent4 3 2" xfId="100" xr:uid="{00000000-0005-0000-0000-000060000000}"/>
    <cellStyle name="20% - Accent4 3 3" xfId="101" xr:uid="{00000000-0005-0000-0000-000061000000}"/>
    <cellStyle name="20% - Accent4 4" xfId="102" xr:uid="{00000000-0005-0000-0000-000062000000}"/>
    <cellStyle name="20% - Accent4 5" xfId="103" xr:uid="{00000000-0005-0000-0000-000063000000}"/>
    <cellStyle name="20% - Accent4 6" xfId="104" xr:uid="{00000000-0005-0000-0000-000064000000}"/>
    <cellStyle name="20% - Accent4 7" xfId="105" xr:uid="{00000000-0005-0000-0000-000065000000}"/>
    <cellStyle name="20% - Accent4 8" xfId="106" xr:uid="{00000000-0005-0000-0000-000066000000}"/>
    <cellStyle name="20% - Accent4 9" xfId="107" xr:uid="{00000000-0005-0000-0000-000067000000}"/>
    <cellStyle name="20% - Accent5 10" xfId="108" xr:uid="{00000000-0005-0000-0000-000068000000}"/>
    <cellStyle name="20% - Accent5 11" xfId="109" xr:uid="{00000000-0005-0000-0000-000069000000}"/>
    <cellStyle name="20% - Accent5 12" xfId="110" xr:uid="{00000000-0005-0000-0000-00006A000000}"/>
    <cellStyle name="20% - Accent5 13" xfId="111" xr:uid="{00000000-0005-0000-0000-00006B000000}"/>
    <cellStyle name="20% - Accent5 14" xfId="112" xr:uid="{00000000-0005-0000-0000-00006C000000}"/>
    <cellStyle name="20% - Accent5 15" xfId="113" xr:uid="{00000000-0005-0000-0000-00006D000000}"/>
    <cellStyle name="20% - Accent5 16" xfId="114" xr:uid="{00000000-0005-0000-0000-00006E000000}"/>
    <cellStyle name="20% - Accent5 17" xfId="115" xr:uid="{00000000-0005-0000-0000-00006F000000}"/>
    <cellStyle name="20% - Accent5 18" xfId="116" xr:uid="{00000000-0005-0000-0000-000070000000}"/>
    <cellStyle name="20% - Accent5 19" xfId="117" xr:uid="{00000000-0005-0000-0000-000071000000}"/>
    <cellStyle name="20% - Accent5 2" xfId="118" xr:uid="{00000000-0005-0000-0000-000072000000}"/>
    <cellStyle name="20% - Accent5 2 2" xfId="119" xr:uid="{00000000-0005-0000-0000-000073000000}"/>
    <cellStyle name="20% - Accent5 2 3" xfId="120" xr:uid="{00000000-0005-0000-0000-000074000000}"/>
    <cellStyle name="20% - Accent5 20" xfId="121" xr:uid="{00000000-0005-0000-0000-000075000000}"/>
    <cellStyle name="20% - Accent5 21" xfId="122" xr:uid="{00000000-0005-0000-0000-000076000000}"/>
    <cellStyle name="20% - Accent5 22" xfId="123" xr:uid="{00000000-0005-0000-0000-000077000000}"/>
    <cellStyle name="20% - Accent5 23" xfId="124" xr:uid="{00000000-0005-0000-0000-000078000000}"/>
    <cellStyle name="20% - Accent5 3" xfId="125" xr:uid="{00000000-0005-0000-0000-000079000000}"/>
    <cellStyle name="20% - Accent5 3 2" xfId="126" xr:uid="{00000000-0005-0000-0000-00007A000000}"/>
    <cellStyle name="20% - Accent5 3 3" xfId="127" xr:uid="{00000000-0005-0000-0000-00007B000000}"/>
    <cellStyle name="20% - Accent5 4" xfId="128" xr:uid="{00000000-0005-0000-0000-00007C000000}"/>
    <cellStyle name="20% - Accent5 5" xfId="129" xr:uid="{00000000-0005-0000-0000-00007D000000}"/>
    <cellStyle name="20% - Accent5 6" xfId="130" xr:uid="{00000000-0005-0000-0000-00007E000000}"/>
    <cellStyle name="20% - Accent5 7" xfId="131" xr:uid="{00000000-0005-0000-0000-00007F000000}"/>
    <cellStyle name="20% - Accent5 8" xfId="132" xr:uid="{00000000-0005-0000-0000-000080000000}"/>
    <cellStyle name="20% - Accent5 9" xfId="133" xr:uid="{00000000-0005-0000-0000-000081000000}"/>
    <cellStyle name="20% - Accent6 10" xfId="134" xr:uid="{00000000-0005-0000-0000-000082000000}"/>
    <cellStyle name="20% - Accent6 11" xfId="135" xr:uid="{00000000-0005-0000-0000-000083000000}"/>
    <cellStyle name="20% - Accent6 12" xfId="136" xr:uid="{00000000-0005-0000-0000-000084000000}"/>
    <cellStyle name="20% - Accent6 13" xfId="137" xr:uid="{00000000-0005-0000-0000-000085000000}"/>
    <cellStyle name="20% - Accent6 14" xfId="138" xr:uid="{00000000-0005-0000-0000-000086000000}"/>
    <cellStyle name="20% - Accent6 15" xfId="139" xr:uid="{00000000-0005-0000-0000-000087000000}"/>
    <cellStyle name="20% - Accent6 16" xfId="140" xr:uid="{00000000-0005-0000-0000-000088000000}"/>
    <cellStyle name="20% - Accent6 17" xfId="141" xr:uid="{00000000-0005-0000-0000-000089000000}"/>
    <cellStyle name="20% - Accent6 18" xfId="142" xr:uid="{00000000-0005-0000-0000-00008A000000}"/>
    <cellStyle name="20% - Accent6 19" xfId="143" xr:uid="{00000000-0005-0000-0000-00008B000000}"/>
    <cellStyle name="20% - Accent6 2" xfId="144" xr:uid="{00000000-0005-0000-0000-00008C000000}"/>
    <cellStyle name="20% - Accent6 2 2" xfId="145" xr:uid="{00000000-0005-0000-0000-00008D000000}"/>
    <cellStyle name="20% - Accent6 2 3" xfId="146" xr:uid="{00000000-0005-0000-0000-00008E000000}"/>
    <cellStyle name="20% - Accent6 20" xfId="147" xr:uid="{00000000-0005-0000-0000-00008F000000}"/>
    <cellStyle name="20% - Accent6 21" xfId="148" xr:uid="{00000000-0005-0000-0000-000090000000}"/>
    <cellStyle name="20% - Accent6 22" xfId="149" xr:uid="{00000000-0005-0000-0000-000091000000}"/>
    <cellStyle name="20% - Accent6 23" xfId="150" xr:uid="{00000000-0005-0000-0000-000092000000}"/>
    <cellStyle name="20% - Accent6 3" xfId="151" xr:uid="{00000000-0005-0000-0000-000093000000}"/>
    <cellStyle name="20% - Accent6 3 2" xfId="152" xr:uid="{00000000-0005-0000-0000-000094000000}"/>
    <cellStyle name="20% - Accent6 3 3" xfId="153" xr:uid="{00000000-0005-0000-0000-000095000000}"/>
    <cellStyle name="20% - Accent6 4" xfId="154" xr:uid="{00000000-0005-0000-0000-000096000000}"/>
    <cellStyle name="20% - Accent6 5" xfId="155" xr:uid="{00000000-0005-0000-0000-000097000000}"/>
    <cellStyle name="20% - Accent6 6" xfId="156" xr:uid="{00000000-0005-0000-0000-000098000000}"/>
    <cellStyle name="20% - Accent6 7" xfId="157" xr:uid="{00000000-0005-0000-0000-000099000000}"/>
    <cellStyle name="20% - Accent6 8" xfId="158" xr:uid="{00000000-0005-0000-0000-00009A000000}"/>
    <cellStyle name="20% - Accent6 9" xfId="159" xr:uid="{00000000-0005-0000-0000-00009B000000}"/>
    <cellStyle name="40% - Accent1 10" xfId="160" xr:uid="{00000000-0005-0000-0000-00009C000000}"/>
    <cellStyle name="40% - Accent1 11" xfId="161" xr:uid="{00000000-0005-0000-0000-00009D000000}"/>
    <cellStyle name="40% - Accent1 12" xfId="162" xr:uid="{00000000-0005-0000-0000-00009E000000}"/>
    <cellStyle name="40% - Accent1 13" xfId="163" xr:uid="{00000000-0005-0000-0000-00009F000000}"/>
    <cellStyle name="40% - Accent1 14" xfId="164" xr:uid="{00000000-0005-0000-0000-0000A0000000}"/>
    <cellStyle name="40% - Accent1 15" xfId="165" xr:uid="{00000000-0005-0000-0000-0000A1000000}"/>
    <cellStyle name="40% - Accent1 16" xfId="166" xr:uid="{00000000-0005-0000-0000-0000A2000000}"/>
    <cellStyle name="40% - Accent1 17" xfId="167" xr:uid="{00000000-0005-0000-0000-0000A3000000}"/>
    <cellStyle name="40% - Accent1 18" xfId="168" xr:uid="{00000000-0005-0000-0000-0000A4000000}"/>
    <cellStyle name="40% - Accent1 19" xfId="169" xr:uid="{00000000-0005-0000-0000-0000A5000000}"/>
    <cellStyle name="40% - Accent1 2" xfId="170" xr:uid="{00000000-0005-0000-0000-0000A6000000}"/>
    <cellStyle name="40% - Accent1 2 2" xfId="171" xr:uid="{00000000-0005-0000-0000-0000A7000000}"/>
    <cellStyle name="40% - Accent1 2 3" xfId="172" xr:uid="{00000000-0005-0000-0000-0000A8000000}"/>
    <cellStyle name="40% - Accent1 20" xfId="173" xr:uid="{00000000-0005-0000-0000-0000A9000000}"/>
    <cellStyle name="40% - Accent1 21" xfId="174" xr:uid="{00000000-0005-0000-0000-0000AA000000}"/>
    <cellStyle name="40% - Accent1 22" xfId="175" xr:uid="{00000000-0005-0000-0000-0000AB000000}"/>
    <cellStyle name="40% - Accent1 23" xfId="176" xr:uid="{00000000-0005-0000-0000-0000AC000000}"/>
    <cellStyle name="40% - Accent1 3" xfId="177" xr:uid="{00000000-0005-0000-0000-0000AD000000}"/>
    <cellStyle name="40% - Accent1 3 2" xfId="178" xr:uid="{00000000-0005-0000-0000-0000AE000000}"/>
    <cellStyle name="40% - Accent1 3 3" xfId="179" xr:uid="{00000000-0005-0000-0000-0000AF000000}"/>
    <cellStyle name="40% - Accent1 4" xfId="180" xr:uid="{00000000-0005-0000-0000-0000B0000000}"/>
    <cellStyle name="40% - Accent1 5" xfId="181" xr:uid="{00000000-0005-0000-0000-0000B1000000}"/>
    <cellStyle name="40% - Accent1 6" xfId="182" xr:uid="{00000000-0005-0000-0000-0000B2000000}"/>
    <cellStyle name="40% - Accent1 7" xfId="183" xr:uid="{00000000-0005-0000-0000-0000B3000000}"/>
    <cellStyle name="40% - Accent1 8" xfId="184" xr:uid="{00000000-0005-0000-0000-0000B4000000}"/>
    <cellStyle name="40% - Accent1 9" xfId="185" xr:uid="{00000000-0005-0000-0000-0000B5000000}"/>
    <cellStyle name="40% - Accent2 10" xfId="186" xr:uid="{00000000-0005-0000-0000-0000B6000000}"/>
    <cellStyle name="40% - Accent2 11" xfId="187" xr:uid="{00000000-0005-0000-0000-0000B7000000}"/>
    <cellStyle name="40% - Accent2 12" xfId="188" xr:uid="{00000000-0005-0000-0000-0000B8000000}"/>
    <cellStyle name="40% - Accent2 13" xfId="189" xr:uid="{00000000-0005-0000-0000-0000B9000000}"/>
    <cellStyle name="40% - Accent2 14" xfId="190" xr:uid="{00000000-0005-0000-0000-0000BA000000}"/>
    <cellStyle name="40% - Accent2 15" xfId="191" xr:uid="{00000000-0005-0000-0000-0000BB000000}"/>
    <cellStyle name="40% - Accent2 16" xfId="192" xr:uid="{00000000-0005-0000-0000-0000BC000000}"/>
    <cellStyle name="40% - Accent2 17" xfId="193" xr:uid="{00000000-0005-0000-0000-0000BD000000}"/>
    <cellStyle name="40% - Accent2 18" xfId="194" xr:uid="{00000000-0005-0000-0000-0000BE000000}"/>
    <cellStyle name="40% - Accent2 19" xfId="195" xr:uid="{00000000-0005-0000-0000-0000BF000000}"/>
    <cellStyle name="40% - Accent2 2" xfId="196" xr:uid="{00000000-0005-0000-0000-0000C0000000}"/>
    <cellStyle name="40% - Accent2 2 2" xfId="197" xr:uid="{00000000-0005-0000-0000-0000C1000000}"/>
    <cellStyle name="40% - Accent2 2 3" xfId="198" xr:uid="{00000000-0005-0000-0000-0000C2000000}"/>
    <cellStyle name="40% - Accent2 20" xfId="199" xr:uid="{00000000-0005-0000-0000-0000C3000000}"/>
    <cellStyle name="40% - Accent2 21" xfId="200" xr:uid="{00000000-0005-0000-0000-0000C4000000}"/>
    <cellStyle name="40% - Accent2 22" xfId="201" xr:uid="{00000000-0005-0000-0000-0000C5000000}"/>
    <cellStyle name="40% - Accent2 23" xfId="202" xr:uid="{00000000-0005-0000-0000-0000C6000000}"/>
    <cellStyle name="40% - Accent2 3" xfId="203" xr:uid="{00000000-0005-0000-0000-0000C7000000}"/>
    <cellStyle name="40% - Accent2 3 2" xfId="204" xr:uid="{00000000-0005-0000-0000-0000C8000000}"/>
    <cellStyle name="40% - Accent2 3 3" xfId="205" xr:uid="{00000000-0005-0000-0000-0000C9000000}"/>
    <cellStyle name="40% - Accent2 4" xfId="206" xr:uid="{00000000-0005-0000-0000-0000CA000000}"/>
    <cellStyle name="40% - Accent2 5" xfId="207" xr:uid="{00000000-0005-0000-0000-0000CB000000}"/>
    <cellStyle name="40% - Accent2 6" xfId="208" xr:uid="{00000000-0005-0000-0000-0000CC000000}"/>
    <cellStyle name="40% - Accent2 7" xfId="209" xr:uid="{00000000-0005-0000-0000-0000CD000000}"/>
    <cellStyle name="40% - Accent2 8" xfId="210" xr:uid="{00000000-0005-0000-0000-0000CE000000}"/>
    <cellStyle name="40% - Accent2 9" xfId="211" xr:uid="{00000000-0005-0000-0000-0000CF000000}"/>
    <cellStyle name="40% - Accent3 10" xfId="212" xr:uid="{00000000-0005-0000-0000-0000D0000000}"/>
    <cellStyle name="40% - Accent3 11" xfId="213" xr:uid="{00000000-0005-0000-0000-0000D1000000}"/>
    <cellStyle name="40% - Accent3 12" xfId="214" xr:uid="{00000000-0005-0000-0000-0000D2000000}"/>
    <cellStyle name="40% - Accent3 13" xfId="215" xr:uid="{00000000-0005-0000-0000-0000D3000000}"/>
    <cellStyle name="40% - Accent3 14" xfId="216" xr:uid="{00000000-0005-0000-0000-0000D4000000}"/>
    <cellStyle name="40% - Accent3 15" xfId="217" xr:uid="{00000000-0005-0000-0000-0000D5000000}"/>
    <cellStyle name="40% - Accent3 16" xfId="218" xr:uid="{00000000-0005-0000-0000-0000D6000000}"/>
    <cellStyle name="40% - Accent3 17" xfId="219" xr:uid="{00000000-0005-0000-0000-0000D7000000}"/>
    <cellStyle name="40% - Accent3 18" xfId="220" xr:uid="{00000000-0005-0000-0000-0000D8000000}"/>
    <cellStyle name="40% - Accent3 19" xfId="221" xr:uid="{00000000-0005-0000-0000-0000D9000000}"/>
    <cellStyle name="40% - Accent3 2" xfId="222" xr:uid="{00000000-0005-0000-0000-0000DA000000}"/>
    <cellStyle name="40% - Accent3 2 2" xfId="223" xr:uid="{00000000-0005-0000-0000-0000DB000000}"/>
    <cellStyle name="40% - Accent3 2 3" xfId="224" xr:uid="{00000000-0005-0000-0000-0000DC000000}"/>
    <cellStyle name="40% - Accent3 20" xfId="225" xr:uid="{00000000-0005-0000-0000-0000DD000000}"/>
    <cellStyle name="40% - Accent3 21" xfId="226" xr:uid="{00000000-0005-0000-0000-0000DE000000}"/>
    <cellStyle name="40% - Accent3 22" xfId="227" xr:uid="{00000000-0005-0000-0000-0000DF000000}"/>
    <cellStyle name="40% - Accent3 23" xfId="228" xr:uid="{00000000-0005-0000-0000-0000E0000000}"/>
    <cellStyle name="40% - Accent3 3" xfId="229" xr:uid="{00000000-0005-0000-0000-0000E1000000}"/>
    <cellStyle name="40% - Accent3 3 2" xfId="230" xr:uid="{00000000-0005-0000-0000-0000E2000000}"/>
    <cellStyle name="40% - Accent3 3 3" xfId="231" xr:uid="{00000000-0005-0000-0000-0000E3000000}"/>
    <cellStyle name="40% - Accent3 4" xfId="232" xr:uid="{00000000-0005-0000-0000-0000E4000000}"/>
    <cellStyle name="40% - Accent3 5" xfId="233" xr:uid="{00000000-0005-0000-0000-0000E5000000}"/>
    <cellStyle name="40% - Accent3 6" xfId="234" xr:uid="{00000000-0005-0000-0000-0000E6000000}"/>
    <cellStyle name="40% - Accent3 7" xfId="235" xr:uid="{00000000-0005-0000-0000-0000E7000000}"/>
    <cellStyle name="40% - Accent3 8" xfId="236" xr:uid="{00000000-0005-0000-0000-0000E8000000}"/>
    <cellStyle name="40% - Accent3 9" xfId="237" xr:uid="{00000000-0005-0000-0000-0000E9000000}"/>
    <cellStyle name="40% - Accent4 10" xfId="238" xr:uid="{00000000-0005-0000-0000-0000EA000000}"/>
    <cellStyle name="40% - Accent4 11" xfId="239" xr:uid="{00000000-0005-0000-0000-0000EB000000}"/>
    <cellStyle name="40% - Accent4 12" xfId="240" xr:uid="{00000000-0005-0000-0000-0000EC000000}"/>
    <cellStyle name="40% - Accent4 13" xfId="241" xr:uid="{00000000-0005-0000-0000-0000ED000000}"/>
    <cellStyle name="40% - Accent4 14" xfId="242" xr:uid="{00000000-0005-0000-0000-0000EE000000}"/>
    <cellStyle name="40% - Accent4 15" xfId="243" xr:uid="{00000000-0005-0000-0000-0000EF000000}"/>
    <cellStyle name="40% - Accent4 16" xfId="244" xr:uid="{00000000-0005-0000-0000-0000F0000000}"/>
    <cellStyle name="40% - Accent4 17" xfId="245" xr:uid="{00000000-0005-0000-0000-0000F1000000}"/>
    <cellStyle name="40% - Accent4 18" xfId="246" xr:uid="{00000000-0005-0000-0000-0000F2000000}"/>
    <cellStyle name="40% - Accent4 19" xfId="247" xr:uid="{00000000-0005-0000-0000-0000F3000000}"/>
    <cellStyle name="40% - Accent4 2" xfId="248" xr:uid="{00000000-0005-0000-0000-0000F4000000}"/>
    <cellStyle name="40% - Accent4 2 2" xfId="249" xr:uid="{00000000-0005-0000-0000-0000F5000000}"/>
    <cellStyle name="40% - Accent4 2 3" xfId="250" xr:uid="{00000000-0005-0000-0000-0000F6000000}"/>
    <cellStyle name="40% - Accent4 20" xfId="251" xr:uid="{00000000-0005-0000-0000-0000F7000000}"/>
    <cellStyle name="40% - Accent4 21" xfId="252" xr:uid="{00000000-0005-0000-0000-0000F8000000}"/>
    <cellStyle name="40% - Accent4 22" xfId="253" xr:uid="{00000000-0005-0000-0000-0000F9000000}"/>
    <cellStyle name="40% - Accent4 23" xfId="254" xr:uid="{00000000-0005-0000-0000-0000FA000000}"/>
    <cellStyle name="40% - Accent4 3" xfId="255" xr:uid="{00000000-0005-0000-0000-0000FB000000}"/>
    <cellStyle name="40% - Accent4 3 2" xfId="256" xr:uid="{00000000-0005-0000-0000-0000FC000000}"/>
    <cellStyle name="40% - Accent4 3 3" xfId="257" xr:uid="{00000000-0005-0000-0000-0000FD000000}"/>
    <cellStyle name="40% - Accent4 4" xfId="258" xr:uid="{00000000-0005-0000-0000-0000FE000000}"/>
    <cellStyle name="40% - Accent4 5" xfId="259" xr:uid="{00000000-0005-0000-0000-0000FF000000}"/>
    <cellStyle name="40% - Accent4 6" xfId="260" xr:uid="{00000000-0005-0000-0000-000000010000}"/>
    <cellStyle name="40% - Accent4 7" xfId="261" xr:uid="{00000000-0005-0000-0000-000001010000}"/>
    <cellStyle name="40% - Accent4 8" xfId="262" xr:uid="{00000000-0005-0000-0000-000002010000}"/>
    <cellStyle name="40% - Accent4 9" xfId="263" xr:uid="{00000000-0005-0000-0000-000003010000}"/>
    <cellStyle name="40% - Accent5 10" xfId="264" xr:uid="{00000000-0005-0000-0000-000004010000}"/>
    <cellStyle name="40% - Accent5 11" xfId="265" xr:uid="{00000000-0005-0000-0000-000005010000}"/>
    <cellStyle name="40% - Accent5 12" xfId="266" xr:uid="{00000000-0005-0000-0000-000006010000}"/>
    <cellStyle name="40% - Accent5 13" xfId="267" xr:uid="{00000000-0005-0000-0000-000007010000}"/>
    <cellStyle name="40% - Accent5 14" xfId="268" xr:uid="{00000000-0005-0000-0000-000008010000}"/>
    <cellStyle name="40% - Accent5 15" xfId="269" xr:uid="{00000000-0005-0000-0000-000009010000}"/>
    <cellStyle name="40% - Accent5 16" xfId="270" xr:uid="{00000000-0005-0000-0000-00000A010000}"/>
    <cellStyle name="40% - Accent5 17" xfId="271" xr:uid="{00000000-0005-0000-0000-00000B010000}"/>
    <cellStyle name="40% - Accent5 18" xfId="272" xr:uid="{00000000-0005-0000-0000-00000C010000}"/>
    <cellStyle name="40% - Accent5 19" xfId="273" xr:uid="{00000000-0005-0000-0000-00000D010000}"/>
    <cellStyle name="40% - Accent5 2" xfId="274" xr:uid="{00000000-0005-0000-0000-00000E010000}"/>
    <cellStyle name="40% - Accent5 2 2" xfId="275" xr:uid="{00000000-0005-0000-0000-00000F010000}"/>
    <cellStyle name="40% - Accent5 2 3" xfId="276" xr:uid="{00000000-0005-0000-0000-000010010000}"/>
    <cellStyle name="40% - Accent5 20" xfId="277" xr:uid="{00000000-0005-0000-0000-000011010000}"/>
    <cellStyle name="40% - Accent5 21" xfId="278" xr:uid="{00000000-0005-0000-0000-000012010000}"/>
    <cellStyle name="40% - Accent5 22" xfId="279" xr:uid="{00000000-0005-0000-0000-000013010000}"/>
    <cellStyle name="40% - Accent5 23" xfId="280" xr:uid="{00000000-0005-0000-0000-000014010000}"/>
    <cellStyle name="40% - Accent5 3" xfId="281" xr:uid="{00000000-0005-0000-0000-000015010000}"/>
    <cellStyle name="40% - Accent5 3 2" xfId="282" xr:uid="{00000000-0005-0000-0000-000016010000}"/>
    <cellStyle name="40% - Accent5 3 3" xfId="283" xr:uid="{00000000-0005-0000-0000-000017010000}"/>
    <cellStyle name="40% - Accent5 4" xfId="284" xr:uid="{00000000-0005-0000-0000-000018010000}"/>
    <cellStyle name="40% - Accent5 5" xfId="285" xr:uid="{00000000-0005-0000-0000-000019010000}"/>
    <cellStyle name="40% - Accent5 6" xfId="286" xr:uid="{00000000-0005-0000-0000-00001A010000}"/>
    <cellStyle name="40% - Accent5 7" xfId="287" xr:uid="{00000000-0005-0000-0000-00001B010000}"/>
    <cellStyle name="40% - Accent5 8" xfId="288" xr:uid="{00000000-0005-0000-0000-00001C010000}"/>
    <cellStyle name="40% - Accent5 9" xfId="289" xr:uid="{00000000-0005-0000-0000-00001D010000}"/>
    <cellStyle name="40% - Accent6 10" xfId="290" xr:uid="{00000000-0005-0000-0000-00001E010000}"/>
    <cellStyle name="40% - Accent6 11" xfId="291" xr:uid="{00000000-0005-0000-0000-00001F010000}"/>
    <cellStyle name="40% - Accent6 12" xfId="292" xr:uid="{00000000-0005-0000-0000-000020010000}"/>
    <cellStyle name="40% - Accent6 13" xfId="293" xr:uid="{00000000-0005-0000-0000-000021010000}"/>
    <cellStyle name="40% - Accent6 14" xfId="294" xr:uid="{00000000-0005-0000-0000-000022010000}"/>
    <cellStyle name="40% - Accent6 15" xfId="295" xr:uid="{00000000-0005-0000-0000-000023010000}"/>
    <cellStyle name="40% - Accent6 16" xfId="296" xr:uid="{00000000-0005-0000-0000-000024010000}"/>
    <cellStyle name="40% - Accent6 17" xfId="297" xr:uid="{00000000-0005-0000-0000-000025010000}"/>
    <cellStyle name="40% - Accent6 18" xfId="298" xr:uid="{00000000-0005-0000-0000-000026010000}"/>
    <cellStyle name="40% - Accent6 19" xfId="299" xr:uid="{00000000-0005-0000-0000-000027010000}"/>
    <cellStyle name="40% - Accent6 2" xfId="300" xr:uid="{00000000-0005-0000-0000-000028010000}"/>
    <cellStyle name="40% - Accent6 2 2" xfId="301" xr:uid="{00000000-0005-0000-0000-000029010000}"/>
    <cellStyle name="40% - Accent6 2 3" xfId="302" xr:uid="{00000000-0005-0000-0000-00002A010000}"/>
    <cellStyle name="40% - Accent6 20" xfId="303" xr:uid="{00000000-0005-0000-0000-00002B010000}"/>
    <cellStyle name="40% - Accent6 21" xfId="304" xr:uid="{00000000-0005-0000-0000-00002C010000}"/>
    <cellStyle name="40% - Accent6 22" xfId="305" xr:uid="{00000000-0005-0000-0000-00002D010000}"/>
    <cellStyle name="40% - Accent6 23" xfId="306" xr:uid="{00000000-0005-0000-0000-00002E010000}"/>
    <cellStyle name="40% - Accent6 3" xfId="307" xr:uid="{00000000-0005-0000-0000-00002F010000}"/>
    <cellStyle name="40% - Accent6 3 2" xfId="308" xr:uid="{00000000-0005-0000-0000-000030010000}"/>
    <cellStyle name="40% - Accent6 3 3" xfId="309" xr:uid="{00000000-0005-0000-0000-000031010000}"/>
    <cellStyle name="40% - Accent6 4" xfId="310" xr:uid="{00000000-0005-0000-0000-000032010000}"/>
    <cellStyle name="40% - Accent6 5" xfId="311" xr:uid="{00000000-0005-0000-0000-000033010000}"/>
    <cellStyle name="40% - Accent6 6" xfId="312" xr:uid="{00000000-0005-0000-0000-000034010000}"/>
    <cellStyle name="40% - Accent6 7" xfId="313" xr:uid="{00000000-0005-0000-0000-000035010000}"/>
    <cellStyle name="40% - Accent6 8" xfId="314" xr:uid="{00000000-0005-0000-0000-000036010000}"/>
    <cellStyle name="40% - Accent6 9" xfId="315" xr:uid="{00000000-0005-0000-0000-000037010000}"/>
    <cellStyle name="60% - Accent1 10" xfId="316" xr:uid="{00000000-0005-0000-0000-000038010000}"/>
    <cellStyle name="60% - Accent1 11" xfId="317" xr:uid="{00000000-0005-0000-0000-000039010000}"/>
    <cellStyle name="60% - Accent1 12" xfId="318" xr:uid="{00000000-0005-0000-0000-00003A010000}"/>
    <cellStyle name="60% - Accent1 13" xfId="319" xr:uid="{00000000-0005-0000-0000-00003B010000}"/>
    <cellStyle name="60% - Accent1 14" xfId="320" xr:uid="{00000000-0005-0000-0000-00003C010000}"/>
    <cellStyle name="60% - Accent1 15" xfId="321" xr:uid="{00000000-0005-0000-0000-00003D010000}"/>
    <cellStyle name="60% - Accent1 16" xfId="322" xr:uid="{00000000-0005-0000-0000-00003E010000}"/>
    <cellStyle name="60% - Accent1 17" xfId="323" xr:uid="{00000000-0005-0000-0000-00003F010000}"/>
    <cellStyle name="60% - Accent1 18" xfId="324" xr:uid="{00000000-0005-0000-0000-000040010000}"/>
    <cellStyle name="60% - Accent1 19" xfId="325" xr:uid="{00000000-0005-0000-0000-000041010000}"/>
    <cellStyle name="60% - Accent1 2" xfId="326" xr:uid="{00000000-0005-0000-0000-000042010000}"/>
    <cellStyle name="60% - Accent1 2 2" xfId="327" xr:uid="{00000000-0005-0000-0000-000043010000}"/>
    <cellStyle name="60% - Accent1 2 3" xfId="328" xr:uid="{00000000-0005-0000-0000-000044010000}"/>
    <cellStyle name="60% - Accent1 20" xfId="329" xr:uid="{00000000-0005-0000-0000-000045010000}"/>
    <cellStyle name="60% - Accent1 21" xfId="330" xr:uid="{00000000-0005-0000-0000-000046010000}"/>
    <cellStyle name="60% - Accent1 22" xfId="331" xr:uid="{00000000-0005-0000-0000-000047010000}"/>
    <cellStyle name="60% - Accent1 23" xfId="332" xr:uid="{00000000-0005-0000-0000-000048010000}"/>
    <cellStyle name="60% - Accent1 3" xfId="333" xr:uid="{00000000-0005-0000-0000-000049010000}"/>
    <cellStyle name="60% - Accent1 3 2" xfId="334" xr:uid="{00000000-0005-0000-0000-00004A010000}"/>
    <cellStyle name="60% - Accent1 3 3" xfId="335" xr:uid="{00000000-0005-0000-0000-00004B010000}"/>
    <cellStyle name="60% - Accent1 4" xfId="336" xr:uid="{00000000-0005-0000-0000-00004C010000}"/>
    <cellStyle name="60% - Accent1 5" xfId="337" xr:uid="{00000000-0005-0000-0000-00004D010000}"/>
    <cellStyle name="60% - Accent1 6" xfId="338" xr:uid="{00000000-0005-0000-0000-00004E010000}"/>
    <cellStyle name="60% - Accent1 7" xfId="339" xr:uid="{00000000-0005-0000-0000-00004F010000}"/>
    <cellStyle name="60% - Accent1 8" xfId="340" xr:uid="{00000000-0005-0000-0000-000050010000}"/>
    <cellStyle name="60% - Accent1 9" xfId="341" xr:uid="{00000000-0005-0000-0000-000051010000}"/>
    <cellStyle name="60% - Accent2 10" xfId="342" xr:uid="{00000000-0005-0000-0000-000052010000}"/>
    <cellStyle name="60% - Accent2 11" xfId="343" xr:uid="{00000000-0005-0000-0000-000053010000}"/>
    <cellStyle name="60% - Accent2 12" xfId="344" xr:uid="{00000000-0005-0000-0000-000054010000}"/>
    <cellStyle name="60% - Accent2 13" xfId="345" xr:uid="{00000000-0005-0000-0000-000055010000}"/>
    <cellStyle name="60% - Accent2 14" xfId="346" xr:uid="{00000000-0005-0000-0000-000056010000}"/>
    <cellStyle name="60% - Accent2 15" xfId="347" xr:uid="{00000000-0005-0000-0000-000057010000}"/>
    <cellStyle name="60% - Accent2 16" xfId="348" xr:uid="{00000000-0005-0000-0000-000058010000}"/>
    <cellStyle name="60% - Accent2 17" xfId="349" xr:uid="{00000000-0005-0000-0000-000059010000}"/>
    <cellStyle name="60% - Accent2 18" xfId="350" xr:uid="{00000000-0005-0000-0000-00005A010000}"/>
    <cellStyle name="60% - Accent2 19" xfId="351" xr:uid="{00000000-0005-0000-0000-00005B010000}"/>
    <cellStyle name="60% - Accent2 2" xfId="352" xr:uid="{00000000-0005-0000-0000-00005C010000}"/>
    <cellStyle name="60% - Accent2 2 2" xfId="353" xr:uid="{00000000-0005-0000-0000-00005D010000}"/>
    <cellStyle name="60% - Accent2 2 3" xfId="354" xr:uid="{00000000-0005-0000-0000-00005E010000}"/>
    <cellStyle name="60% - Accent2 20" xfId="355" xr:uid="{00000000-0005-0000-0000-00005F010000}"/>
    <cellStyle name="60% - Accent2 21" xfId="356" xr:uid="{00000000-0005-0000-0000-000060010000}"/>
    <cellStyle name="60% - Accent2 22" xfId="357" xr:uid="{00000000-0005-0000-0000-000061010000}"/>
    <cellStyle name="60% - Accent2 23" xfId="358" xr:uid="{00000000-0005-0000-0000-000062010000}"/>
    <cellStyle name="60% - Accent2 3" xfId="359" xr:uid="{00000000-0005-0000-0000-000063010000}"/>
    <cellStyle name="60% - Accent2 3 2" xfId="360" xr:uid="{00000000-0005-0000-0000-000064010000}"/>
    <cellStyle name="60% - Accent2 3 3" xfId="361" xr:uid="{00000000-0005-0000-0000-000065010000}"/>
    <cellStyle name="60% - Accent2 4" xfId="362" xr:uid="{00000000-0005-0000-0000-000066010000}"/>
    <cellStyle name="60% - Accent2 5" xfId="363" xr:uid="{00000000-0005-0000-0000-000067010000}"/>
    <cellStyle name="60% - Accent2 6" xfId="364" xr:uid="{00000000-0005-0000-0000-000068010000}"/>
    <cellStyle name="60% - Accent2 7" xfId="365" xr:uid="{00000000-0005-0000-0000-000069010000}"/>
    <cellStyle name="60% - Accent2 8" xfId="366" xr:uid="{00000000-0005-0000-0000-00006A010000}"/>
    <cellStyle name="60% - Accent2 9" xfId="367" xr:uid="{00000000-0005-0000-0000-00006B010000}"/>
    <cellStyle name="60% - Accent3 10" xfId="368" xr:uid="{00000000-0005-0000-0000-00006C010000}"/>
    <cellStyle name="60% - Accent3 11" xfId="369" xr:uid="{00000000-0005-0000-0000-00006D010000}"/>
    <cellStyle name="60% - Accent3 12" xfId="370" xr:uid="{00000000-0005-0000-0000-00006E010000}"/>
    <cellStyle name="60% - Accent3 13" xfId="371" xr:uid="{00000000-0005-0000-0000-00006F010000}"/>
    <cellStyle name="60% - Accent3 14" xfId="372" xr:uid="{00000000-0005-0000-0000-000070010000}"/>
    <cellStyle name="60% - Accent3 15" xfId="373" xr:uid="{00000000-0005-0000-0000-000071010000}"/>
    <cellStyle name="60% - Accent3 16" xfId="374" xr:uid="{00000000-0005-0000-0000-000072010000}"/>
    <cellStyle name="60% - Accent3 17" xfId="375" xr:uid="{00000000-0005-0000-0000-000073010000}"/>
    <cellStyle name="60% - Accent3 18" xfId="376" xr:uid="{00000000-0005-0000-0000-000074010000}"/>
    <cellStyle name="60% - Accent3 19" xfId="377" xr:uid="{00000000-0005-0000-0000-000075010000}"/>
    <cellStyle name="60% - Accent3 2" xfId="378" xr:uid="{00000000-0005-0000-0000-000076010000}"/>
    <cellStyle name="60% - Accent3 2 2" xfId="379" xr:uid="{00000000-0005-0000-0000-000077010000}"/>
    <cellStyle name="60% - Accent3 2 3" xfId="380" xr:uid="{00000000-0005-0000-0000-000078010000}"/>
    <cellStyle name="60% - Accent3 20" xfId="381" xr:uid="{00000000-0005-0000-0000-000079010000}"/>
    <cellStyle name="60% - Accent3 21" xfId="382" xr:uid="{00000000-0005-0000-0000-00007A010000}"/>
    <cellStyle name="60% - Accent3 22" xfId="383" xr:uid="{00000000-0005-0000-0000-00007B010000}"/>
    <cellStyle name="60% - Accent3 23" xfId="384" xr:uid="{00000000-0005-0000-0000-00007C010000}"/>
    <cellStyle name="60% - Accent3 3" xfId="385" xr:uid="{00000000-0005-0000-0000-00007D010000}"/>
    <cellStyle name="60% - Accent3 3 2" xfId="386" xr:uid="{00000000-0005-0000-0000-00007E010000}"/>
    <cellStyle name="60% - Accent3 3 3" xfId="387" xr:uid="{00000000-0005-0000-0000-00007F010000}"/>
    <cellStyle name="60% - Accent3 4" xfId="388" xr:uid="{00000000-0005-0000-0000-000080010000}"/>
    <cellStyle name="60% - Accent3 5" xfId="389" xr:uid="{00000000-0005-0000-0000-000081010000}"/>
    <cellStyle name="60% - Accent3 6" xfId="390" xr:uid="{00000000-0005-0000-0000-000082010000}"/>
    <cellStyle name="60% - Accent3 7" xfId="391" xr:uid="{00000000-0005-0000-0000-000083010000}"/>
    <cellStyle name="60% - Accent3 8" xfId="392" xr:uid="{00000000-0005-0000-0000-000084010000}"/>
    <cellStyle name="60% - Accent3 9" xfId="393" xr:uid="{00000000-0005-0000-0000-000085010000}"/>
    <cellStyle name="60% - Accent4 10" xfId="394" xr:uid="{00000000-0005-0000-0000-000086010000}"/>
    <cellStyle name="60% - Accent4 11" xfId="395" xr:uid="{00000000-0005-0000-0000-000087010000}"/>
    <cellStyle name="60% - Accent4 12" xfId="396" xr:uid="{00000000-0005-0000-0000-000088010000}"/>
    <cellStyle name="60% - Accent4 13" xfId="397" xr:uid="{00000000-0005-0000-0000-000089010000}"/>
    <cellStyle name="60% - Accent4 14" xfId="398" xr:uid="{00000000-0005-0000-0000-00008A010000}"/>
    <cellStyle name="60% - Accent4 15" xfId="399" xr:uid="{00000000-0005-0000-0000-00008B010000}"/>
    <cellStyle name="60% - Accent4 16" xfId="400" xr:uid="{00000000-0005-0000-0000-00008C010000}"/>
    <cellStyle name="60% - Accent4 17" xfId="401" xr:uid="{00000000-0005-0000-0000-00008D010000}"/>
    <cellStyle name="60% - Accent4 18" xfId="402" xr:uid="{00000000-0005-0000-0000-00008E010000}"/>
    <cellStyle name="60% - Accent4 19" xfId="403" xr:uid="{00000000-0005-0000-0000-00008F010000}"/>
    <cellStyle name="60% - Accent4 2" xfId="404" xr:uid="{00000000-0005-0000-0000-000090010000}"/>
    <cellStyle name="60% - Accent4 2 2" xfId="405" xr:uid="{00000000-0005-0000-0000-000091010000}"/>
    <cellStyle name="60% - Accent4 2 3" xfId="406" xr:uid="{00000000-0005-0000-0000-000092010000}"/>
    <cellStyle name="60% - Accent4 20" xfId="407" xr:uid="{00000000-0005-0000-0000-000093010000}"/>
    <cellStyle name="60% - Accent4 21" xfId="408" xr:uid="{00000000-0005-0000-0000-000094010000}"/>
    <cellStyle name="60% - Accent4 22" xfId="409" xr:uid="{00000000-0005-0000-0000-000095010000}"/>
    <cellStyle name="60% - Accent4 23" xfId="410" xr:uid="{00000000-0005-0000-0000-000096010000}"/>
    <cellStyle name="60% - Accent4 3" xfId="411" xr:uid="{00000000-0005-0000-0000-000097010000}"/>
    <cellStyle name="60% - Accent4 3 2" xfId="412" xr:uid="{00000000-0005-0000-0000-000098010000}"/>
    <cellStyle name="60% - Accent4 3 3" xfId="413" xr:uid="{00000000-0005-0000-0000-000099010000}"/>
    <cellStyle name="60% - Accent4 4" xfId="414" xr:uid="{00000000-0005-0000-0000-00009A010000}"/>
    <cellStyle name="60% - Accent4 5" xfId="415" xr:uid="{00000000-0005-0000-0000-00009B010000}"/>
    <cellStyle name="60% - Accent4 6" xfId="416" xr:uid="{00000000-0005-0000-0000-00009C010000}"/>
    <cellStyle name="60% - Accent4 7" xfId="417" xr:uid="{00000000-0005-0000-0000-00009D010000}"/>
    <cellStyle name="60% - Accent4 8" xfId="418" xr:uid="{00000000-0005-0000-0000-00009E010000}"/>
    <cellStyle name="60% - Accent4 9" xfId="419" xr:uid="{00000000-0005-0000-0000-00009F010000}"/>
    <cellStyle name="60% - Accent5 10" xfId="420" xr:uid="{00000000-0005-0000-0000-0000A0010000}"/>
    <cellStyle name="60% - Accent5 11" xfId="421" xr:uid="{00000000-0005-0000-0000-0000A1010000}"/>
    <cellStyle name="60% - Accent5 12" xfId="422" xr:uid="{00000000-0005-0000-0000-0000A2010000}"/>
    <cellStyle name="60% - Accent5 13" xfId="423" xr:uid="{00000000-0005-0000-0000-0000A3010000}"/>
    <cellStyle name="60% - Accent5 14" xfId="424" xr:uid="{00000000-0005-0000-0000-0000A4010000}"/>
    <cellStyle name="60% - Accent5 15" xfId="425" xr:uid="{00000000-0005-0000-0000-0000A5010000}"/>
    <cellStyle name="60% - Accent5 16" xfId="426" xr:uid="{00000000-0005-0000-0000-0000A6010000}"/>
    <cellStyle name="60% - Accent5 17" xfId="427" xr:uid="{00000000-0005-0000-0000-0000A7010000}"/>
    <cellStyle name="60% - Accent5 18" xfId="428" xr:uid="{00000000-0005-0000-0000-0000A8010000}"/>
    <cellStyle name="60% - Accent5 19" xfId="429" xr:uid="{00000000-0005-0000-0000-0000A9010000}"/>
    <cellStyle name="60% - Accent5 2" xfId="430" xr:uid="{00000000-0005-0000-0000-0000AA010000}"/>
    <cellStyle name="60% - Accent5 2 2" xfId="431" xr:uid="{00000000-0005-0000-0000-0000AB010000}"/>
    <cellStyle name="60% - Accent5 2 3" xfId="432" xr:uid="{00000000-0005-0000-0000-0000AC010000}"/>
    <cellStyle name="60% - Accent5 20" xfId="433" xr:uid="{00000000-0005-0000-0000-0000AD010000}"/>
    <cellStyle name="60% - Accent5 21" xfId="434" xr:uid="{00000000-0005-0000-0000-0000AE010000}"/>
    <cellStyle name="60% - Accent5 22" xfId="435" xr:uid="{00000000-0005-0000-0000-0000AF010000}"/>
    <cellStyle name="60% - Accent5 23" xfId="436" xr:uid="{00000000-0005-0000-0000-0000B0010000}"/>
    <cellStyle name="60% - Accent5 3" xfId="437" xr:uid="{00000000-0005-0000-0000-0000B1010000}"/>
    <cellStyle name="60% - Accent5 3 2" xfId="438" xr:uid="{00000000-0005-0000-0000-0000B2010000}"/>
    <cellStyle name="60% - Accent5 3 3" xfId="439" xr:uid="{00000000-0005-0000-0000-0000B3010000}"/>
    <cellStyle name="60% - Accent5 4" xfId="440" xr:uid="{00000000-0005-0000-0000-0000B4010000}"/>
    <cellStyle name="60% - Accent5 5" xfId="441" xr:uid="{00000000-0005-0000-0000-0000B5010000}"/>
    <cellStyle name="60% - Accent5 6" xfId="442" xr:uid="{00000000-0005-0000-0000-0000B6010000}"/>
    <cellStyle name="60% - Accent5 7" xfId="443" xr:uid="{00000000-0005-0000-0000-0000B7010000}"/>
    <cellStyle name="60% - Accent5 8" xfId="444" xr:uid="{00000000-0005-0000-0000-0000B8010000}"/>
    <cellStyle name="60% - Accent5 9" xfId="445" xr:uid="{00000000-0005-0000-0000-0000B9010000}"/>
    <cellStyle name="60% - Accent6 10" xfId="446" xr:uid="{00000000-0005-0000-0000-0000BA010000}"/>
    <cellStyle name="60% - Accent6 11" xfId="447" xr:uid="{00000000-0005-0000-0000-0000BB010000}"/>
    <cellStyle name="60% - Accent6 12" xfId="448" xr:uid="{00000000-0005-0000-0000-0000BC010000}"/>
    <cellStyle name="60% - Accent6 13" xfId="449" xr:uid="{00000000-0005-0000-0000-0000BD010000}"/>
    <cellStyle name="60% - Accent6 14" xfId="450" xr:uid="{00000000-0005-0000-0000-0000BE010000}"/>
    <cellStyle name="60% - Accent6 15" xfId="451" xr:uid="{00000000-0005-0000-0000-0000BF010000}"/>
    <cellStyle name="60% - Accent6 16" xfId="452" xr:uid="{00000000-0005-0000-0000-0000C0010000}"/>
    <cellStyle name="60% - Accent6 17" xfId="453" xr:uid="{00000000-0005-0000-0000-0000C1010000}"/>
    <cellStyle name="60% - Accent6 18" xfId="454" xr:uid="{00000000-0005-0000-0000-0000C2010000}"/>
    <cellStyle name="60% - Accent6 19" xfId="455" xr:uid="{00000000-0005-0000-0000-0000C3010000}"/>
    <cellStyle name="60% - Accent6 2" xfId="456" xr:uid="{00000000-0005-0000-0000-0000C4010000}"/>
    <cellStyle name="60% - Accent6 2 2" xfId="457" xr:uid="{00000000-0005-0000-0000-0000C5010000}"/>
    <cellStyle name="60% - Accent6 2 3" xfId="458" xr:uid="{00000000-0005-0000-0000-0000C6010000}"/>
    <cellStyle name="60% - Accent6 20" xfId="459" xr:uid="{00000000-0005-0000-0000-0000C7010000}"/>
    <cellStyle name="60% - Accent6 21" xfId="460" xr:uid="{00000000-0005-0000-0000-0000C8010000}"/>
    <cellStyle name="60% - Accent6 22" xfId="461" xr:uid="{00000000-0005-0000-0000-0000C9010000}"/>
    <cellStyle name="60% - Accent6 23" xfId="462" xr:uid="{00000000-0005-0000-0000-0000CA010000}"/>
    <cellStyle name="60% - Accent6 3" xfId="463" xr:uid="{00000000-0005-0000-0000-0000CB010000}"/>
    <cellStyle name="60% - Accent6 3 2" xfId="464" xr:uid="{00000000-0005-0000-0000-0000CC010000}"/>
    <cellStyle name="60% - Accent6 3 3" xfId="465" xr:uid="{00000000-0005-0000-0000-0000CD010000}"/>
    <cellStyle name="60% - Accent6 4" xfId="466" xr:uid="{00000000-0005-0000-0000-0000CE010000}"/>
    <cellStyle name="60% - Accent6 5" xfId="467" xr:uid="{00000000-0005-0000-0000-0000CF010000}"/>
    <cellStyle name="60% - Accent6 6" xfId="468" xr:uid="{00000000-0005-0000-0000-0000D0010000}"/>
    <cellStyle name="60% - Accent6 7" xfId="469" xr:uid="{00000000-0005-0000-0000-0000D1010000}"/>
    <cellStyle name="60% - Accent6 8" xfId="470" xr:uid="{00000000-0005-0000-0000-0000D2010000}"/>
    <cellStyle name="60% - Accent6 9" xfId="471" xr:uid="{00000000-0005-0000-0000-0000D3010000}"/>
    <cellStyle name="Accent1 10" xfId="472" xr:uid="{00000000-0005-0000-0000-0000D4010000}"/>
    <cellStyle name="Accent1 11" xfId="473" xr:uid="{00000000-0005-0000-0000-0000D5010000}"/>
    <cellStyle name="Accent1 12" xfId="474" xr:uid="{00000000-0005-0000-0000-0000D6010000}"/>
    <cellStyle name="Accent1 13" xfId="475" xr:uid="{00000000-0005-0000-0000-0000D7010000}"/>
    <cellStyle name="Accent1 14" xfId="476" xr:uid="{00000000-0005-0000-0000-0000D8010000}"/>
    <cellStyle name="Accent1 15" xfId="477" xr:uid="{00000000-0005-0000-0000-0000D9010000}"/>
    <cellStyle name="Accent1 16" xfId="478" xr:uid="{00000000-0005-0000-0000-0000DA010000}"/>
    <cellStyle name="Accent1 17" xfId="479" xr:uid="{00000000-0005-0000-0000-0000DB010000}"/>
    <cellStyle name="Accent1 18" xfId="480" xr:uid="{00000000-0005-0000-0000-0000DC010000}"/>
    <cellStyle name="Accent1 19" xfId="481" xr:uid="{00000000-0005-0000-0000-0000DD010000}"/>
    <cellStyle name="Accent1 2" xfId="482" xr:uid="{00000000-0005-0000-0000-0000DE010000}"/>
    <cellStyle name="Accent1 2 2" xfId="483" xr:uid="{00000000-0005-0000-0000-0000DF010000}"/>
    <cellStyle name="Accent1 2 3" xfId="484" xr:uid="{00000000-0005-0000-0000-0000E0010000}"/>
    <cellStyle name="Accent1 20" xfId="485" xr:uid="{00000000-0005-0000-0000-0000E1010000}"/>
    <cellStyle name="Accent1 21" xfId="486" xr:uid="{00000000-0005-0000-0000-0000E2010000}"/>
    <cellStyle name="Accent1 22" xfId="487" xr:uid="{00000000-0005-0000-0000-0000E3010000}"/>
    <cellStyle name="Accent1 23" xfId="488" xr:uid="{00000000-0005-0000-0000-0000E4010000}"/>
    <cellStyle name="Accent1 3" xfId="489" xr:uid="{00000000-0005-0000-0000-0000E5010000}"/>
    <cellStyle name="Accent1 3 2" xfId="490" xr:uid="{00000000-0005-0000-0000-0000E6010000}"/>
    <cellStyle name="Accent1 3 3" xfId="491" xr:uid="{00000000-0005-0000-0000-0000E7010000}"/>
    <cellStyle name="Accent1 4" xfId="492" xr:uid="{00000000-0005-0000-0000-0000E8010000}"/>
    <cellStyle name="Accent1 5" xfId="493" xr:uid="{00000000-0005-0000-0000-0000E9010000}"/>
    <cellStyle name="Accent1 6" xfId="494" xr:uid="{00000000-0005-0000-0000-0000EA010000}"/>
    <cellStyle name="Accent1 7" xfId="495" xr:uid="{00000000-0005-0000-0000-0000EB010000}"/>
    <cellStyle name="Accent1 8" xfId="496" xr:uid="{00000000-0005-0000-0000-0000EC010000}"/>
    <cellStyle name="Accent1 9" xfId="497" xr:uid="{00000000-0005-0000-0000-0000ED010000}"/>
    <cellStyle name="Accent2 10" xfId="498" xr:uid="{00000000-0005-0000-0000-0000EE010000}"/>
    <cellStyle name="Accent2 11" xfId="499" xr:uid="{00000000-0005-0000-0000-0000EF010000}"/>
    <cellStyle name="Accent2 12" xfId="500" xr:uid="{00000000-0005-0000-0000-0000F0010000}"/>
    <cellStyle name="Accent2 13" xfId="501" xr:uid="{00000000-0005-0000-0000-0000F1010000}"/>
    <cellStyle name="Accent2 14" xfId="502" xr:uid="{00000000-0005-0000-0000-0000F2010000}"/>
    <cellStyle name="Accent2 15" xfId="503" xr:uid="{00000000-0005-0000-0000-0000F3010000}"/>
    <cellStyle name="Accent2 16" xfId="504" xr:uid="{00000000-0005-0000-0000-0000F4010000}"/>
    <cellStyle name="Accent2 17" xfId="505" xr:uid="{00000000-0005-0000-0000-0000F5010000}"/>
    <cellStyle name="Accent2 18" xfId="506" xr:uid="{00000000-0005-0000-0000-0000F6010000}"/>
    <cellStyle name="Accent2 19" xfId="507" xr:uid="{00000000-0005-0000-0000-0000F7010000}"/>
    <cellStyle name="Accent2 2" xfId="508" xr:uid="{00000000-0005-0000-0000-0000F8010000}"/>
    <cellStyle name="Accent2 2 2" xfId="509" xr:uid="{00000000-0005-0000-0000-0000F9010000}"/>
    <cellStyle name="Accent2 2 3" xfId="510" xr:uid="{00000000-0005-0000-0000-0000FA010000}"/>
    <cellStyle name="Accent2 20" xfId="511" xr:uid="{00000000-0005-0000-0000-0000FB010000}"/>
    <cellStyle name="Accent2 21" xfId="512" xr:uid="{00000000-0005-0000-0000-0000FC010000}"/>
    <cellStyle name="Accent2 22" xfId="513" xr:uid="{00000000-0005-0000-0000-0000FD010000}"/>
    <cellStyle name="Accent2 23" xfId="514" xr:uid="{00000000-0005-0000-0000-0000FE010000}"/>
    <cellStyle name="Accent2 3" xfId="515" xr:uid="{00000000-0005-0000-0000-0000FF010000}"/>
    <cellStyle name="Accent2 3 2" xfId="516" xr:uid="{00000000-0005-0000-0000-000000020000}"/>
    <cellStyle name="Accent2 3 3" xfId="517" xr:uid="{00000000-0005-0000-0000-000001020000}"/>
    <cellStyle name="Accent2 4" xfId="518" xr:uid="{00000000-0005-0000-0000-000002020000}"/>
    <cellStyle name="Accent2 5" xfId="519" xr:uid="{00000000-0005-0000-0000-000003020000}"/>
    <cellStyle name="Accent2 6" xfId="520" xr:uid="{00000000-0005-0000-0000-000004020000}"/>
    <cellStyle name="Accent2 7" xfId="521" xr:uid="{00000000-0005-0000-0000-000005020000}"/>
    <cellStyle name="Accent2 8" xfId="522" xr:uid="{00000000-0005-0000-0000-000006020000}"/>
    <cellStyle name="Accent2 9" xfId="523" xr:uid="{00000000-0005-0000-0000-000007020000}"/>
    <cellStyle name="Accent3 10" xfId="524" xr:uid="{00000000-0005-0000-0000-000008020000}"/>
    <cellStyle name="Accent3 11" xfId="525" xr:uid="{00000000-0005-0000-0000-000009020000}"/>
    <cellStyle name="Accent3 12" xfId="526" xr:uid="{00000000-0005-0000-0000-00000A020000}"/>
    <cellStyle name="Accent3 13" xfId="527" xr:uid="{00000000-0005-0000-0000-00000B020000}"/>
    <cellStyle name="Accent3 14" xfId="528" xr:uid="{00000000-0005-0000-0000-00000C020000}"/>
    <cellStyle name="Accent3 15" xfId="529" xr:uid="{00000000-0005-0000-0000-00000D020000}"/>
    <cellStyle name="Accent3 16" xfId="530" xr:uid="{00000000-0005-0000-0000-00000E020000}"/>
    <cellStyle name="Accent3 17" xfId="531" xr:uid="{00000000-0005-0000-0000-00000F020000}"/>
    <cellStyle name="Accent3 18" xfId="532" xr:uid="{00000000-0005-0000-0000-000010020000}"/>
    <cellStyle name="Accent3 19" xfId="533" xr:uid="{00000000-0005-0000-0000-000011020000}"/>
    <cellStyle name="Accent3 2" xfId="534" xr:uid="{00000000-0005-0000-0000-000012020000}"/>
    <cellStyle name="Accent3 2 2" xfId="535" xr:uid="{00000000-0005-0000-0000-000013020000}"/>
    <cellStyle name="Accent3 2 3" xfId="536" xr:uid="{00000000-0005-0000-0000-000014020000}"/>
    <cellStyle name="Accent3 20" xfId="537" xr:uid="{00000000-0005-0000-0000-000015020000}"/>
    <cellStyle name="Accent3 21" xfId="538" xr:uid="{00000000-0005-0000-0000-000016020000}"/>
    <cellStyle name="Accent3 22" xfId="539" xr:uid="{00000000-0005-0000-0000-000017020000}"/>
    <cellStyle name="Accent3 23" xfId="540" xr:uid="{00000000-0005-0000-0000-000018020000}"/>
    <cellStyle name="Accent3 3" xfId="541" xr:uid="{00000000-0005-0000-0000-000019020000}"/>
    <cellStyle name="Accent3 3 2" xfId="542" xr:uid="{00000000-0005-0000-0000-00001A020000}"/>
    <cellStyle name="Accent3 3 3" xfId="543" xr:uid="{00000000-0005-0000-0000-00001B020000}"/>
    <cellStyle name="Accent3 4" xfId="544" xr:uid="{00000000-0005-0000-0000-00001C020000}"/>
    <cellStyle name="Accent3 5" xfId="545" xr:uid="{00000000-0005-0000-0000-00001D020000}"/>
    <cellStyle name="Accent3 6" xfId="546" xr:uid="{00000000-0005-0000-0000-00001E020000}"/>
    <cellStyle name="Accent3 7" xfId="547" xr:uid="{00000000-0005-0000-0000-00001F020000}"/>
    <cellStyle name="Accent3 8" xfId="548" xr:uid="{00000000-0005-0000-0000-000020020000}"/>
    <cellStyle name="Accent3 9" xfId="549" xr:uid="{00000000-0005-0000-0000-000021020000}"/>
    <cellStyle name="Accent4 10" xfId="550" xr:uid="{00000000-0005-0000-0000-000022020000}"/>
    <cellStyle name="Accent4 11" xfId="551" xr:uid="{00000000-0005-0000-0000-000023020000}"/>
    <cellStyle name="Accent4 12" xfId="552" xr:uid="{00000000-0005-0000-0000-000024020000}"/>
    <cellStyle name="Accent4 13" xfId="553" xr:uid="{00000000-0005-0000-0000-000025020000}"/>
    <cellStyle name="Accent4 14" xfId="554" xr:uid="{00000000-0005-0000-0000-000026020000}"/>
    <cellStyle name="Accent4 15" xfId="555" xr:uid="{00000000-0005-0000-0000-000027020000}"/>
    <cellStyle name="Accent4 16" xfId="556" xr:uid="{00000000-0005-0000-0000-000028020000}"/>
    <cellStyle name="Accent4 17" xfId="557" xr:uid="{00000000-0005-0000-0000-000029020000}"/>
    <cellStyle name="Accent4 18" xfId="558" xr:uid="{00000000-0005-0000-0000-00002A020000}"/>
    <cellStyle name="Accent4 19" xfId="559" xr:uid="{00000000-0005-0000-0000-00002B020000}"/>
    <cellStyle name="Accent4 2" xfId="560" xr:uid="{00000000-0005-0000-0000-00002C020000}"/>
    <cellStyle name="Accent4 2 2" xfId="561" xr:uid="{00000000-0005-0000-0000-00002D020000}"/>
    <cellStyle name="Accent4 2 3" xfId="562" xr:uid="{00000000-0005-0000-0000-00002E020000}"/>
    <cellStyle name="Accent4 20" xfId="563" xr:uid="{00000000-0005-0000-0000-00002F020000}"/>
    <cellStyle name="Accent4 21" xfId="564" xr:uid="{00000000-0005-0000-0000-000030020000}"/>
    <cellStyle name="Accent4 22" xfId="565" xr:uid="{00000000-0005-0000-0000-000031020000}"/>
    <cellStyle name="Accent4 23" xfId="566" xr:uid="{00000000-0005-0000-0000-000032020000}"/>
    <cellStyle name="Accent4 3" xfId="567" xr:uid="{00000000-0005-0000-0000-000033020000}"/>
    <cellStyle name="Accent4 3 2" xfId="568" xr:uid="{00000000-0005-0000-0000-000034020000}"/>
    <cellStyle name="Accent4 3 3" xfId="569" xr:uid="{00000000-0005-0000-0000-000035020000}"/>
    <cellStyle name="Accent4 4" xfId="570" xr:uid="{00000000-0005-0000-0000-000036020000}"/>
    <cellStyle name="Accent4 5" xfId="571" xr:uid="{00000000-0005-0000-0000-000037020000}"/>
    <cellStyle name="Accent4 6" xfId="572" xr:uid="{00000000-0005-0000-0000-000038020000}"/>
    <cellStyle name="Accent4 7" xfId="573" xr:uid="{00000000-0005-0000-0000-000039020000}"/>
    <cellStyle name="Accent4 8" xfId="574" xr:uid="{00000000-0005-0000-0000-00003A020000}"/>
    <cellStyle name="Accent4 9" xfId="575" xr:uid="{00000000-0005-0000-0000-00003B020000}"/>
    <cellStyle name="Accent5 10" xfId="576" xr:uid="{00000000-0005-0000-0000-00003C020000}"/>
    <cellStyle name="Accent5 11" xfId="577" xr:uid="{00000000-0005-0000-0000-00003D020000}"/>
    <cellStyle name="Accent5 12" xfId="578" xr:uid="{00000000-0005-0000-0000-00003E020000}"/>
    <cellStyle name="Accent5 13" xfId="579" xr:uid="{00000000-0005-0000-0000-00003F020000}"/>
    <cellStyle name="Accent5 14" xfId="580" xr:uid="{00000000-0005-0000-0000-000040020000}"/>
    <cellStyle name="Accent5 15" xfId="581" xr:uid="{00000000-0005-0000-0000-000041020000}"/>
    <cellStyle name="Accent5 16" xfId="582" xr:uid="{00000000-0005-0000-0000-000042020000}"/>
    <cellStyle name="Accent5 17" xfId="583" xr:uid="{00000000-0005-0000-0000-000043020000}"/>
    <cellStyle name="Accent5 18" xfId="584" xr:uid="{00000000-0005-0000-0000-000044020000}"/>
    <cellStyle name="Accent5 19" xfId="585" xr:uid="{00000000-0005-0000-0000-000045020000}"/>
    <cellStyle name="Accent5 2" xfId="586" xr:uid="{00000000-0005-0000-0000-000046020000}"/>
    <cellStyle name="Accent5 2 2" xfId="587" xr:uid="{00000000-0005-0000-0000-000047020000}"/>
    <cellStyle name="Accent5 2 3" xfId="588" xr:uid="{00000000-0005-0000-0000-000048020000}"/>
    <cellStyle name="Accent5 20" xfId="589" xr:uid="{00000000-0005-0000-0000-000049020000}"/>
    <cellStyle name="Accent5 21" xfId="590" xr:uid="{00000000-0005-0000-0000-00004A020000}"/>
    <cellStyle name="Accent5 22" xfId="591" xr:uid="{00000000-0005-0000-0000-00004B020000}"/>
    <cellStyle name="Accent5 23" xfId="592" xr:uid="{00000000-0005-0000-0000-00004C020000}"/>
    <cellStyle name="Accent5 3" xfId="593" xr:uid="{00000000-0005-0000-0000-00004D020000}"/>
    <cellStyle name="Accent5 3 2" xfId="594" xr:uid="{00000000-0005-0000-0000-00004E020000}"/>
    <cellStyle name="Accent5 3 3" xfId="595" xr:uid="{00000000-0005-0000-0000-00004F020000}"/>
    <cellStyle name="Accent5 4" xfId="596" xr:uid="{00000000-0005-0000-0000-000050020000}"/>
    <cellStyle name="Accent5 5" xfId="597" xr:uid="{00000000-0005-0000-0000-000051020000}"/>
    <cellStyle name="Accent5 6" xfId="598" xr:uid="{00000000-0005-0000-0000-000052020000}"/>
    <cellStyle name="Accent5 7" xfId="599" xr:uid="{00000000-0005-0000-0000-000053020000}"/>
    <cellStyle name="Accent5 8" xfId="600" xr:uid="{00000000-0005-0000-0000-000054020000}"/>
    <cellStyle name="Accent5 9" xfId="601" xr:uid="{00000000-0005-0000-0000-000055020000}"/>
    <cellStyle name="Accent6 10" xfId="602" xr:uid="{00000000-0005-0000-0000-000056020000}"/>
    <cellStyle name="Accent6 11" xfId="603" xr:uid="{00000000-0005-0000-0000-000057020000}"/>
    <cellStyle name="Accent6 12" xfId="604" xr:uid="{00000000-0005-0000-0000-000058020000}"/>
    <cellStyle name="Accent6 13" xfId="605" xr:uid="{00000000-0005-0000-0000-000059020000}"/>
    <cellStyle name="Accent6 14" xfId="606" xr:uid="{00000000-0005-0000-0000-00005A020000}"/>
    <cellStyle name="Accent6 15" xfId="607" xr:uid="{00000000-0005-0000-0000-00005B020000}"/>
    <cellStyle name="Accent6 16" xfId="608" xr:uid="{00000000-0005-0000-0000-00005C020000}"/>
    <cellStyle name="Accent6 17" xfId="609" xr:uid="{00000000-0005-0000-0000-00005D020000}"/>
    <cellStyle name="Accent6 18" xfId="610" xr:uid="{00000000-0005-0000-0000-00005E020000}"/>
    <cellStyle name="Accent6 19" xfId="611" xr:uid="{00000000-0005-0000-0000-00005F020000}"/>
    <cellStyle name="Accent6 2" xfId="612" xr:uid="{00000000-0005-0000-0000-000060020000}"/>
    <cellStyle name="Accent6 2 2" xfId="613" xr:uid="{00000000-0005-0000-0000-000061020000}"/>
    <cellStyle name="Accent6 2 3" xfId="614" xr:uid="{00000000-0005-0000-0000-000062020000}"/>
    <cellStyle name="Accent6 20" xfId="615" xr:uid="{00000000-0005-0000-0000-000063020000}"/>
    <cellStyle name="Accent6 21" xfId="616" xr:uid="{00000000-0005-0000-0000-000064020000}"/>
    <cellStyle name="Accent6 22" xfId="617" xr:uid="{00000000-0005-0000-0000-000065020000}"/>
    <cellStyle name="Accent6 23" xfId="618" xr:uid="{00000000-0005-0000-0000-000066020000}"/>
    <cellStyle name="Accent6 3" xfId="619" xr:uid="{00000000-0005-0000-0000-000067020000}"/>
    <cellStyle name="Accent6 3 2" xfId="620" xr:uid="{00000000-0005-0000-0000-000068020000}"/>
    <cellStyle name="Accent6 3 3" xfId="621" xr:uid="{00000000-0005-0000-0000-000069020000}"/>
    <cellStyle name="Accent6 4" xfId="622" xr:uid="{00000000-0005-0000-0000-00006A020000}"/>
    <cellStyle name="Accent6 5" xfId="623" xr:uid="{00000000-0005-0000-0000-00006B020000}"/>
    <cellStyle name="Accent6 6" xfId="624" xr:uid="{00000000-0005-0000-0000-00006C020000}"/>
    <cellStyle name="Accent6 7" xfId="625" xr:uid="{00000000-0005-0000-0000-00006D020000}"/>
    <cellStyle name="Accent6 8" xfId="626" xr:uid="{00000000-0005-0000-0000-00006E020000}"/>
    <cellStyle name="Accent6 9" xfId="627" xr:uid="{00000000-0005-0000-0000-00006F020000}"/>
    <cellStyle name="Bad 10" xfId="628" xr:uid="{00000000-0005-0000-0000-000070020000}"/>
    <cellStyle name="Bad 11" xfId="629" xr:uid="{00000000-0005-0000-0000-000071020000}"/>
    <cellStyle name="Bad 12" xfId="630" xr:uid="{00000000-0005-0000-0000-000072020000}"/>
    <cellStyle name="Bad 13" xfId="631" xr:uid="{00000000-0005-0000-0000-000073020000}"/>
    <cellStyle name="Bad 14" xfId="632" xr:uid="{00000000-0005-0000-0000-000074020000}"/>
    <cellStyle name="Bad 15" xfId="633" xr:uid="{00000000-0005-0000-0000-000075020000}"/>
    <cellStyle name="Bad 16" xfId="634" xr:uid="{00000000-0005-0000-0000-000076020000}"/>
    <cellStyle name="Bad 17" xfId="635" xr:uid="{00000000-0005-0000-0000-000077020000}"/>
    <cellStyle name="Bad 18" xfId="636" xr:uid="{00000000-0005-0000-0000-000078020000}"/>
    <cellStyle name="Bad 19" xfId="637" xr:uid="{00000000-0005-0000-0000-000079020000}"/>
    <cellStyle name="Bad 2" xfId="638" xr:uid="{00000000-0005-0000-0000-00007A020000}"/>
    <cellStyle name="Bad 2 2" xfId="639" xr:uid="{00000000-0005-0000-0000-00007B020000}"/>
    <cellStyle name="Bad 2 3" xfId="640" xr:uid="{00000000-0005-0000-0000-00007C020000}"/>
    <cellStyle name="Bad 20" xfId="641" xr:uid="{00000000-0005-0000-0000-00007D020000}"/>
    <cellStyle name="Bad 21" xfId="642" xr:uid="{00000000-0005-0000-0000-00007E020000}"/>
    <cellStyle name="Bad 22" xfId="643" xr:uid="{00000000-0005-0000-0000-00007F020000}"/>
    <cellStyle name="Bad 23" xfId="644" xr:uid="{00000000-0005-0000-0000-000080020000}"/>
    <cellStyle name="Bad 3" xfId="645" xr:uid="{00000000-0005-0000-0000-000081020000}"/>
    <cellStyle name="Bad 3 2" xfId="646" xr:uid="{00000000-0005-0000-0000-000082020000}"/>
    <cellStyle name="Bad 3 3" xfId="647" xr:uid="{00000000-0005-0000-0000-000083020000}"/>
    <cellStyle name="Bad 4" xfId="648" xr:uid="{00000000-0005-0000-0000-000084020000}"/>
    <cellStyle name="Bad 5" xfId="649" xr:uid="{00000000-0005-0000-0000-000085020000}"/>
    <cellStyle name="Bad 6" xfId="650" xr:uid="{00000000-0005-0000-0000-000086020000}"/>
    <cellStyle name="Bad 7" xfId="651" xr:uid="{00000000-0005-0000-0000-000087020000}"/>
    <cellStyle name="Bad 8" xfId="652" xr:uid="{00000000-0005-0000-0000-000088020000}"/>
    <cellStyle name="Bad 9" xfId="653" xr:uid="{00000000-0005-0000-0000-000089020000}"/>
    <cellStyle name="Calculation 10" xfId="654" xr:uid="{00000000-0005-0000-0000-00008A020000}"/>
    <cellStyle name="Calculation 11" xfId="655" xr:uid="{00000000-0005-0000-0000-00008B020000}"/>
    <cellStyle name="Calculation 12" xfId="656" xr:uid="{00000000-0005-0000-0000-00008C020000}"/>
    <cellStyle name="Calculation 13" xfId="657" xr:uid="{00000000-0005-0000-0000-00008D020000}"/>
    <cellStyle name="Calculation 14" xfId="658" xr:uid="{00000000-0005-0000-0000-00008E020000}"/>
    <cellStyle name="Calculation 15" xfId="659" xr:uid="{00000000-0005-0000-0000-00008F020000}"/>
    <cellStyle name="Calculation 16" xfId="660" xr:uid="{00000000-0005-0000-0000-000090020000}"/>
    <cellStyle name="Calculation 17" xfId="661" xr:uid="{00000000-0005-0000-0000-000091020000}"/>
    <cellStyle name="Calculation 18" xfId="662" xr:uid="{00000000-0005-0000-0000-000092020000}"/>
    <cellStyle name="Calculation 19" xfId="663" xr:uid="{00000000-0005-0000-0000-000093020000}"/>
    <cellStyle name="Calculation 2" xfId="664" xr:uid="{00000000-0005-0000-0000-000094020000}"/>
    <cellStyle name="Calculation 2 2" xfId="665" xr:uid="{00000000-0005-0000-0000-000095020000}"/>
    <cellStyle name="Calculation 2 3" xfId="666" xr:uid="{00000000-0005-0000-0000-000096020000}"/>
    <cellStyle name="Calculation 20" xfId="667" xr:uid="{00000000-0005-0000-0000-000097020000}"/>
    <cellStyle name="Calculation 21" xfId="668" xr:uid="{00000000-0005-0000-0000-000098020000}"/>
    <cellStyle name="Calculation 22" xfId="669" xr:uid="{00000000-0005-0000-0000-000099020000}"/>
    <cellStyle name="Calculation 23" xfId="670" xr:uid="{00000000-0005-0000-0000-00009A020000}"/>
    <cellStyle name="Calculation 3" xfId="671" xr:uid="{00000000-0005-0000-0000-00009B020000}"/>
    <cellStyle name="Calculation 3 2" xfId="672" xr:uid="{00000000-0005-0000-0000-00009C020000}"/>
    <cellStyle name="Calculation 3 3" xfId="673" xr:uid="{00000000-0005-0000-0000-00009D020000}"/>
    <cellStyle name="Calculation 4" xfId="674" xr:uid="{00000000-0005-0000-0000-00009E020000}"/>
    <cellStyle name="Calculation 5" xfId="675" xr:uid="{00000000-0005-0000-0000-00009F020000}"/>
    <cellStyle name="Calculation 6" xfId="676" xr:uid="{00000000-0005-0000-0000-0000A0020000}"/>
    <cellStyle name="Calculation 7" xfId="677" xr:uid="{00000000-0005-0000-0000-0000A1020000}"/>
    <cellStyle name="Calculation 8" xfId="678" xr:uid="{00000000-0005-0000-0000-0000A2020000}"/>
    <cellStyle name="Calculation 9" xfId="679" xr:uid="{00000000-0005-0000-0000-0000A3020000}"/>
    <cellStyle name="Check Cell 10" xfId="680" xr:uid="{00000000-0005-0000-0000-0000A4020000}"/>
    <cellStyle name="Check Cell 11" xfId="681" xr:uid="{00000000-0005-0000-0000-0000A5020000}"/>
    <cellStyle name="Check Cell 12" xfId="682" xr:uid="{00000000-0005-0000-0000-0000A6020000}"/>
    <cellStyle name="Check Cell 13" xfId="683" xr:uid="{00000000-0005-0000-0000-0000A7020000}"/>
    <cellStyle name="Check Cell 14" xfId="684" xr:uid="{00000000-0005-0000-0000-0000A8020000}"/>
    <cellStyle name="Check Cell 15" xfId="685" xr:uid="{00000000-0005-0000-0000-0000A9020000}"/>
    <cellStyle name="Check Cell 16" xfId="686" xr:uid="{00000000-0005-0000-0000-0000AA020000}"/>
    <cellStyle name="Check Cell 17" xfId="687" xr:uid="{00000000-0005-0000-0000-0000AB020000}"/>
    <cellStyle name="Check Cell 18" xfId="688" xr:uid="{00000000-0005-0000-0000-0000AC020000}"/>
    <cellStyle name="Check Cell 19" xfId="689" xr:uid="{00000000-0005-0000-0000-0000AD020000}"/>
    <cellStyle name="Check Cell 2" xfId="690" xr:uid="{00000000-0005-0000-0000-0000AE020000}"/>
    <cellStyle name="Check Cell 2 2" xfId="691" xr:uid="{00000000-0005-0000-0000-0000AF020000}"/>
    <cellStyle name="Check Cell 2 3" xfId="692" xr:uid="{00000000-0005-0000-0000-0000B0020000}"/>
    <cellStyle name="Check Cell 20" xfId="693" xr:uid="{00000000-0005-0000-0000-0000B1020000}"/>
    <cellStyle name="Check Cell 21" xfId="694" xr:uid="{00000000-0005-0000-0000-0000B2020000}"/>
    <cellStyle name="Check Cell 22" xfId="695" xr:uid="{00000000-0005-0000-0000-0000B3020000}"/>
    <cellStyle name="Check Cell 23" xfId="696" xr:uid="{00000000-0005-0000-0000-0000B4020000}"/>
    <cellStyle name="Check Cell 3" xfId="697" xr:uid="{00000000-0005-0000-0000-0000B5020000}"/>
    <cellStyle name="Check Cell 3 2" xfId="698" xr:uid="{00000000-0005-0000-0000-0000B6020000}"/>
    <cellStyle name="Check Cell 3 3" xfId="699" xr:uid="{00000000-0005-0000-0000-0000B7020000}"/>
    <cellStyle name="Check Cell 4" xfId="700" xr:uid="{00000000-0005-0000-0000-0000B8020000}"/>
    <cellStyle name="Check Cell 5" xfId="701" xr:uid="{00000000-0005-0000-0000-0000B9020000}"/>
    <cellStyle name="Check Cell 6" xfId="702" xr:uid="{00000000-0005-0000-0000-0000BA020000}"/>
    <cellStyle name="Check Cell 7" xfId="703" xr:uid="{00000000-0005-0000-0000-0000BB020000}"/>
    <cellStyle name="Check Cell 8" xfId="704" xr:uid="{00000000-0005-0000-0000-0000BC020000}"/>
    <cellStyle name="Check Cell 9" xfId="705" xr:uid="{00000000-0005-0000-0000-0000BD020000}"/>
    <cellStyle name="Explanatory Text 10" xfId="706" xr:uid="{00000000-0005-0000-0000-0000BE020000}"/>
    <cellStyle name="Explanatory Text 11" xfId="707" xr:uid="{00000000-0005-0000-0000-0000BF020000}"/>
    <cellStyle name="Explanatory Text 12" xfId="708" xr:uid="{00000000-0005-0000-0000-0000C0020000}"/>
    <cellStyle name="Explanatory Text 13" xfId="709" xr:uid="{00000000-0005-0000-0000-0000C1020000}"/>
    <cellStyle name="Explanatory Text 14" xfId="710" xr:uid="{00000000-0005-0000-0000-0000C2020000}"/>
    <cellStyle name="Explanatory Text 15" xfId="711" xr:uid="{00000000-0005-0000-0000-0000C3020000}"/>
    <cellStyle name="Explanatory Text 16" xfId="712" xr:uid="{00000000-0005-0000-0000-0000C4020000}"/>
    <cellStyle name="Explanatory Text 17" xfId="713" xr:uid="{00000000-0005-0000-0000-0000C5020000}"/>
    <cellStyle name="Explanatory Text 18" xfId="714" xr:uid="{00000000-0005-0000-0000-0000C6020000}"/>
    <cellStyle name="Explanatory Text 19" xfId="715" xr:uid="{00000000-0005-0000-0000-0000C7020000}"/>
    <cellStyle name="Explanatory Text 2" xfId="716" xr:uid="{00000000-0005-0000-0000-0000C8020000}"/>
    <cellStyle name="Explanatory Text 2 2" xfId="717" xr:uid="{00000000-0005-0000-0000-0000C9020000}"/>
    <cellStyle name="Explanatory Text 2 3" xfId="718" xr:uid="{00000000-0005-0000-0000-0000CA020000}"/>
    <cellStyle name="Explanatory Text 20" xfId="719" xr:uid="{00000000-0005-0000-0000-0000CB020000}"/>
    <cellStyle name="Explanatory Text 21" xfId="720" xr:uid="{00000000-0005-0000-0000-0000CC020000}"/>
    <cellStyle name="Explanatory Text 22" xfId="721" xr:uid="{00000000-0005-0000-0000-0000CD020000}"/>
    <cellStyle name="Explanatory Text 23" xfId="722" xr:uid="{00000000-0005-0000-0000-0000CE020000}"/>
    <cellStyle name="Explanatory Text 3" xfId="723" xr:uid="{00000000-0005-0000-0000-0000CF020000}"/>
    <cellStyle name="Explanatory Text 3 2" xfId="724" xr:uid="{00000000-0005-0000-0000-0000D0020000}"/>
    <cellStyle name="Explanatory Text 3 3" xfId="725" xr:uid="{00000000-0005-0000-0000-0000D1020000}"/>
    <cellStyle name="Explanatory Text 4" xfId="726" xr:uid="{00000000-0005-0000-0000-0000D2020000}"/>
    <cellStyle name="Explanatory Text 5" xfId="727" xr:uid="{00000000-0005-0000-0000-0000D3020000}"/>
    <cellStyle name="Explanatory Text 6" xfId="728" xr:uid="{00000000-0005-0000-0000-0000D4020000}"/>
    <cellStyle name="Explanatory Text 7" xfId="729" xr:uid="{00000000-0005-0000-0000-0000D5020000}"/>
    <cellStyle name="Explanatory Text 8" xfId="730" xr:uid="{00000000-0005-0000-0000-0000D6020000}"/>
    <cellStyle name="Explanatory Text 9" xfId="731" xr:uid="{00000000-0005-0000-0000-0000D7020000}"/>
    <cellStyle name="Good 10" xfId="732" xr:uid="{00000000-0005-0000-0000-0000D8020000}"/>
    <cellStyle name="Good 11" xfId="733" xr:uid="{00000000-0005-0000-0000-0000D9020000}"/>
    <cellStyle name="Good 12" xfId="734" xr:uid="{00000000-0005-0000-0000-0000DA020000}"/>
    <cellStyle name="Good 13" xfId="735" xr:uid="{00000000-0005-0000-0000-0000DB020000}"/>
    <cellStyle name="Good 14" xfId="736" xr:uid="{00000000-0005-0000-0000-0000DC020000}"/>
    <cellStyle name="Good 15" xfId="737" xr:uid="{00000000-0005-0000-0000-0000DD020000}"/>
    <cellStyle name="Good 16" xfId="738" xr:uid="{00000000-0005-0000-0000-0000DE020000}"/>
    <cellStyle name="Good 17" xfId="739" xr:uid="{00000000-0005-0000-0000-0000DF020000}"/>
    <cellStyle name="Good 18" xfId="740" xr:uid="{00000000-0005-0000-0000-0000E0020000}"/>
    <cellStyle name="Good 19" xfId="741" xr:uid="{00000000-0005-0000-0000-0000E1020000}"/>
    <cellStyle name="Good 2" xfId="742" xr:uid="{00000000-0005-0000-0000-0000E2020000}"/>
    <cellStyle name="Good 2 2" xfId="743" xr:uid="{00000000-0005-0000-0000-0000E3020000}"/>
    <cellStyle name="Good 2 3" xfId="744" xr:uid="{00000000-0005-0000-0000-0000E4020000}"/>
    <cellStyle name="Good 20" xfId="745" xr:uid="{00000000-0005-0000-0000-0000E5020000}"/>
    <cellStyle name="Good 21" xfId="746" xr:uid="{00000000-0005-0000-0000-0000E6020000}"/>
    <cellStyle name="Good 22" xfId="747" xr:uid="{00000000-0005-0000-0000-0000E7020000}"/>
    <cellStyle name="Good 23" xfId="748" xr:uid="{00000000-0005-0000-0000-0000E8020000}"/>
    <cellStyle name="Good 3" xfId="749" xr:uid="{00000000-0005-0000-0000-0000E9020000}"/>
    <cellStyle name="Good 3 2" xfId="750" xr:uid="{00000000-0005-0000-0000-0000EA020000}"/>
    <cellStyle name="Good 3 3" xfId="751" xr:uid="{00000000-0005-0000-0000-0000EB020000}"/>
    <cellStyle name="Good 4" xfId="752" xr:uid="{00000000-0005-0000-0000-0000EC020000}"/>
    <cellStyle name="Good 5" xfId="753" xr:uid="{00000000-0005-0000-0000-0000ED020000}"/>
    <cellStyle name="Good 6" xfId="754" xr:uid="{00000000-0005-0000-0000-0000EE020000}"/>
    <cellStyle name="Good 7" xfId="755" xr:uid="{00000000-0005-0000-0000-0000EF020000}"/>
    <cellStyle name="Good 8" xfId="756" xr:uid="{00000000-0005-0000-0000-0000F0020000}"/>
    <cellStyle name="Good 9" xfId="757" xr:uid="{00000000-0005-0000-0000-0000F1020000}"/>
    <cellStyle name="Heading 1 10" xfId="758" xr:uid="{00000000-0005-0000-0000-0000F2020000}"/>
    <cellStyle name="Heading 1 11" xfId="759" xr:uid="{00000000-0005-0000-0000-0000F3020000}"/>
    <cellStyle name="Heading 1 12" xfId="760" xr:uid="{00000000-0005-0000-0000-0000F4020000}"/>
    <cellStyle name="Heading 1 13" xfId="761" xr:uid="{00000000-0005-0000-0000-0000F5020000}"/>
    <cellStyle name="Heading 1 14" xfId="762" xr:uid="{00000000-0005-0000-0000-0000F6020000}"/>
    <cellStyle name="Heading 1 15" xfId="763" xr:uid="{00000000-0005-0000-0000-0000F7020000}"/>
    <cellStyle name="Heading 1 16" xfId="764" xr:uid="{00000000-0005-0000-0000-0000F8020000}"/>
    <cellStyle name="Heading 1 17" xfId="765" xr:uid="{00000000-0005-0000-0000-0000F9020000}"/>
    <cellStyle name="Heading 1 18" xfId="766" xr:uid="{00000000-0005-0000-0000-0000FA020000}"/>
    <cellStyle name="Heading 1 19" xfId="767" xr:uid="{00000000-0005-0000-0000-0000FB020000}"/>
    <cellStyle name="Heading 1 2" xfId="768" xr:uid="{00000000-0005-0000-0000-0000FC020000}"/>
    <cellStyle name="Heading 1 2 2" xfId="769" xr:uid="{00000000-0005-0000-0000-0000FD020000}"/>
    <cellStyle name="Heading 1 2 3" xfId="770" xr:uid="{00000000-0005-0000-0000-0000FE020000}"/>
    <cellStyle name="Heading 1 20" xfId="771" xr:uid="{00000000-0005-0000-0000-0000FF020000}"/>
    <cellStyle name="Heading 1 21" xfId="772" xr:uid="{00000000-0005-0000-0000-000000030000}"/>
    <cellStyle name="Heading 1 22" xfId="773" xr:uid="{00000000-0005-0000-0000-000001030000}"/>
    <cellStyle name="Heading 1 23" xfId="774" xr:uid="{00000000-0005-0000-0000-000002030000}"/>
    <cellStyle name="Heading 1 3" xfId="775" xr:uid="{00000000-0005-0000-0000-000003030000}"/>
    <cellStyle name="Heading 1 3 2" xfId="776" xr:uid="{00000000-0005-0000-0000-000004030000}"/>
    <cellStyle name="Heading 1 3 3" xfId="777" xr:uid="{00000000-0005-0000-0000-000005030000}"/>
    <cellStyle name="Heading 1 4" xfId="778" xr:uid="{00000000-0005-0000-0000-000006030000}"/>
    <cellStyle name="Heading 1 5" xfId="779" xr:uid="{00000000-0005-0000-0000-000007030000}"/>
    <cellStyle name="Heading 1 6" xfId="780" xr:uid="{00000000-0005-0000-0000-000008030000}"/>
    <cellStyle name="Heading 1 7" xfId="781" xr:uid="{00000000-0005-0000-0000-000009030000}"/>
    <cellStyle name="Heading 1 8" xfId="782" xr:uid="{00000000-0005-0000-0000-00000A030000}"/>
    <cellStyle name="Heading 1 9" xfId="783" xr:uid="{00000000-0005-0000-0000-00000B030000}"/>
    <cellStyle name="Heading 2 10" xfId="784" xr:uid="{00000000-0005-0000-0000-00000C030000}"/>
    <cellStyle name="Heading 2 11" xfId="785" xr:uid="{00000000-0005-0000-0000-00000D030000}"/>
    <cellStyle name="Heading 2 12" xfId="786" xr:uid="{00000000-0005-0000-0000-00000E030000}"/>
    <cellStyle name="Heading 2 13" xfId="787" xr:uid="{00000000-0005-0000-0000-00000F030000}"/>
    <cellStyle name="Heading 2 14" xfId="788" xr:uid="{00000000-0005-0000-0000-000010030000}"/>
    <cellStyle name="Heading 2 15" xfId="789" xr:uid="{00000000-0005-0000-0000-000011030000}"/>
    <cellStyle name="Heading 2 16" xfId="790" xr:uid="{00000000-0005-0000-0000-000012030000}"/>
    <cellStyle name="Heading 2 17" xfId="791" xr:uid="{00000000-0005-0000-0000-000013030000}"/>
    <cellStyle name="Heading 2 18" xfId="792" xr:uid="{00000000-0005-0000-0000-000014030000}"/>
    <cellStyle name="Heading 2 19" xfId="793" xr:uid="{00000000-0005-0000-0000-000015030000}"/>
    <cellStyle name="Heading 2 2" xfId="794" xr:uid="{00000000-0005-0000-0000-000016030000}"/>
    <cellStyle name="Heading 2 2 2" xfId="795" xr:uid="{00000000-0005-0000-0000-000017030000}"/>
    <cellStyle name="Heading 2 2 3" xfId="796" xr:uid="{00000000-0005-0000-0000-000018030000}"/>
    <cellStyle name="Heading 2 20" xfId="797" xr:uid="{00000000-0005-0000-0000-000019030000}"/>
    <cellStyle name="Heading 2 21" xfId="798" xr:uid="{00000000-0005-0000-0000-00001A030000}"/>
    <cellStyle name="Heading 2 22" xfId="799" xr:uid="{00000000-0005-0000-0000-00001B030000}"/>
    <cellStyle name="Heading 2 23" xfId="800" xr:uid="{00000000-0005-0000-0000-00001C030000}"/>
    <cellStyle name="Heading 2 3" xfId="801" xr:uid="{00000000-0005-0000-0000-00001D030000}"/>
    <cellStyle name="Heading 2 3 2" xfId="802" xr:uid="{00000000-0005-0000-0000-00001E030000}"/>
    <cellStyle name="Heading 2 3 3" xfId="803" xr:uid="{00000000-0005-0000-0000-00001F030000}"/>
    <cellStyle name="Heading 2 4" xfId="804" xr:uid="{00000000-0005-0000-0000-000020030000}"/>
    <cellStyle name="Heading 2 5" xfId="805" xr:uid="{00000000-0005-0000-0000-000021030000}"/>
    <cellStyle name="Heading 2 6" xfId="806" xr:uid="{00000000-0005-0000-0000-000022030000}"/>
    <cellStyle name="Heading 2 7" xfId="807" xr:uid="{00000000-0005-0000-0000-000023030000}"/>
    <cellStyle name="Heading 2 8" xfId="808" xr:uid="{00000000-0005-0000-0000-000024030000}"/>
    <cellStyle name="Heading 2 9" xfId="809" xr:uid="{00000000-0005-0000-0000-000025030000}"/>
    <cellStyle name="Heading 3 10" xfId="810" xr:uid="{00000000-0005-0000-0000-000026030000}"/>
    <cellStyle name="Heading 3 11" xfId="811" xr:uid="{00000000-0005-0000-0000-000027030000}"/>
    <cellStyle name="Heading 3 12" xfId="812" xr:uid="{00000000-0005-0000-0000-000028030000}"/>
    <cellStyle name="Heading 3 13" xfId="813" xr:uid="{00000000-0005-0000-0000-000029030000}"/>
    <cellStyle name="Heading 3 14" xfId="814" xr:uid="{00000000-0005-0000-0000-00002A030000}"/>
    <cellStyle name="Heading 3 15" xfId="815" xr:uid="{00000000-0005-0000-0000-00002B030000}"/>
    <cellStyle name="Heading 3 16" xfId="816" xr:uid="{00000000-0005-0000-0000-00002C030000}"/>
    <cellStyle name="Heading 3 17" xfId="817" xr:uid="{00000000-0005-0000-0000-00002D030000}"/>
    <cellStyle name="Heading 3 18" xfId="818" xr:uid="{00000000-0005-0000-0000-00002E030000}"/>
    <cellStyle name="Heading 3 19" xfId="819" xr:uid="{00000000-0005-0000-0000-00002F030000}"/>
    <cellStyle name="Heading 3 2" xfId="820" xr:uid="{00000000-0005-0000-0000-000030030000}"/>
    <cellStyle name="Heading 3 2 2" xfId="821" xr:uid="{00000000-0005-0000-0000-000031030000}"/>
    <cellStyle name="Heading 3 2 3" xfId="822" xr:uid="{00000000-0005-0000-0000-000032030000}"/>
    <cellStyle name="Heading 3 20" xfId="823" xr:uid="{00000000-0005-0000-0000-000033030000}"/>
    <cellStyle name="Heading 3 21" xfId="824" xr:uid="{00000000-0005-0000-0000-000034030000}"/>
    <cellStyle name="Heading 3 22" xfId="825" xr:uid="{00000000-0005-0000-0000-000035030000}"/>
    <cellStyle name="Heading 3 23" xfId="826" xr:uid="{00000000-0005-0000-0000-000036030000}"/>
    <cellStyle name="Heading 3 3" xfId="827" xr:uid="{00000000-0005-0000-0000-000037030000}"/>
    <cellStyle name="Heading 3 3 2" xfId="828" xr:uid="{00000000-0005-0000-0000-000038030000}"/>
    <cellStyle name="Heading 3 3 3" xfId="829" xr:uid="{00000000-0005-0000-0000-000039030000}"/>
    <cellStyle name="Heading 3 4" xfId="830" xr:uid="{00000000-0005-0000-0000-00003A030000}"/>
    <cellStyle name="Heading 3 5" xfId="831" xr:uid="{00000000-0005-0000-0000-00003B030000}"/>
    <cellStyle name="Heading 3 6" xfId="832" xr:uid="{00000000-0005-0000-0000-00003C030000}"/>
    <cellStyle name="Heading 3 7" xfId="833" xr:uid="{00000000-0005-0000-0000-00003D030000}"/>
    <cellStyle name="Heading 3 8" xfId="834" xr:uid="{00000000-0005-0000-0000-00003E030000}"/>
    <cellStyle name="Heading 3 9" xfId="835" xr:uid="{00000000-0005-0000-0000-00003F030000}"/>
    <cellStyle name="Heading 4 10" xfId="836" xr:uid="{00000000-0005-0000-0000-000040030000}"/>
    <cellStyle name="Heading 4 11" xfId="837" xr:uid="{00000000-0005-0000-0000-000041030000}"/>
    <cellStyle name="Heading 4 12" xfId="838" xr:uid="{00000000-0005-0000-0000-000042030000}"/>
    <cellStyle name="Heading 4 13" xfId="839" xr:uid="{00000000-0005-0000-0000-000043030000}"/>
    <cellStyle name="Heading 4 14" xfId="840" xr:uid="{00000000-0005-0000-0000-000044030000}"/>
    <cellStyle name="Heading 4 15" xfId="841" xr:uid="{00000000-0005-0000-0000-000045030000}"/>
    <cellStyle name="Heading 4 16" xfId="842" xr:uid="{00000000-0005-0000-0000-000046030000}"/>
    <cellStyle name="Heading 4 17" xfId="843" xr:uid="{00000000-0005-0000-0000-000047030000}"/>
    <cellStyle name="Heading 4 18" xfId="844" xr:uid="{00000000-0005-0000-0000-000048030000}"/>
    <cellStyle name="Heading 4 19" xfId="845" xr:uid="{00000000-0005-0000-0000-000049030000}"/>
    <cellStyle name="Heading 4 2" xfId="846" xr:uid="{00000000-0005-0000-0000-00004A030000}"/>
    <cellStyle name="Heading 4 2 2" xfId="847" xr:uid="{00000000-0005-0000-0000-00004B030000}"/>
    <cellStyle name="Heading 4 2 3" xfId="848" xr:uid="{00000000-0005-0000-0000-00004C030000}"/>
    <cellStyle name="Heading 4 20" xfId="849" xr:uid="{00000000-0005-0000-0000-00004D030000}"/>
    <cellStyle name="Heading 4 21" xfId="850" xr:uid="{00000000-0005-0000-0000-00004E030000}"/>
    <cellStyle name="Heading 4 22" xfId="851" xr:uid="{00000000-0005-0000-0000-00004F030000}"/>
    <cellStyle name="Heading 4 23" xfId="852" xr:uid="{00000000-0005-0000-0000-000050030000}"/>
    <cellStyle name="Heading 4 3" xfId="853" xr:uid="{00000000-0005-0000-0000-000051030000}"/>
    <cellStyle name="Heading 4 3 2" xfId="854" xr:uid="{00000000-0005-0000-0000-000052030000}"/>
    <cellStyle name="Heading 4 3 3" xfId="855" xr:uid="{00000000-0005-0000-0000-000053030000}"/>
    <cellStyle name="Heading 4 4" xfId="856" xr:uid="{00000000-0005-0000-0000-000054030000}"/>
    <cellStyle name="Heading 4 5" xfId="857" xr:uid="{00000000-0005-0000-0000-000055030000}"/>
    <cellStyle name="Heading 4 6" xfId="858" xr:uid="{00000000-0005-0000-0000-000056030000}"/>
    <cellStyle name="Heading 4 7" xfId="859" xr:uid="{00000000-0005-0000-0000-000057030000}"/>
    <cellStyle name="Heading 4 8" xfId="860" xr:uid="{00000000-0005-0000-0000-000058030000}"/>
    <cellStyle name="Heading 4 9" xfId="861" xr:uid="{00000000-0005-0000-0000-000059030000}"/>
    <cellStyle name="Input 10" xfId="862" xr:uid="{00000000-0005-0000-0000-00005A030000}"/>
    <cellStyle name="Input 11" xfId="863" xr:uid="{00000000-0005-0000-0000-00005B030000}"/>
    <cellStyle name="Input 12" xfId="864" xr:uid="{00000000-0005-0000-0000-00005C030000}"/>
    <cellStyle name="Input 13" xfId="865" xr:uid="{00000000-0005-0000-0000-00005D030000}"/>
    <cellStyle name="Input 14" xfId="866" xr:uid="{00000000-0005-0000-0000-00005E030000}"/>
    <cellStyle name="Input 15" xfId="867" xr:uid="{00000000-0005-0000-0000-00005F030000}"/>
    <cellStyle name="Input 16" xfId="868" xr:uid="{00000000-0005-0000-0000-000060030000}"/>
    <cellStyle name="Input 17" xfId="869" xr:uid="{00000000-0005-0000-0000-000061030000}"/>
    <cellStyle name="Input 18" xfId="870" xr:uid="{00000000-0005-0000-0000-000062030000}"/>
    <cellStyle name="Input 19" xfId="871" xr:uid="{00000000-0005-0000-0000-000063030000}"/>
    <cellStyle name="Input 2" xfId="872" xr:uid="{00000000-0005-0000-0000-000064030000}"/>
    <cellStyle name="Input 2 2" xfId="873" xr:uid="{00000000-0005-0000-0000-000065030000}"/>
    <cellStyle name="Input 2 3" xfId="874" xr:uid="{00000000-0005-0000-0000-000066030000}"/>
    <cellStyle name="Input 20" xfId="875" xr:uid="{00000000-0005-0000-0000-000067030000}"/>
    <cellStyle name="Input 21" xfId="876" xr:uid="{00000000-0005-0000-0000-000068030000}"/>
    <cellStyle name="Input 22" xfId="877" xr:uid="{00000000-0005-0000-0000-000069030000}"/>
    <cellStyle name="Input 23" xfId="878" xr:uid="{00000000-0005-0000-0000-00006A030000}"/>
    <cellStyle name="Input 3" xfId="879" xr:uid="{00000000-0005-0000-0000-00006B030000}"/>
    <cellStyle name="Input 3 2" xfId="880" xr:uid="{00000000-0005-0000-0000-00006C030000}"/>
    <cellStyle name="Input 3 3" xfId="881" xr:uid="{00000000-0005-0000-0000-00006D030000}"/>
    <cellStyle name="Input 4" xfId="882" xr:uid="{00000000-0005-0000-0000-00006E030000}"/>
    <cellStyle name="Input 5" xfId="883" xr:uid="{00000000-0005-0000-0000-00006F030000}"/>
    <cellStyle name="Input 6" xfId="884" xr:uid="{00000000-0005-0000-0000-000070030000}"/>
    <cellStyle name="Input 7" xfId="885" xr:uid="{00000000-0005-0000-0000-000071030000}"/>
    <cellStyle name="Input 8" xfId="886" xr:uid="{00000000-0005-0000-0000-000072030000}"/>
    <cellStyle name="Input 9" xfId="887" xr:uid="{00000000-0005-0000-0000-000073030000}"/>
    <cellStyle name="Linked Cell 10" xfId="888" xr:uid="{00000000-0005-0000-0000-000074030000}"/>
    <cellStyle name="Linked Cell 11" xfId="889" xr:uid="{00000000-0005-0000-0000-000075030000}"/>
    <cellStyle name="Linked Cell 12" xfId="890" xr:uid="{00000000-0005-0000-0000-000076030000}"/>
    <cellStyle name="Linked Cell 13" xfId="891" xr:uid="{00000000-0005-0000-0000-000077030000}"/>
    <cellStyle name="Linked Cell 14" xfId="892" xr:uid="{00000000-0005-0000-0000-000078030000}"/>
    <cellStyle name="Linked Cell 15" xfId="893" xr:uid="{00000000-0005-0000-0000-000079030000}"/>
    <cellStyle name="Linked Cell 16" xfId="894" xr:uid="{00000000-0005-0000-0000-00007A030000}"/>
    <cellStyle name="Linked Cell 17" xfId="895" xr:uid="{00000000-0005-0000-0000-00007B030000}"/>
    <cellStyle name="Linked Cell 18" xfId="896" xr:uid="{00000000-0005-0000-0000-00007C030000}"/>
    <cellStyle name="Linked Cell 19" xfId="897" xr:uid="{00000000-0005-0000-0000-00007D030000}"/>
    <cellStyle name="Linked Cell 2" xfId="898" xr:uid="{00000000-0005-0000-0000-00007E030000}"/>
    <cellStyle name="Linked Cell 2 2" xfId="899" xr:uid="{00000000-0005-0000-0000-00007F030000}"/>
    <cellStyle name="Linked Cell 2 3" xfId="900" xr:uid="{00000000-0005-0000-0000-000080030000}"/>
    <cellStyle name="Linked Cell 20" xfId="901" xr:uid="{00000000-0005-0000-0000-000081030000}"/>
    <cellStyle name="Linked Cell 21" xfId="902" xr:uid="{00000000-0005-0000-0000-000082030000}"/>
    <cellStyle name="Linked Cell 22" xfId="903" xr:uid="{00000000-0005-0000-0000-000083030000}"/>
    <cellStyle name="Linked Cell 23" xfId="904" xr:uid="{00000000-0005-0000-0000-000084030000}"/>
    <cellStyle name="Linked Cell 3" xfId="905" xr:uid="{00000000-0005-0000-0000-000085030000}"/>
    <cellStyle name="Linked Cell 3 2" xfId="906" xr:uid="{00000000-0005-0000-0000-000086030000}"/>
    <cellStyle name="Linked Cell 3 3" xfId="907" xr:uid="{00000000-0005-0000-0000-000087030000}"/>
    <cellStyle name="Linked Cell 4" xfId="908" xr:uid="{00000000-0005-0000-0000-000088030000}"/>
    <cellStyle name="Linked Cell 5" xfId="909" xr:uid="{00000000-0005-0000-0000-000089030000}"/>
    <cellStyle name="Linked Cell 6" xfId="910" xr:uid="{00000000-0005-0000-0000-00008A030000}"/>
    <cellStyle name="Linked Cell 7" xfId="911" xr:uid="{00000000-0005-0000-0000-00008B030000}"/>
    <cellStyle name="Linked Cell 8" xfId="912" xr:uid="{00000000-0005-0000-0000-00008C030000}"/>
    <cellStyle name="Linked Cell 9" xfId="913" xr:uid="{00000000-0005-0000-0000-00008D030000}"/>
    <cellStyle name="Neutral 10" xfId="914" xr:uid="{00000000-0005-0000-0000-00008E030000}"/>
    <cellStyle name="Neutral 11" xfId="915" xr:uid="{00000000-0005-0000-0000-00008F030000}"/>
    <cellStyle name="Neutral 12" xfId="916" xr:uid="{00000000-0005-0000-0000-000090030000}"/>
    <cellStyle name="Neutral 13" xfId="917" xr:uid="{00000000-0005-0000-0000-000091030000}"/>
    <cellStyle name="Neutral 14" xfId="918" xr:uid="{00000000-0005-0000-0000-000092030000}"/>
    <cellStyle name="Neutral 15" xfId="919" xr:uid="{00000000-0005-0000-0000-000093030000}"/>
    <cellStyle name="Neutral 16" xfId="920" xr:uid="{00000000-0005-0000-0000-000094030000}"/>
    <cellStyle name="Neutral 17" xfId="921" xr:uid="{00000000-0005-0000-0000-000095030000}"/>
    <cellStyle name="Neutral 18" xfId="922" xr:uid="{00000000-0005-0000-0000-000096030000}"/>
    <cellStyle name="Neutral 19" xfId="923" xr:uid="{00000000-0005-0000-0000-000097030000}"/>
    <cellStyle name="Neutral 2" xfId="924" xr:uid="{00000000-0005-0000-0000-000098030000}"/>
    <cellStyle name="Neutral 2 2" xfId="925" xr:uid="{00000000-0005-0000-0000-000099030000}"/>
    <cellStyle name="Neutral 2 3" xfId="926" xr:uid="{00000000-0005-0000-0000-00009A030000}"/>
    <cellStyle name="Neutral 20" xfId="927" xr:uid="{00000000-0005-0000-0000-00009B030000}"/>
    <cellStyle name="Neutral 21" xfId="928" xr:uid="{00000000-0005-0000-0000-00009C030000}"/>
    <cellStyle name="Neutral 22" xfId="929" xr:uid="{00000000-0005-0000-0000-00009D030000}"/>
    <cellStyle name="Neutral 23" xfId="930" xr:uid="{00000000-0005-0000-0000-00009E030000}"/>
    <cellStyle name="Neutral 3" xfId="931" xr:uid="{00000000-0005-0000-0000-00009F030000}"/>
    <cellStyle name="Neutral 3 2" xfId="932" xr:uid="{00000000-0005-0000-0000-0000A0030000}"/>
    <cellStyle name="Neutral 3 3" xfId="933" xr:uid="{00000000-0005-0000-0000-0000A1030000}"/>
    <cellStyle name="Neutral 4" xfId="934" xr:uid="{00000000-0005-0000-0000-0000A2030000}"/>
    <cellStyle name="Neutral 5" xfId="935" xr:uid="{00000000-0005-0000-0000-0000A3030000}"/>
    <cellStyle name="Neutral 6" xfId="936" xr:uid="{00000000-0005-0000-0000-0000A4030000}"/>
    <cellStyle name="Neutral 7" xfId="937" xr:uid="{00000000-0005-0000-0000-0000A5030000}"/>
    <cellStyle name="Neutral 8" xfId="938" xr:uid="{00000000-0005-0000-0000-0000A6030000}"/>
    <cellStyle name="Neutral 9" xfId="939" xr:uid="{00000000-0005-0000-0000-0000A7030000}"/>
    <cellStyle name="Normal" xfId="0" builtinId="0"/>
    <cellStyle name="Normal 10 2" xfId="940" xr:uid="{00000000-0005-0000-0000-0000A9030000}"/>
    <cellStyle name="Normal 10 3" xfId="941" xr:uid="{00000000-0005-0000-0000-0000AA030000}"/>
    <cellStyle name="Normal 10 4" xfId="942" xr:uid="{00000000-0005-0000-0000-0000AB030000}"/>
    <cellStyle name="Normal 11 2" xfId="943" xr:uid="{00000000-0005-0000-0000-0000AC030000}"/>
    <cellStyle name="Normal 11 3" xfId="944" xr:uid="{00000000-0005-0000-0000-0000AD030000}"/>
    <cellStyle name="Normal 11 4" xfId="945" xr:uid="{00000000-0005-0000-0000-0000AE030000}"/>
    <cellStyle name="Normal 12 2" xfId="946" xr:uid="{00000000-0005-0000-0000-0000AF030000}"/>
    <cellStyle name="Normal 12 3" xfId="947" xr:uid="{00000000-0005-0000-0000-0000B0030000}"/>
    <cellStyle name="Normal 12 4" xfId="948" xr:uid="{00000000-0005-0000-0000-0000B1030000}"/>
    <cellStyle name="Normal 13 2" xfId="949" xr:uid="{00000000-0005-0000-0000-0000B2030000}"/>
    <cellStyle name="Normal 13 3" xfId="950" xr:uid="{00000000-0005-0000-0000-0000B3030000}"/>
    <cellStyle name="Normal 13 4" xfId="951" xr:uid="{00000000-0005-0000-0000-0000B4030000}"/>
    <cellStyle name="Normal 14" xfId="952" xr:uid="{00000000-0005-0000-0000-0000B5030000}"/>
    <cellStyle name="Normal 14 2" xfId="953" xr:uid="{00000000-0005-0000-0000-0000B6030000}"/>
    <cellStyle name="Normal 14 3" xfId="954" xr:uid="{00000000-0005-0000-0000-0000B7030000}"/>
    <cellStyle name="Normal 14 4" xfId="955" xr:uid="{00000000-0005-0000-0000-0000B8030000}"/>
    <cellStyle name="Normal 15 2" xfId="956" xr:uid="{00000000-0005-0000-0000-0000B9030000}"/>
    <cellStyle name="Normal 15 3" xfId="957" xr:uid="{00000000-0005-0000-0000-0000BA030000}"/>
    <cellStyle name="Normal 15 4" xfId="958" xr:uid="{00000000-0005-0000-0000-0000BB030000}"/>
    <cellStyle name="Normal 16" xfId="959" xr:uid="{00000000-0005-0000-0000-0000BC030000}"/>
    <cellStyle name="Normal 17" xfId="960" xr:uid="{00000000-0005-0000-0000-0000BD030000}"/>
    <cellStyle name="Normal 18" xfId="961" xr:uid="{00000000-0005-0000-0000-0000BE030000}"/>
    <cellStyle name="Normal 19" xfId="962" xr:uid="{00000000-0005-0000-0000-0000BF030000}"/>
    <cellStyle name="Normal 2" xfId="963" xr:uid="{00000000-0005-0000-0000-0000C0030000}"/>
    <cellStyle name="Normal 2 2" xfId="964" xr:uid="{00000000-0005-0000-0000-0000C1030000}"/>
    <cellStyle name="Normal 2 2 2" xfId="965" xr:uid="{00000000-0005-0000-0000-0000C2030000}"/>
    <cellStyle name="Normal 2 2 2 2" xfId="966" xr:uid="{00000000-0005-0000-0000-0000C3030000}"/>
    <cellStyle name="Normal 2 2 2 2 2" xfId="967" xr:uid="{00000000-0005-0000-0000-0000C4030000}"/>
    <cellStyle name="Normal 2 2 2 2 3" xfId="968" xr:uid="{00000000-0005-0000-0000-0000C5030000}"/>
    <cellStyle name="Normal 2 2 2 2 4" xfId="969" xr:uid="{00000000-0005-0000-0000-0000C6030000}"/>
    <cellStyle name="Normal 2 2 2 3" xfId="970" xr:uid="{00000000-0005-0000-0000-0000C7030000}"/>
    <cellStyle name="Normal 2 2 2 4" xfId="971" xr:uid="{00000000-0005-0000-0000-0000C8030000}"/>
    <cellStyle name="Normal 2 2 2 5" xfId="972" xr:uid="{00000000-0005-0000-0000-0000C9030000}"/>
    <cellStyle name="Normal 2 2 2 6" xfId="973" xr:uid="{00000000-0005-0000-0000-0000CA030000}"/>
    <cellStyle name="Normal 2 2 3" xfId="974" xr:uid="{00000000-0005-0000-0000-0000CB030000}"/>
    <cellStyle name="Normal 2 2 4" xfId="975" xr:uid="{00000000-0005-0000-0000-0000CC030000}"/>
    <cellStyle name="Normal 2 2 5" xfId="976" xr:uid="{00000000-0005-0000-0000-0000CD030000}"/>
    <cellStyle name="Normal 2 2 6" xfId="977" xr:uid="{00000000-0005-0000-0000-0000CE030000}"/>
    <cellStyle name="Normal 2 3" xfId="978" xr:uid="{00000000-0005-0000-0000-0000CF030000}"/>
    <cellStyle name="Normal 2 4" xfId="979" xr:uid="{00000000-0005-0000-0000-0000D0030000}"/>
    <cellStyle name="Normal 2 5" xfId="980" xr:uid="{00000000-0005-0000-0000-0000D1030000}"/>
    <cellStyle name="Normal 2 6" xfId="981" xr:uid="{00000000-0005-0000-0000-0000D2030000}"/>
    <cellStyle name="Normal 2 7" xfId="982" xr:uid="{00000000-0005-0000-0000-0000D3030000}"/>
    <cellStyle name="Normal 20" xfId="983" xr:uid="{00000000-0005-0000-0000-0000D4030000}"/>
    <cellStyle name="Normal 21" xfId="984" xr:uid="{00000000-0005-0000-0000-0000D5030000}"/>
    <cellStyle name="Normal 22" xfId="985" xr:uid="{00000000-0005-0000-0000-0000D6030000}"/>
    <cellStyle name="Normal 23" xfId="986" xr:uid="{00000000-0005-0000-0000-0000D7030000}"/>
    <cellStyle name="Normal 24" xfId="987" xr:uid="{00000000-0005-0000-0000-0000D8030000}"/>
    <cellStyle name="Normal 25" xfId="988" xr:uid="{00000000-0005-0000-0000-0000D9030000}"/>
    <cellStyle name="Normal 26" xfId="989" xr:uid="{00000000-0005-0000-0000-0000DA030000}"/>
    <cellStyle name="Normal 27" xfId="990" xr:uid="{00000000-0005-0000-0000-0000DB030000}"/>
    <cellStyle name="Normal 28" xfId="991" xr:uid="{00000000-0005-0000-0000-0000DC030000}"/>
    <cellStyle name="Normal 29" xfId="992" xr:uid="{00000000-0005-0000-0000-0000DD030000}"/>
    <cellStyle name="Normal 3" xfId="1" xr:uid="{00000000-0005-0000-0000-0000DE030000}"/>
    <cellStyle name="Normal 3 2" xfId="993" xr:uid="{00000000-0005-0000-0000-0000DF030000}"/>
    <cellStyle name="Normal 3 3" xfId="994" xr:uid="{00000000-0005-0000-0000-0000E0030000}"/>
    <cellStyle name="Normal 3 4" xfId="995" xr:uid="{00000000-0005-0000-0000-0000E1030000}"/>
    <cellStyle name="Normal 3 5" xfId="996" xr:uid="{00000000-0005-0000-0000-0000E2030000}"/>
    <cellStyle name="Normal 30" xfId="997" xr:uid="{00000000-0005-0000-0000-0000E3030000}"/>
    <cellStyle name="Normal 31" xfId="998" xr:uid="{00000000-0005-0000-0000-0000E4030000}"/>
    <cellStyle name="Normal 32" xfId="999" xr:uid="{00000000-0005-0000-0000-0000E5030000}"/>
    <cellStyle name="Normal 33" xfId="1000" xr:uid="{00000000-0005-0000-0000-0000E6030000}"/>
    <cellStyle name="Normal 34" xfId="1001" xr:uid="{00000000-0005-0000-0000-0000E7030000}"/>
    <cellStyle name="Normal 35" xfId="1002" xr:uid="{00000000-0005-0000-0000-0000E8030000}"/>
    <cellStyle name="Normal 4" xfId="3" xr:uid="{00000000-0005-0000-0000-0000E9030000}"/>
    <cellStyle name="Normal 4 2" xfId="1003" xr:uid="{00000000-0005-0000-0000-0000EA030000}"/>
    <cellStyle name="Normal 4 3" xfId="1004" xr:uid="{00000000-0005-0000-0000-0000EB030000}"/>
    <cellStyle name="Normal 4 4" xfId="1005" xr:uid="{00000000-0005-0000-0000-0000EC030000}"/>
    <cellStyle name="Normal 4 5" xfId="1006" xr:uid="{00000000-0005-0000-0000-0000ED030000}"/>
    <cellStyle name="Normal 5 2" xfId="1007" xr:uid="{00000000-0005-0000-0000-0000EE030000}"/>
    <cellStyle name="Normal 5 3" xfId="1008" xr:uid="{00000000-0005-0000-0000-0000EF030000}"/>
    <cellStyle name="Normal 5 4" xfId="1009" xr:uid="{00000000-0005-0000-0000-0000F0030000}"/>
    <cellStyle name="Normal 5 5" xfId="1010" xr:uid="{00000000-0005-0000-0000-0000F1030000}"/>
    <cellStyle name="Normal 5 6" xfId="1011" xr:uid="{00000000-0005-0000-0000-0000F2030000}"/>
    <cellStyle name="Normal 5 7" xfId="1012" xr:uid="{00000000-0005-0000-0000-0000F3030000}"/>
    <cellStyle name="Normal 6" xfId="1013" xr:uid="{00000000-0005-0000-0000-0000F4030000}"/>
    <cellStyle name="Normal 6 2" xfId="1014" xr:uid="{00000000-0005-0000-0000-0000F5030000}"/>
    <cellStyle name="Normal 6 2 2" xfId="1015" xr:uid="{00000000-0005-0000-0000-0000F6030000}"/>
    <cellStyle name="Normal 6 2 2 2" xfId="1016" xr:uid="{00000000-0005-0000-0000-0000F7030000}"/>
    <cellStyle name="Normal 6 2 2 3" xfId="1017" xr:uid="{00000000-0005-0000-0000-0000F8030000}"/>
    <cellStyle name="Normal 6 2 2 4" xfId="1018" xr:uid="{00000000-0005-0000-0000-0000F9030000}"/>
    <cellStyle name="Normal 6 2 3" xfId="1019" xr:uid="{00000000-0005-0000-0000-0000FA030000}"/>
    <cellStyle name="Normal 6 2 4" xfId="1020" xr:uid="{00000000-0005-0000-0000-0000FB030000}"/>
    <cellStyle name="Normal 6 2 5" xfId="1021" xr:uid="{00000000-0005-0000-0000-0000FC030000}"/>
    <cellStyle name="Normal 6 2 6" xfId="1022" xr:uid="{00000000-0005-0000-0000-0000FD030000}"/>
    <cellStyle name="Normal 6 3" xfId="1023" xr:uid="{00000000-0005-0000-0000-0000FE030000}"/>
    <cellStyle name="Normal 6 4" xfId="1024" xr:uid="{00000000-0005-0000-0000-0000FF030000}"/>
    <cellStyle name="Normal 6 5" xfId="1025" xr:uid="{00000000-0005-0000-0000-000000040000}"/>
    <cellStyle name="Normal 6 6" xfId="1026" xr:uid="{00000000-0005-0000-0000-000001040000}"/>
    <cellStyle name="Normal 6 7" xfId="1027" xr:uid="{00000000-0005-0000-0000-000002040000}"/>
    <cellStyle name="Normal 7 2" xfId="1028" xr:uid="{00000000-0005-0000-0000-000003040000}"/>
    <cellStyle name="Normal 7 2 2" xfId="1029" xr:uid="{00000000-0005-0000-0000-000004040000}"/>
    <cellStyle name="Normal 7 2 3" xfId="1030" xr:uid="{00000000-0005-0000-0000-000005040000}"/>
    <cellStyle name="Normal 7 2 4" xfId="1031" xr:uid="{00000000-0005-0000-0000-000006040000}"/>
    <cellStyle name="Normal 7 3" xfId="1032" xr:uid="{00000000-0005-0000-0000-000007040000}"/>
    <cellStyle name="Normal 7 4" xfId="1033" xr:uid="{00000000-0005-0000-0000-000008040000}"/>
    <cellStyle name="Normal 7 5" xfId="1034" xr:uid="{00000000-0005-0000-0000-000009040000}"/>
    <cellStyle name="Normal 7 6" xfId="1035" xr:uid="{00000000-0005-0000-0000-00000A040000}"/>
    <cellStyle name="Normal 8 2" xfId="1036" xr:uid="{00000000-0005-0000-0000-00000B040000}"/>
    <cellStyle name="Normal 8 3" xfId="1037" xr:uid="{00000000-0005-0000-0000-00000C040000}"/>
    <cellStyle name="Normal 8 4" xfId="1038" xr:uid="{00000000-0005-0000-0000-00000D040000}"/>
    <cellStyle name="Normal 9 2" xfId="1039" xr:uid="{00000000-0005-0000-0000-00000E040000}"/>
    <cellStyle name="Normal 9 3" xfId="1040" xr:uid="{00000000-0005-0000-0000-00000F040000}"/>
    <cellStyle name="Normal 9 4" xfId="1041" xr:uid="{00000000-0005-0000-0000-000010040000}"/>
    <cellStyle name="Note 10" xfId="1042" xr:uid="{00000000-0005-0000-0000-000011040000}"/>
    <cellStyle name="Note 11" xfId="1043" xr:uid="{00000000-0005-0000-0000-000012040000}"/>
    <cellStyle name="Note 12" xfId="1044" xr:uid="{00000000-0005-0000-0000-000013040000}"/>
    <cellStyle name="Note 13" xfId="1045" xr:uid="{00000000-0005-0000-0000-000014040000}"/>
    <cellStyle name="Note 14" xfId="1046" xr:uid="{00000000-0005-0000-0000-000015040000}"/>
    <cellStyle name="Note 15" xfId="1047" xr:uid="{00000000-0005-0000-0000-000016040000}"/>
    <cellStyle name="Note 16" xfId="1048" xr:uid="{00000000-0005-0000-0000-000017040000}"/>
    <cellStyle name="Note 17" xfId="1049" xr:uid="{00000000-0005-0000-0000-000018040000}"/>
    <cellStyle name="Note 18" xfId="1050" xr:uid="{00000000-0005-0000-0000-000019040000}"/>
    <cellStyle name="Note 19" xfId="1051" xr:uid="{00000000-0005-0000-0000-00001A040000}"/>
    <cellStyle name="Note 2" xfId="1052" xr:uid="{00000000-0005-0000-0000-00001B040000}"/>
    <cellStyle name="Note 2 2" xfId="1053" xr:uid="{00000000-0005-0000-0000-00001C040000}"/>
    <cellStyle name="Note 2 2 2" xfId="1054" xr:uid="{00000000-0005-0000-0000-00001D040000}"/>
    <cellStyle name="Note 2 2 3" xfId="1055" xr:uid="{00000000-0005-0000-0000-00001E040000}"/>
    <cellStyle name="Note 2 2 4" xfId="1056" xr:uid="{00000000-0005-0000-0000-00001F040000}"/>
    <cellStyle name="Note 2 3" xfId="1057" xr:uid="{00000000-0005-0000-0000-000020040000}"/>
    <cellStyle name="Note 2 4" xfId="1058" xr:uid="{00000000-0005-0000-0000-000021040000}"/>
    <cellStyle name="Note 2 5" xfId="1059" xr:uid="{00000000-0005-0000-0000-000022040000}"/>
    <cellStyle name="Note 20" xfId="1060" xr:uid="{00000000-0005-0000-0000-000023040000}"/>
    <cellStyle name="Note 21" xfId="1061" xr:uid="{00000000-0005-0000-0000-000024040000}"/>
    <cellStyle name="Note 22" xfId="1062" xr:uid="{00000000-0005-0000-0000-000025040000}"/>
    <cellStyle name="Note 23" xfId="1063" xr:uid="{00000000-0005-0000-0000-000026040000}"/>
    <cellStyle name="Note 3" xfId="1064" xr:uid="{00000000-0005-0000-0000-000027040000}"/>
    <cellStyle name="Note 3 2" xfId="1065" xr:uid="{00000000-0005-0000-0000-000028040000}"/>
    <cellStyle name="Note 3 2 2" xfId="1066" xr:uid="{00000000-0005-0000-0000-000029040000}"/>
    <cellStyle name="Note 3 2 3" xfId="1067" xr:uid="{00000000-0005-0000-0000-00002A040000}"/>
    <cellStyle name="Note 3 2 4" xfId="1068" xr:uid="{00000000-0005-0000-0000-00002B040000}"/>
    <cellStyle name="Note 3 3" xfId="1069" xr:uid="{00000000-0005-0000-0000-00002C040000}"/>
    <cellStyle name="Note 3 4" xfId="1070" xr:uid="{00000000-0005-0000-0000-00002D040000}"/>
    <cellStyle name="Note 3 5" xfId="1071" xr:uid="{00000000-0005-0000-0000-00002E040000}"/>
    <cellStyle name="Note 4" xfId="1072" xr:uid="{00000000-0005-0000-0000-00002F040000}"/>
    <cellStyle name="Note 5" xfId="1073" xr:uid="{00000000-0005-0000-0000-000030040000}"/>
    <cellStyle name="Note 6" xfId="1074" xr:uid="{00000000-0005-0000-0000-000031040000}"/>
    <cellStyle name="Note 7" xfId="1075" xr:uid="{00000000-0005-0000-0000-000032040000}"/>
    <cellStyle name="Note 8" xfId="1076" xr:uid="{00000000-0005-0000-0000-000033040000}"/>
    <cellStyle name="Note 9" xfId="1077" xr:uid="{00000000-0005-0000-0000-000034040000}"/>
    <cellStyle name="Output 10" xfId="1078" xr:uid="{00000000-0005-0000-0000-000035040000}"/>
    <cellStyle name="Output 11" xfId="1079" xr:uid="{00000000-0005-0000-0000-000036040000}"/>
    <cellStyle name="Output 12" xfId="1080" xr:uid="{00000000-0005-0000-0000-000037040000}"/>
    <cellStyle name="Output 13" xfId="1081" xr:uid="{00000000-0005-0000-0000-000038040000}"/>
    <cellStyle name="Output 14" xfId="1082" xr:uid="{00000000-0005-0000-0000-000039040000}"/>
    <cellStyle name="Output 15" xfId="1083" xr:uid="{00000000-0005-0000-0000-00003A040000}"/>
    <cellStyle name="Output 16" xfId="1084" xr:uid="{00000000-0005-0000-0000-00003B040000}"/>
    <cellStyle name="Output 17" xfId="1085" xr:uid="{00000000-0005-0000-0000-00003C040000}"/>
    <cellStyle name="Output 18" xfId="1086" xr:uid="{00000000-0005-0000-0000-00003D040000}"/>
    <cellStyle name="Output 19" xfId="1087" xr:uid="{00000000-0005-0000-0000-00003E040000}"/>
    <cellStyle name="Output 2" xfId="1088" xr:uid="{00000000-0005-0000-0000-00003F040000}"/>
    <cellStyle name="Output 2 2" xfId="1089" xr:uid="{00000000-0005-0000-0000-000040040000}"/>
    <cellStyle name="Output 2 3" xfId="1090" xr:uid="{00000000-0005-0000-0000-000041040000}"/>
    <cellStyle name="Output 20" xfId="1091" xr:uid="{00000000-0005-0000-0000-000042040000}"/>
    <cellStyle name="Output 21" xfId="1092" xr:uid="{00000000-0005-0000-0000-000043040000}"/>
    <cellStyle name="Output 22" xfId="1093" xr:uid="{00000000-0005-0000-0000-000044040000}"/>
    <cellStyle name="Output 23" xfId="1094" xr:uid="{00000000-0005-0000-0000-000045040000}"/>
    <cellStyle name="Output 3" xfId="1095" xr:uid="{00000000-0005-0000-0000-000046040000}"/>
    <cellStyle name="Output 3 2" xfId="1096" xr:uid="{00000000-0005-0000-0000-000047040000}"/>
    <cellStyle name="Output 3 3" xfId="1097" xr:uid="{00000000-0005-0000-0000-000048040000}"/>
    <cellStyle name="Output 4" xfId="1098" xr:uid="{00000000-0005-0000-0000-000049040000}"/>
    <cellStyle name="Output 5" xfId="1099" xr:uid="{00000000-0005-0000-0000-00004A040000}"/>
    <cellStyle name="Output 6" xfId="1100" xr:uid="{00000000-0005-0000-0000-00004B040000}"/>
    <cellStyle name="Output 7" xfId="1101" xr:uid="{00000000-0005-0000-0000-00004C040000}"/>
    <cellStyle name="Output 8" xfId="1102" xr:uid="{00000000-0005-0000-0000-00004D040000}"/>
    <cellStyle name="Output 9" xfId="1103" xr:uid="{00000000-0005-0000-0000-00004E040000}"/>
    <cellStyle name="Percent 10 2" xfId="2" xr:uid="{00000000-0005-0000-0000-00004F040000}"/>
    <cellStyle name="Percent 10 3" xfId="1104" xr:uid="{00000000-0005-0000-0000-000050040000}"/>
    <cellStyle name="Percent 10 4" xfId="1105" xr:uid="{00000000-0005-0000-0000-000051040000}"/>
    <cellStyle name="Percent 11" xfId="1106" xr:uid="{00000000-0005-0000-0000-000052040000}"/>
    <cellStyle name="Percent 12" xfId="1107" xr:uid="{00000000-0005-0000-0000-000053040000}"/>
    <cellStyle name="Percent 13" xfId="1108" xr:uid="{00000000-0005-0000-0000-000054040000}"/>
    <cellStyle name="Percent 14" xfId="1109" xr:uid="{00000000-0005-0000-0000-000055040000}"/>
    <cellStyle name="Percent 15" xfId="1110" xr:uid="{00000000-0005-0000-0000-000056040000}"/>
    <cellStyle name="Percent 16" xfId="1111" xr:uid="{00000000-0005-0000-0000-000057040000}"/>
    <cellStyle name="Percent 17" xfId="1112" xr:uid="{00000000-0005-0000-0000-000058040000}"/>
    <cellStyle name="Percent 18" xfId="1113" xr:uid="{00000000-0005-0000-0000-000059040000}"/>
    <cellStyle name="Percent 19" xfId="1114" xr:uid="{00000000-0005-0000-0000-00005A040000}"/>
    <cellStyle name="Percent 2" xfId="1115" xr:uid="{00000000-0005-0000-0000-00005B040000}"/>
    <cellStyle name="Percent 2 2" xfId="1116" xr:uid="{00000000-0005-0000-0000-00005C040000}"/>
    <cellStyle name="Percent 20" xfId="1117" xr:uid="{00000000-0005-0000-0000-00005D040000}"/>
    <cellStyle name="Percent 21" xfId="1118" xr:uid="{00000000-0005-0000-0000-00005E040000}"/>
    <cellStyle name="Percent 22" xfId="1119" xr:uid="{00000000-0005-0000-0000-00005F040000}"/>
    <cellStyle name="Percent 23" xfId="1120" xr:uid="{00000000-0005-0000-0000-000060040000}"/>
    <cellStyle name="Percent 24" xfId="1121" xr:uid="{00000000-0005-0000-0000-000061040000}"/>
    <cellStyle name="Percent 25" xfId="1122" xr:uid="{00000000-0005-0000-0000-000062040000}"/>
    <cellStyle name="Percent 26" xfId="1123" xr:uid="{00000000-0005-0000-0000-000063040000}"/>
    <cellStyle name="Percent 27" xfId="1124" xr:uid="{00000000-0005-0000-0000-000064040000}"/>
    <cellStyle name="Percent 28" xfId="1125" xr:uid="{00000000-0005-0000-0000-000065040000}"/>
    <cellStyle name="Percent 29" xfId="1126" xr:uid="{00000000-0005-0000-0000-000066040000}"/>
    <cellStyle name="Percent 3 2" xfId="1127" xr:uid="{00000000-0005-0000-0000-000067040000}"/>
    <cellStyle name="Percent 3 2 2" xfId="1128" xr:uid="{00000000-0005-0000-0000-000068040000}"/>
    <cellStyle name="Percent 3 2 3" xfId="1129" xr:uid="{00000000-0005-0000-0000-000069040000}"/>
    <cellStyle name="Percent 3 2 4" xfId="1130" xr:uid="{00000000-0005-0000-0000-00006A040000}"/>
    <cellStyle name="Percent 3 3" xfId="1131" xr:uid="{00000000-0005-0000-0000-00006B040000}"/>
    <cellStyle name="Percent 3 4" xfId="1132" xr:uid="{00000000-0005-0000-0000-00006C040000}"/>
    <cellStyle name="Percent 3 5" xfId="1133" xr:uid="{00000000-0005-0000-0000-00006D040000}"/>
    <cellStyle name="Percent 3 6" xfId="1134" xr:uid="{00000000-0005-0000-0000-00006E040000}"/>
    <cellStyle name="Percent 30" xfId="1135" xr:uid="{00000000-0005-0000-0000-00006F040000}"/>
    <cellStyle name="Percent 4 2" xfId="1136" xr:uid="{00000000-0005-0000-0000-000070040000}"/>
    <cellStyle name="Percent 4 3" xfId="1137" xr:uid="{00000000-0005-0000-0000-000071040000}"/>
    <cellStyle name="Percent 4 4" xfId="1138" xr:uid="{00000000-0005-0000-0000-000072040000}"/>
    <cellStyle name="Percent 5 2" xfId="1139" xr:uid="{00000000-0005-0000-0000-000073040000}"/>
    <cellStyle name="Percent 5 3" xfId="1140" xr:uid="{00000000-0005-0000-0000-000074040000}"/>
    <cellStyle name="Percent 5 4" xfId="1141" xr:uid="{00000000-0005-0000-0000-000075040000}"/>
    <cellStyle name="Percent 6 2" xfId="1142" xr:uid="{00000000-0005-0000-0000-000076040000}"/>
    <cellStyle name="Percent 6 3" xfId="1143" xr:uid="{00000000-0005-0000-0000-000077040000}"/>
    <cellStyle name="Percent 6 4" xfId="1144" xr:uid="{00000000-0005-0000-0000-000078040000}"/>
    <cellStyle name="Percent 7 2" xfId="1145" xr:uid="{00000000-0005-0000-0000-000079040000}"/>
    <cellStyle name="Percent 7 3" xfId="1146" xr:uid="{00000000-0005-0000-0000-00007A040000}"/>
    <cellStyle name="Percent 7 4" xfId="1147" xr:uid="{00000000-0005-0000-0000-00007B040000}"/>
    <cellStyle name="Percent 8 2" xfId="1148" xr:uid="{00000000-0005-0000-0000-00007C040000}"/>
    <cellStyle name="Percent 8 3" xfId="1149" xr:uid="{00000000-0005-0000-0000-00007D040000}"/>
    <cellStyle name="Percent 8 4" xfId="1150" xr:uid="{00000000-0005-0000-0000-00007E040000}"/>
    <cellStyle name="Percent 9 2" xfId="1151" xr:uid="{00000000-0005-0000-0000-00007F040000}"/>
    <cellStyle name="Percent 9 3" xfId="1152" xr:uid="{00000000-0005-0000-0000-000080040000}"/>
    <cellStyle name="Percent 9 4" xfId="1153" xr:uid="{00000000-0005-0000-0000-000081040000}"/>
    <cellStyle name="Style 1" xfId="1154" xr:uid="{00000000-0005-0000-0000-000082040000}"/>
    <cellStyle name="Title 10" xfId="1155" xr:uid="{00000000-0005-0000-0000-000083040000}"/>
    <cellStyle name="Title 11" xfId="1156" xr:uid="{00000000-0005-0000-0000-000084040000}"/>
    <cellStyle name="Title 12" xfId="1157" xr:uid="{00000000-0005-0000-0000-000085040000}"/>
    <cellStyle name="Title 13" xfId="1158" xr:uid="{00000000-0005-0000-0000-000086040000}"/>
    <cellStyle name="Title 14" xfId="1159" xr:uid="{00000000-0005-0000-0000-000087040000}"/>
    <cellStyle name="Title 15" xfId="1160" xr:uid="{00000000-0005-0000-0000-000088040000}"/>
    <cellStyle name="Title 16" xfId="1161" xr:uid="{00000000-0005-0000-0000-000089040000}"/>
    <cellStyle name="Title 17" xfId="1162" xr:uid="{00000000-0005-0000-0000-00008A040000}"/>
    <cellStyle name="Title 18" xfId="1163" xr:uid="{00000000-0005-0000-0000-00008B040000}"/>
    <cellStyle name="Title 19" xfId="1164" xr:uid="{00000000-0005-0000-0000-00008C040000}"/>
    <cellStyle name="Title 2" xfId="1165" xr:uid="{00000000-0005-0000-0000-00008D040000}"/>
    <cellStyle name="Title 2 2" xfId="1166" xr:uid="{00000000-0005-0000-0000-00008E040000}"/>
    <cellStyle name="Title 2 3" xfId="1167" xr:uid="{00000000-0005-0000-0000-00008F040000}"/>
    <cellStyle name="Title 20" xfId="1168" xr:uid="{00000000-0005-0000-0000-000090040000}"/>
    <cellStyle name="Title 21" xfId="1169" xr:uid="{00000000-0005-0000-0000-000091040000}"/>
    <cellStyle name="Title 22" xfId="1170" xr:uid="{00000000-0005-0000-0000-000092040000}"/>
    <cellStyle name="Title 23" xfId="1171" xr:uid="{00000000-0005-0000-0000-000093040000}"/>
    <cellStyle name="Title 3" xfId="1172" xr:uid="{00000000-0005-0000-0000-000094040000}"/>
    <cellStyle name="Title 3 2" xfId="1173" xr:uid="{00000000-0005-0000-0000-000095040000}"/>
    <cellStyle name="Title 3 3" xfId="1174" xr:uid="{00000000-0005-0000-0000-000096040000}"/>
    <cellStyle name="Title 4" xfId="1175" xr:uid="{00000000-0005-0000-0000-000097040000}"/>
    <cellStyle name="Title 5" xfId="1176" xr:uid="{00000000-0005-0000-0000-000098040000}"/>
    <cellStyle name="Title 6" xfId="1177" xr:uid="{00000000-0005-0000-0000-000099040000}"/>
    <cellStyle name="Title 7" xfId="1178" xr:uid="{00000000-0005-0000-0000-00009A040000}"/>
    <cellStyle name="Title 8" xfId="1179" xr:uid="{00000000-0005-0000-0000-00009B040000}"/>
    <cellStyle name="Title 9" xfId="1180" xr:uid="{00000000-0005-0000-0000-00009C040000}"/>
    <cellStyle name="Total 10" xfId="1181" xr:uid="{00000000-0005-0000-0000-00009D040000}"/>
    <cellStyle name="Total 11" xfId="1182" xr:uid="{00000000-0005-0000-0000-00009E040000}"/>
    <cellStyle name="Total 12" xfId="1183" xr:uid="{00000000-0005-0000-0000-00009F040000}"/>
    <cellStyle name="Total 13" xfId="1184" xr:uid="{00000000-0005-0000-0000-0000A0040000}"/>
    <cellStyle name="Total 14" xfId="1185" xr:uid="{00000000-0005-0000-0000-0000A1040000}"/>
    <cellStyle name="Total 15" xfId="1186" xr:uid="{00000000-0005-0000-0000-0000A2040000}"/>
    <cellStyle name="Total 16" xfId="1187" xr:uid="{00000000-0005-0000-0000-0000A3040000}"/>
    <cellStyle name="Total 17" xfId="1188" xr:uid="{00000000-0005-0000-0000-0000A4040000}"/>
    <cellStyle name="Total 18" xfId="1189" xr:uid="{00000000-0005-0000-0000-0000A5040000}"/>
    <cellStyle name="Total 19" xfId="1190" xr:uid="{00000000-0005-0000-0000-0000A6040000}"/>
    <cellStyle name="Total 2" xfId="1191" xr:uid="{00000000-0005-0000-0000-0000A7040000}"/>
    <cellStyle name="Total 2 2" xfId="1192" xr:uid="{00000000-0005-0000-0000-0000A8040000}"/>
    <cellStyle name="Total 2 3" xfId="1193" xr:uid="{00000000-0005-0000-0000-0000A9040000}"/>
    <cellStyle name="Total 20" xfId="1194" xr:uid="{00000000-0005-0000-0000-0000AA040000}"/>
    <cellStyle name="Total 21" xfId="1195" xr:uid="{00000000-0005-0000-0000-0000AB040000}"/>
    <cellStyle name="Total 22" xfId="1196" xr:uid="{00000000-0005-0000-0000-0000AC040000}"/>
    <cellStyle name="Total 23" xfId="1197" xr:uid="{00000000-0005-0000-0000-0000AD040000}"/>
    <cellStyle name="Total 3" xfId="1198" xr:uid="{00000000-0005-0000-0000-0000AE040000}"/>
    <cellStyle name="Total 3 2" xfId="1199" xr:uid="{00000000-0005-0000-0000-0000AF040000}"/>
    <cellStyle name="Total 3 3" xfId="1200" xr:uid="{00000000-0005-0000-0000-0000B0040000}"/>
    <cellStyle name="Total 4" xfId="1201" xr:uid="{00000000-0005-0000-0000-0000B1040000}"/>
    <cellStyle name="Total 5" xfId="1202" xr:uid="{00000000-0005-0000-0000-0000B2040000}"/>
    <cellStyle name="Total 6" xfId="1203" xr:uid="{00000000-0005-0000-0000-0000B3040000}"/>
    <cellStyle name="Total 7" xfId="1204" xr:uid="{00000000-0005-0000-0000-0000B4040000}"/>
    <cellStyle name="Total 8" xfId="1205" xr:uid="{00000000-0005-0000-0000-0000B5040000}"/>
    <cellStyle name="Total 9" xfId="1206" xr:uid="{00000000-0005-0000-0000-0000B6040000}"/>
    <cellStyle name="Warning Text 10" xfId="1207" xr:uid="{00000000-0005-0000-0000-0000B7040000}"/>
    <cellStyle name="Warning Text 11" xfId="1208" xr:uid="{00000000-0005-0000-0000-0000B8040000}"/>
    <cellStyle name="Warning Text 12" xfId="1209" xr:uid="{00000000-0005-0000-0000-0000B9040000}"/>
    <cellStyle name="Warning Text 13" xfId="1210" xr:uid="{00000000-0005-0000-0000-0000BA040000}"/>
    <cellStyle name="Warning Text 14" xfId="1211" xr:uid="{00000000-0005-0000-0000-0000BB040000}"/>
    <cellStyle name="Warning Text 15" xfId="1212" xr:uid="{00000000-0005-0000-0000-0000BC040000}"/>
    <cellStyle name="Warning Text 16" xfId="1213" xr:uid="{00000000-0005-0000-0000-0000BD040000}"/>
    <cellStyle name="Warning Text 17" xfId="1214" xr:uid="{00000000-0005-0000-0000-0000BE040000}"/>
    <cellStyle name="Warning Text 18" xfId="1215" xr:uid="{00000000-0005-0000-0000-0000BF040000}"/>
    <cellStyle name="Warning Text 19" xfId="1216" xr:uid="{00000000-0005-0000-0000-0000C0040000}"/>
    <cellStyle name="Warning Text 2" xfId="1217" xr:uid="{00000000-0005-0000-0000-0000C1040000}"/>
    <cellStyle name="Warning Text 2 2" xfId="1218" xr:uid="{00000000-0005-0000-0000-0000C2040000}"/>
    <cellStyle name="Warning Text 2 3" xfId="1219" xr:uid="{00000000-0005-0000-0000-0000C3040000}"/>
    <cellStyle name="Warning Text 20" xfId="1220" xr:uid="{00000000-0005-0000-0000-0000C4040000}"/>
    <cellStyle name="Warning Text 21" xfId="1221" xr:uid="{00000000-0005-0000-0000-0000C5040000}"/>
    <cellStyle name="Warning Text 22" xfId="1222" xr:uid="{00000000-0005-0000-0000-0000C6040000}"/>
    <cellStyle name="Warning Text 23" xfId="1223" xr:uid="{00000000-0005-0000-0000-0000C7040000}"/>
    <cellStyle name="Warning Text 3" xfId="1224" xr:uid="{00000000-0005-0000-0000-0000C8040000}"/>
    <cellStyle name="Warning Text 3 2" xfId="1225" xr:uid="{00000000-0005-0000-0000-0000C9040000}"/>
    <cellStyle name="Warning Text 3 3" xfId="1226" xr:uid="{00000000-0005-0000-0000-0000CA040000}"/>
    <cellStyle name="Warning Text 4" xfId="1227" xr:uid="{00000000-0005-0000-0000-0000CB040000}"/>
    <cellStyle name="Warning Text 5" xfId="1228" xr:uid="{00000000-0005-0000-0000-0000CC040000}"/>
    <cellStyle name="Warning Text 6" xfId="1229" xr:uid="{00000000-0005-0000-0000-0000CD040000}"/>
    <cellStyle name="Warning Text 7" xfId="1230" xr:uid="{00000000-0005-0000-0000-0000CE040000}"/>
    <cellStyle name="Warning Text 8" xfId="1231" xr:uid="{00000000-0005-0000-0000-0000CF040000}"/>
    <cellStyle name="Warning Text 9" xfId="1232" xr:uid="{00000000-0005-0000-0000-0000D004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4"/>
  <sheetViews>
    <sheetView tabSelected="1" zoomScale="115" zoomScaleNormal="115" workbookViewId="0">
      <selection activeCell="G3" sqref="G3"/>
    </sheetView>
  </sheetViews>
  <sheetFormatPr defaultRowHeight="12.75"/>
  <cols>
    <col min="1" max="1" width="8" style="2" customWidth="1"/>
    <col min="2" max="2" width="11.140625" style="2" customWidth="1"/>
    <col min="3" max="3" width="27" style="2" customWidth="1"/>
    <col min="4" max="4" width="13.42578125" style="2" bestFit="1" customWidth="1"/>
    <col min="5" max="5" width="13" style="2" bestFit="1" customWidth="1"/>
    <col min="6" max="6" width="12.42578125" style="2" bestFit="1" customWidth="1"/>
    <col min="7" max="7" width="5.28515625" style="2" customWidth="1"/>
    <col min="8" max="8" width="4.140625" style="2" customWidth="1"/>
    <col min="9" max="9" width="5.7109375" style="2" customWidth="1"/>
    <col min="10" max="10" width="5.5703125" style="2" customWidth="1"/>
    <col min="11" max="12" width="6.85546875" style="2" customWidth="1"/>
    <col min="13" max="13" width="40.140625" style="2" bestFit="1" customWidth="1"/>
    <col min="14" max="14" width="20" style="2" bestFit="1" customWidth="1"/>
    <col min="15" max="15" width="7.7109375" style="2" customWidth="1"/>
    <col min="16" max="16" width="16.28515625" style="2" bestFit="1" customWidth="1"/>
    <col min="17" max="17" width="7.28515625" style="2" customWidth="1"/>
    <col min="18" max="16384" width="9.140625" style="2"/>
  </cols>
  <sheetData>
    <row r="1" spans="1:18" ht="15.7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8" ht="15.75" customHeight="1">
      <c r="A2" s="67" t="s">
        <v>388</v>
      </c>
      <c r="B2" s="67" t="s">
        <v>386</v>
      </c>
      <c r="C2" s="67" t="s">
        <v>387</v>
      </c>
      <c r="D2" s="67" t="s">
        <v>378</v>
      </c>
      <c r="E2" s="67" t="s">
        <v>379</v>
      </c>
      <c r="F2" s="67" t="s">
        <v>380</v>
      </c>
      <c r="G2" s="67" t="s">
        <v>389</v>
      </c>
      <c r="H2" s="67" t="s">
        <v>390</v>
      </c>
      <c r="I2" s="67" t="s">
        <v>391</v>
      </c>
      <c r="J2" s="67" t="s">
        <v>392</v>
      </c>
      <c r="K2" s="67" t="s">
        <v>393</v>
      </c>
      <c r="L2" s="67" t="s">
        <v>394</v>
      </c>
      <c r="M2" s="67" t="s">
        <v>382</v>
      </c>
      <c r="N2" s="67" t="s">
        <v>381</v>
      </c>
      <c r="O2" s="67"/>
      <c r="P2" s="67" t="s">
        <v>383</v>
      </c>
      <c r="Q2" s="67" t="s">
        <v>384</v>
      </c>
      <c r="R2" s="2" t="s">
        <v>385</v>
      </c>
    </row>
    <row r="3" spans="1:18" ht="27.75" customHeight="1">
      <c r="A3" s="3" t="s">
        <v>1</v>
      </c>
      <c r="B3" s="3" t="s">
        <v>2</v>
      </c>
      <c r="C3" s="3" t="s">
        <v>3</v>
      </c>
      <c r="D3" s="4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</row>
    <row r="4" spans="1:18" ht="14.1" customHeight="1">
      <c r="A4" s="5">
        <v>1</v>
      </c>
      <c r="B4" s="6" t="s">
        <v>18</v>
      </c>
      <c r="C4" s="7" t="s">
        <v>19</v>
      </c>
      <c r="D4" s="8" t="s">
        <v>20</v>
      </c>
      <c r="E4" s="9" t="s">
        <v>21</v>
      </c>
      <c r="F4" s="10">
        <v>48</v>
      </c>
      <c r="G4" s="10">
        <v>3</v>
      </c>
      <c r="H4" s="10">
        <v>0</v>
      </c>
      <c r="I4" s="10">
        <v>372</v>
      </c>
      <c r="J4" s="10">
        <v>0</v>
      </c>
      <c r="K4" s="10">
        <v>17856</v>
      </c>
      <c r="L4" s="10">
        <v>0</v>
      </c>
      <c r="M4" s="10">
        <v>0</v>
      </c>
      <c r="N4" s="10">
        <v>0</v>
      </c>
      <c r="O4" s="11" t="e">
        <f t="shared" ref="O4:O30" si="0">M4/L4</f>
        <v>#DIV/0!</v>
      </c>
      <c r="P4" s="12" t="e">
        <f t="shared" ref="P4:P30" si="1">O4/Q4</f>
        <v>#DIV/0!</v>
      </c>
      <c r="Q4" s="13">
        <v>35.1</v>
      </c>
    </row>
    <row r="5" spans="1:18" ht="14.1" customHeight="1">
      <c r="A5" s="14">
        <v>2</v>
      </c>
      <c r="B5" s="6" t="s">
        <v>18</v>
      </c>
      <c r="C5" s="7" t="s">
        <v>22</v>
      </c>
      <c r="D5" s="8" t="s">
        <v>23</v>
      </c>
      <c r="E5" s="9" t="s">
        <v>21</v>
      </c>
      <c r="F5" s="10">
        <v>45</v>
      </c>
      <c r="G5" s="10">
        <v>9</v>
      </c>
      <c r="H5" s="10">
        <v>8</v>
      </c>
      <c r="I5" s="10">
        <v>1116</v>
      </c>
      <c r="J5" s="10">
        <v>724</v>
      </c>
      <c r="K5" s="10">
        <v>50220</v>
      </c>
      <c r="L5" s="10">
        <v>32694</v>
      </c>
      <c r="M5" s="10">
        <v>613645</v>
      </c>
      <c r="N5" s="10">
        <v>20811</v>
      </c>
      <c r="O5" s="11">
        <f t="shared" si="0"/>
        <v>18.76934605738056</v>
      </c>
      <c r="P5" s="12">
        <f t="shared" si="1"/>
        <v>0.65171340477015827</v>
      </c>
      <c r="Q5" s="13">
        <v>28.8</v>
      </c>
    </row>
    <row r="6" spans="1:18" ht="14.1" customHeight="1">
      <c r="A6" s="5">
        <v>3</v>
      </c>
      <c r="B6" s="6" t="s">
        <v>18</v>
      </c>
      <c r="C6" s="7" t="s">
        <v>24</v>
      </c>
      <c r="D6" s="8" t="s">
        <v>25</v>
      </c>
      <c r="E6" s="9" t="s">
        <v>21</v>
      </c>
      <c r="F6" s="10">
        <v>45</v>
      </c>
      <c r="G6" s="10">
        <v>1</v>
      </c>
      <c r="H6" s="10">
        <v>1</v>
      </c>
      <c r="I6" s="10">
        <v>124</v>
      </c>
      <c r="J6" s="10">
        <v>86</v>
      </c>
      <c r="K6" s="10">
        <v>5580</v>
      </c>
      <c r="L6" s="10">
        <v>3825</v>
      </c>
      <c r="M6" s="10">
        <v>73910</v>
      </c>
      <c r="N6" s="10">
        <v>2381</v>
      </c>
      <c r="O6" s="11">
        <f t="shared" si="0"/>
        <v>19.322875816993463</v>
      </c>
      <c r="P6" s="12">
        <f t="shared" si="1"/>
        <v>0.5505092825354263</v>
      </c>
      <c r="Q6" s="13">
        <v>35.1</v>
      </c>
    </row>
    <row r="7" spans="1:18" ht="14.1" customHeight="1">
      <c r="A7" s="5">
        <v>4</v>
      </c>
      <c r="B7" s="6" t="s">
        <v>18</v>
      </c>
      <c r="C7" s="7" t="s">
        <v>26</v>
      </c>
      <c r="D7" s="8" t="s">
        <v>27</v>
      </c>
      <c r="E7" s="9" t="s">
        <v>21</v>
      </c>
      <c r="F7" s="10">
        <v>24</v>
      </c>
      <c r="G7" s="10">
        <v>1</v>
      </c>
      <c r="H7" s="10">
        <v>1</v>
      </c>
      <c r="I7" s="10">
        <v>186</v>
      </c>
      <c r="J7" s="10">
        <v>66</v>
      </c>
      <c r="K7" s="10">
        <v>4464</v>
      </c>
      <c r="L7" s="10">
        <v>2970</v>
      </c>
      <c r="M7" s="10">
        <v>60702</v>
      </c>
      <c r="N7" s="10">
        <v>1860</v>
      </c>
      <c r="O7" s="11">
        <f t="shared" si="0"/>
        <v>20.438383838383839</v>
      </c>
      <c r="P7" s="12">
        <f t="shared" si="1"/>
        <v>0.58229013784569339</v>
      </c>
      <c r="Q7" s="13">
        <v>35.1</v>
      </c>
    </row>
    <row r="8" spans="1:18" ht="14.1" customHeight="1">
      <c r="A8" s="14">
        <v>5</v>
      </c>
      <c r="B8" s="6" t="s">
        <v>18</v>
      </c>
      <c r="C8" s="7" t="s">
        <v>28</v>
      </c>
      <c r="D8" s="8" t="s">
        <v>29</v>
      </c>
      <c r="E8" s="9" t="s">
        <v>21</v>
      </c>
      <c r="F8" s="10">
        <v>34</v>
      </c>
      <c r="G8" s="10">
        <v>1</v>
      </c>
      <c r="H8" s="10">
        <v>1</v>
      </c>
      <c r="I8" s="10">
        <v>186</v>
      </c>
      <c r="J8" s="10">
        <v>84</v>
      </c>
      <c r="K8" s="10">
        <v>6324</v>
      </c>
      <c r="L8" s="10">
        <v>3780</v>
      </c>
      <c r="M8" s="10">
        <v>73927</v>
      </c>
      <c r="N8" s="10">
        <v>2215</v>
      </c>
      <c r="O8" s="11">
        <f t="shared" si="0"/>
        <v>19.557407407407407</v>
      </c>
      <c r="P8" s="12">
        <f t="shared" si="1"/>
        <v>0.55719109422813118</v>
      </c>
      <c r="Q8" s="13">
        <v>35.1</v>
      </c>
    </row>
    <row r="9" spans="1:18" ht="14.1" customHeight="1">
      <c r="A9" s="5">
        <v>6</v>
      </c>
      <c r="B9" s="6" t="s">
        <v>18</v>
      </c>
      <c r="C9" s="7" t="s">
        <v>30</v>
      </c>
      <c r="D9" s="8" t="s">
        <v>31</v>
      </c>
      <c r="E9" s="9" t="s">
        <v>21</v>
      </c>
      <c r="F9" s="10">
        <v>45</v>
      </c>
      <c r="G9" s="10">
        <v>4</v>
      </c>
      <c r="H9" s="10">
        <v>2</v>
      </c>
      <c r="I9" s="10">
        <v>496</v>
      </c>
      <c r="J9" s="10">
        <v>258</v>
      </c>
      <c r="K9" s="10">
        <v>22320</v>
      </c>
      <c r="L9" s="10">
        <v>11610</v>
      </c>
      <c r="M9" s="10">
        <v>241296</v>
      </c>
      <c r="N9" s="10">
        <v>7345</v>
      </c>
      <c r="O9" s="11">
        <f t="shared" si="0"/>
        <v>20.78346253229974</v>
      </c>
      <c r="P9" s="12">
        <f t="shared" si="1"/>
        <v>0.5921214396666592</v>
      </c>
      <c r="Q9" s="13">
        <v>35.1</v>
      </c>
    </row>
    <row r="10" spans="1:18" ht="14.1" customHeight="1">
      <c r="A10" s="5">
        <v>7</v>
      </c>
      <c r="B10" s="6" t="s">
        <v>18</v>
      </c>
      <c r="C10" s="7" t="s">
        <v>32</v>
      </c>
      <c r="D10" s="8" t="s">
        <v>33</v>
      </c>
      <c r="E10" s="9" t="s">
        <v>21</v>
      </c>
      <c r="F10" s="10">
        <v>45</v>
      </c>
      <c r="G10" s="10">
        <v>1</v>
      </c>
      <c r="H10" s="10">
        <v>1</v>
      </c>
      <c r="I10" s="10">
        <v>124</v>
      </c>
      <c r="J10" s="10">
        <v>118</v>
      </c>
      <c r="K10" s="10">
        <v>5580</v>
      </c>
      <c r="L10" s="10">
        <v>5300</v>
      </c>
      <c r="M10" s="10">
        <v>97910</v>
      </c>
      <c r="N10" s="10">
        <v>3457</v>
      </c>
      <c r="O10" s="11">
        <f t="shared" si="0"/>
        <v>18.473584905660378</v>
      </c>
      <c r="P10" s="12">
        <f t="shared" si="1"/>
        <v>0.52631296027522445</v>
      </c>
      <c r="Q10" s="13">
        <v>35.1</v>
      </c>
    </row>
    <row r="11" spans="1:18" ht="14.1" customHeight="1">
      <c r="A11" s="14">
        <v>8</v>
      </c>
      <c r="B11" s="6" t="s">
        <v>18</v>
      </c>
      <c r="C11" s="7" t="s">
        <v>34</v>
      </c>
      <c r="D11" s="8" t="s">
        <v>35</v>
      </c>
      <c r="E11" s="9" t="s">
        <v>21</v>
      </c>
      <c r="F11" s="10">
        <v>18</v>
      </c>
      <c r="G11" s="10">
        <v>1</v>
      </c>
      <c r="H11" s="10">
        <v>0</v>
      </c>
      <c r="I11" s="10">
        <v>186</v>
      </c>
      <c r="J11" s="10">
        <v>0</v>
      </c>
      <c r="K11" s="10">
        <v>3348</v>
      </c>
      <c r="L11" s="10">
        <v>0</v>
      </c>
      <c r="M11" s="10">
        <v>0</v>
      </c>
      <c r="N11" s="10">
        <v>0</v>
      </c>
      <c r="O11" s="11" t="e">
        <f t="shared" si="0"/>
        <v>#DIV/0!</v>
      </c>
      <c r="P11" s="12" t="e">
        <f t="shared" si="1"/>
        <v>#DIV/0!</v>
      </c>
      <c r="Q11" s="13">
        <v>35.1</v>
      </c>
    </row>
    <row r="12" spans="1:18" ht="14.1" customHeight="1">
      <c r="A12" s="5">
        <v>9</v>
      </c>
      <c r="B12" s="6" t="s">
        <v>18</v>
      </c>
      <c r="C12" s="7" t="s">
        <v>36</v>
      </c>
      <c r="D12" s="8" t="s">
        <v>37</v>
      </c>
      <c r="E12" s="9" t="s">
        <v>21</v>
      </c>
      <c r="F12" s="10">
        <v>42</v>
      </c>
      <c r="G12" s="10">
        <v>1</v>
      </c>
      <c r="H12" s="10">
        <v>1</v>
      </c>
      <c r="I12" s="10">
        <v>124</v>
      </c>
      <c r="J12" s="10">
        <v>96</v>
      </c>
      <c r="K12" s="10">
        <v>5208</v>
      </c>
      <c r="L12" s="10">
        <v>4214</v>
      </c>
      <c r="M12" s="10">
        <v>85804</v>
      </c>
      <c r="N12" s="10">
        <v>3000</v>
      </c>
      <c r="O12" s="11">
        <f t="shared" si="0"/>
        <v>20.361651637399145</v>
      </c>
      <c r="P12" s="12">
        <f t="shared" si="1"/>
        <v>0.58010403525353693</v>
      </c>
      <c r="Q12" s="13">
        <v>35.1</v>
      </c>
    </row>
    <row r="13" spans="1:18" ht="13.5" customHeight="1">
      <c r="A13" s="5">
        <v>10</v>
      </c>
      <c r="B13" s="6" t="s">
        <v>18</v>
      </c>
      <c r="C13" s="7" t="s">
        <v>38</v>
      </c>
      <c r="D13" s="8" t="s">
        <v>39</v>
      </c>
      <c r="E13" s="9" t="s">
        <v>21</v>
      </c>
      <c r="F13" s="10">
        <v>40</v>
      </c>
      <c r="G13" s="10">
        <v>1</v>
      </c>
      <c r="H13" s="10">
        <v>1</v>
      </c>
      <c r="I13" s="10">
        <v>124</v>
      </c>
      <c r="J13" s="10">
        <v>112</v>
      </c>
      <c r="K13" s="10">
        <v>4960</v>
      </c>
      <c r="L13" s="10">
        <v>4490</v>
      </c>
      <c r="M13" s="10">
        <v>113009</v>
      </c>
      <c r="N13" s="10">
        <v>4620</v>
      </c>
      <c r="O13" s="11">
        <f t="shared" si="0"/>
        <v>25.169042316258352</v>
      </c>
      <c r="P13" s="12">
        <f t="shared" si="1"/>
        <v>0.7170667326569331</v>
      </c>
      <c r="Q13" s="13">
        <v>35.1</v>
      </c>
    </row>
    <row r="14" spans="1:18" ht="14.1" customHeight="1">
      <c r="A14" s="14">
        <v>11</v>
      </c>
      <c r="B14" s="6" t="s">
        <v>18</v>
      </c>
      <c r="C14" s="7" t="s">
        <v>40</v>
      </c>
      <c r="D14" s="8" t="s">
        <v>41</v>
      </c>
      <c r="E14" s="9" t="s">
        <v>21</v>
      </c>
      <c r="F14" s="10">
        <v>45</v>
      </c>
      <c r="G14" s="10">
        <v>13</v>
      </c>
      <c r="H14" s="10">
        <v>14</v>
      </c>
      <c r="I14" s="10">
        <v>1612</v>
      </c>
      <c r="J14" s="10">
        <v>1456</v>
      </c>
      <c r="K14" s="10">
        <v>72540</v>
      </c>
      <c r="L14" s="10">
        <v>68016</v>
      </c>
      <c r="M14" s="10">
        <v>1475495</v>
      </c>
      <c r="N14" s="10">
        <v>48465</v>
      </c>
      <c r="O14" s="11">
        <f t="shared" si="0"/>
        <v>21.693351564337803</v>
      </c>
      <c r="P14" s="12">
        <f t="shared" si="1"/>
        <v>0.61804420411218808</v>
      </c>
      <c r="Q14" s="13">
        <v>35.1</v>
      </c>
    </row>
    <row r="15" spans="1:18" ht="14.1" customHeight="1">
      <c r="A15" s="5">
        <v>12</v>
      </c>
      <c r="B15" s="6" t="s">
        <v>18</v>
      </c>
      <c r="C15" s="7" t="s">
        <v>42</v>
      </c>
      <c r="D15" s="8" t="s">
        <v>43</v>
      </c>
      <c r="E15" s="9" t="s">
        <v>21</v>
      </c>
      <c r="F15" s="10">
        <v>35</v>
      </c>
      <c r="G15" s="10">
        <v>1</v>
      </c>
      <c r="H15" s="10">
        <v>1</v>
      </c>
      <c r="I15" s="10">
        <v>186</v>
      </c>
      <c r="J15" s="10">
        <v>124</v>
      </c>
      <c r="K15" s="10">
        <v>6510</v>
      </c>
      <c r="L15" s="10">
        <v>4494</v>
      </c>
      <c r="M15" s="10">
        <v>72627</v>
      </c>
      <c r="N15" s="10">
        <v>2868</v>
      </c>
      <c r="O15" s="11">
        <f t="shared" si="0"/>
        <v>16.160881174899867</v>
      </c>
      <c r="P15" s="12">
        <f t="shared" si="1"/>
        <v>0.46042396509686229</v>
      </c>
      <c r="Q15" s="13">
        <v>35.1</v>
      </c>
    </row>
    <row r="16" spans="1:18" ht="14.1" customHeight="1">
      <c r="A16" s="5">
        <v>13</v>
      </c>
      <c r="B16" s="6" t="s">
        <v>18</v>
      </c>
      <c r="C16" s="7" t="s">
        <v>44</v>
      </c>
      <c r="D16" s="8" t="s">
        <v>45</v>
      </c>
      <c r="E16" s="9" t="s">
        <v>21</v>
      </c>
      <c r="F16" s="10">
        <v>35</v>
      </c>
      <c r="G16" s="10">
        <v>1</v>
      </c>
      <c r="H16" s="10">
        <v>0</v>
      </c>
      <c r="I16" s="10">
        <v>124</v>
      </c>
      <c r="J16" s="10">
        <v>0</v>
      </c>
      <c r="K16" s="10">
        <v>4340</v>
      </c>
      <c r="L16" s="10">
        <v>0</v>
      </c>
      <c r="M16" s="10">
        <v>0</v>
      </c>
      <c r="N16" s="10">
        <v>0</v>
      </c>
      <c r="O16" s="11" t="e">
        <f t="shared" si="0"/>
        <v>#DIV/0!</v>
      </c>
      <c r="P16" s="12" t="e">
        <f t="shared" si="1"/>
        <v>#DIV/0!</v>
      </c>
      <c r="Q16" s="13">
        <v>35.1</v>
      </c>
    </row>
    <row r="17" spans="1:19" ht="14.1" customHeight="1">
      <c r="A17" s="14">
        <v>14</v>
      </c>
      <c r="B17" s="6" t="s">
        <v>18</v>
      </c>
      <c r="C17" s="7" t="s">
        <v>46</v>
      </c>
      <c r="D17" s="8" t="s">
        <v>47</v>
      </c>
      <c r="E17" s="9" t="s">
        <v>21</v>
      </c>
      <c r="F17" s="10">
        <v>40</v>
      </c>
      <c r="G17" s="10">
        <v>5</v>
      </c>
      <c r="H17" s="10">
        <v>5</v>
      </c>
      <c r="I17" s="10">
        <v>930</v>
      </c>
      <c r="J17" s="10">
        <v>943</v>
      </c>
      <c r="K17" s="10">
        <v>37200</v>
      </c>
      <c r="L17" s="10">
        <v>37577</v>
      </c>
      <c r="M17" s="10">
        <v>832280</v>
      </c>
      <c r="N17" s="10">
        <v>29787</v>
      </c>
      <c r="O17" s="11">
        <f t="shared" si="0"/>
        <v>22.148654762221572</v>
      </c>
      <c r="P17" s="12">
        <f t="shared" si="1"/>
        <v>0.63101580519149769</v>
      </c>
      <c r="Q17" s="13">
        <v>35.1</v>
      </c>
    </row>
    <row r="18" spans="1:19" ht="14.1" customHeight="1">
      <c r="A18" s="5">
        <v>15</v>
      </c>
      <c r="B18" s="6" t="s">
        <v>18</v>
      </c>
      <c r="C18" s="7" t="s">
        <v>48</v>
      </c>
      <c r="D18" s="8" t="s">
        <v>49</v>
      </c>
      <c r="E18" s="9" t="s">
        <v>21</v>
      </c>
      <c r="F18" s="10">
        <v>32</v>
      </c>
      <c r="G18" s="10">
        <v>5</v>
      </c>
      <c r="H18" s="10">
        <v>6</v>
      </c>
      <c r="I18" s="10">
        <v>930</v>
      </c>
      <c r="J18" s="10">
        <v>1048</v>
      </c>
      <c r="K18" s="10">
        <v>29760</v>
      </c>
      <c r="L18" s="10">
        <v>34824</v>
      </c>
      <c r="M18" s="10">
        <v>653913</v>
      </c>
      <c r="N18" s="10">
        <v>26141</v>
      </c>
      <c r="O18" s="11">
        <f t="shared" si="0"/>
        <v>18.777653342522399</v>
      </c>
      <c r="P18" s="12">
        <f t="shared" si="1"/>
        <v>0.53497587870434182</v>
      </c>
      <c r="Q18" s="13">
        <v>35.1</v>
      </c>
    </row>
    <row r="19" spans="1:19" ht="14.1" customHeight="1">
      <c r="A19" s="5">
        <v>16</v>
      </c>
      <c r="B19" s="6" t="s">
        <v>18</v>
      </c>
      <c r="C19" s="7" t="s">
        <v>50</v>
      </c>
      <c r="D19" s="8" t="s">
        <v>51</v>
      </c>
      <c r="E19" s="9" t="s">
        <v>21</v>
      </c>
      <c r="F19" s="10">
        <v>47</v>
      </c>
      <c r="G19" s="10">
        <v>1</v>
      </c>
      <c r="H19" s="10">
        <v>1</v>
      </c>
      <c r="I19" s="10">
        <v>124</v>
      </c>
      <c r="J19" s="10">
        <v>78</v>
      </c>
      <c r="K19" s="10">
        <v>5828</v>
      </c>
      <c r="L19" s="10">
        <v>3626</v>
      </c>
      <c r="M19" s="10">
        <v>66156</v>
      </c>
      <c r="N19" s="10">
        <v>2332</v>
      </c>
      <c r="O19" s="11">
        <f t="shared" si="0"/>
        <v>18.244897959183675</v>
      </c>
      <c r="P19" s="12">
        <f t="shared" si="1"/>
        <v>0.51979766265480554</v>
      </c>
      <c r="Q19" s="13">
        <v>35.1</v>
      </c>
    </row>
    <row r="20" spans="1:19" ht="14.1" customHeight="1">
      <c r="A20" s="14">
        <v>17</v>
      </c>
      <c r="B20" s="6" t="s">
        <v>18</v>
      </c>
      <c r="C20" s="7" t="s">
        <v>52</v>
      </c>
      <c r="D20" s="8" t="s">
        <v>53</v>
      </c>
      <c r="E20" s="9" t="s">
        <v>21</v>
      </c>
      <c r="F20" s="10">
        <v>34</v>
      </c>
      <c r="G20" s="10">
        <v>1</v>
      </c>
      <c r="H20" s="10">
        <v>1</v>
      </c>
      <c r="I20" s="10">
        <v>186</v>
      </c>
      <c r="J20" s="10">
        <v>100</v>
      </c>
      <c r="K20" s="10">
        <v>6324</v>
      </c>
      <c r="L20" s="10">
        <v>4500</v>
      </c>
      <c r="M20" s="10">
        <v>85735</v>
      </c>
      <c r="N20" s="10">
        <v>2601</v>
      </c>
      <c r="O20" s="11">
        <f t="shared" si="0"/>
        <v>19.052222222222223</v>
      </c>
      <c r="P20" s="12">
        <f t="shared" si="1"/>
        <v>0.54279835390946507</v>
      </c>
      <c r="Q20" s="13">
        <v>35.1</v>
      </c>
    </row>
    <row r="21" spans="1:19" ht="14.1" customHeight="1">
      <c r="A21" s="5">
        <v>18</v>
      </c>
      <c r="B21" s="6" t="s">
        <v>18</v>
      </c>
      <c r="C21" s="7" t="s">
        <v>54</v>
      </c>
      <c r="D21" s="8" t="s">
        <v>55</v>
      </c>
      <c r="E21" s="9" t="s">
        <v>21</v>
      </c>
      <c r="F21" s="10">
        <v>40</v>
      </c>
      <c r="G21" s="10">
        <v>1</v>
      </c>
      <c r="H21" s="10">
        <v>1</v>
      </c>
      <c r="I21" s="10">
        <v>124</v>
      </c>
      <c r="J21" s="10">
        <v>110</v>
      </c>
      <c r="K21" s="10">
        <v>4960</v>
      </c>
      <c r="L21" s="10">
        <v>4725</v>
      </c>
      <c r="M21" s="10">
        <v>113693</v>
      </c>
      <c r="N21" s="10">
        <v>4091</v>
      </c>
      <c r="O21" s="11">
        <f t="shared" si="0"/>
        <v>24.062010582010583</v>
      </c>
      <c r="P21" s="12">
        <f t="shared" si="1"/>
        <v>0.68552736700884853</v>
      </c>
      <c r="Q21" s="13">
        <v>35.1</v>
      </c>
    </row>
    <row r="22" spans="1:19" ht="14.1" customHeight="1">
      <c r="A22" s="5">
        <v>19</v>
      </c>
      <c r="B22" s="6" t="s">
        <v>18</v>
      </c>
      <c r="C22" s="7" t="s">
        <v>56</v>
      </c>
      <c r="D22" s="8" t="s">
        <v>57</v>
      </c>
      <c r="E22" s="9" t="s">
        <v>21</v>
      </c>
      <c r="F22" s="10">
        <v>42</v>
      </c>
      <c r="G22" s="10">
        <v>1</v>
      </c>
      <c r="H22" s="10">
        <v>1</v>
      </c>
      <c r="I22" s="10">
        <v>186</v>
      </c>
      <c r="J22" s="10">
        <v>176</v>
      </c>
      <c r="K22" s="10">
        <v>7812</v>
      </c>
      <c r="L22" s="10">
        <v>7082</v>
      </c>
      <c r="M22" s="10">
        <v>136086</v>
      </c>
      <c r="N22" s="10">
        <v>4886</v>
      </c>
      <c r="O22" s="11">
        <f t="shared" si="0"/>
        <v>19.215758260378426</v>
      </c>
      <c r="P22" s="12">
        <f t="shared" si="1"/>
        <v>0.54745750029568163</v>
      </c>
      <c r="Q22" s="13">
        <v>35.1</v>
      </c>
    </row>
    <row r="23" spans="1:19" ht="14.1" customHeight="1">
      <c r="A23" s="14">
        <v>20</v>
      </c>
      <c r="B23" s="6" t="s">
        <v>18</v>
      </c>
      <c r="C23" s="7" t="s">
        <v>58</v>
      </c>
      <c r="D23" s="8" t="s">
        <v>59</v>
      </c>
      <c r="E23" s="9" t="s">
        <v>21</v>
      </c>
      <c r="F23" s="10">
        <v>48</v>
      </c>
      <c r="G23" s="10">
        <v>1</v>
      </c>
      <c r="H23" s="10">
        <v>0</v>
      </c>
      <c r="I23" s="10">
        <v>124</v>
      </c>
      <c r="J23" s="10">
        <v>0</v>
      </c>
      <c r="K23" s="10">
        <v>5952</v>
      </c>
      <c r="L23" s="10">
        <v>0</v>
      </c>
      <c r="M23" s="10">
        <v>0</v>
      </c>
      <c r="N23" s="10">
        <v>0</v>
      </c>
      <c r="O23" s="11" t="e">
        <f t="shared" si="0"/>
        <v>#DIV/0!</v>
      </c>
      <c r="P23" s="12" t="e">
        <f t="shared" si="1"/>
        <v>#DIV/0!</v>
      </c>
      <c r="Q23" s="13">
        <v>35.1</v>
      </c>
    </row>
    <row r="24" spans="1:19" ht="14.1" customHeight="1">
      <c r="A24" s="5">
        <v>21</v>
      </c>
      <c r="B24" s="6" t="s">
        <v>18</v>
      </c>
      <c r="C24" s="7" t="s">
        <v>60</v>
      </c>
      <c r="D24" s="8"/>
      <c r="E24" s="9" t="s">
        <v>21</v>
      </c>
      <c r="F24" s="10">
        <v>40</v>
      </c>
      <c r="G24" s="10">
        <v>1</v>
      </c>
      <c r="H24" s="10">
        <v>1</v>
      </c>
      <c r="I24" s="10">
        <v>124</v>
      </c>
      <c r="J24" s="10">
        <v>102</v>
      </c>
      <c r="K24" s="10">
        <v>4960</v>
      </c>
      <c r="L24" s="10">
        <v>4282</v>
      </c>
      <c r="M24" s="10">
        <v>93017</v>
      </c>
      <c r="N24" s="10">
        <v>3386</v>
      </c>
      <c r="O24" s="11">
        <f t="shared" si="0"/>
        <v>21.722793087342364</v>
      </c>
      <c r="P24" s="12">
        <f t="shared" si="1"/>
        <v>0.61888299394137791</v>
      </c>
      <c r="Q24" s="13">
        <v>35.1</v>
      </c>
    </row>
    <row r="25" spans="1:19" ht="14.1" customHeight="1">
      <c r="A25" s="5">
        <v>22</v>
      </c>
      <c r="B25" s="6" t="s">
        <v>18</v>
      </c>
      <c r="C25" s="7" t="s">
        <v>61</v>
      </c>
      <c r="D25" s="8"/>
      <c r="E25" s="9" t="s">
        <v>21</v>
      </c>
      <c r="F25" s="10">
        <v>37</v>
      </c>
      <c r="G25" s="10">
        <v>1</v>
      </c>
      <c r="H25" s="10">
        <v>1</v>
      </c>
      <c r="I25" s="10">
        <v>124</v>
      </c>
      <c r="J25" s="10">
        <v>64</v>
      </c>
      <c r="K25" s="10">
        <v>4588</v>
      </c>
      <c r="L25" s="10">
        <v>2734</v>
      </c>
      <c r="M25" s="10">
        <v>50291</v>
      </c>
      <c r="N25" s="10">
        <v>1730</v>
      </c>
      <c r="O25" s="11">
        <f t="shared" si="0"/>
        <v>18.394659839063642</v>
      </c>
      <c r="P25" s="12">
        <f t="shared" si="1"/>
        <v>0.52406438287930601</v>
      </c>
      <c r="Q25" s="13">
        <v>35.1</v>
      </c>
    </row>
    <row r="26" spans="1:19" ht="14.1" customHeight="1">
      <c r="A26" s="14">
        <v>23</v>
      </c>
      <c r="B26" s="6" t="s">
        <v>18</v>
      </c>
      <c r="C26" s="7" t="s">
        <v>62</v>
      </c>
      <c r="D26" s="8"/>
      <c r="E26" s="9" t="s">
        <v>21</v>
      </c>
      <c r="F26" s="10">
        <v>49</v>
      </c>
      <c r="G26" s="10">
        <v>1</v>
      </c>
      <c r="H26" s="10">
        <v>0</v>
      </c>
      <c r="I26" s="10">
        <v>124</v>
      </c>
      <c r="J26" s="10">
        <v>0</v>
      </c>
      <c r="K26" s="10">
        <v>6076</v>
      </c>
      <c r="L26" s="10">
        <v>0</v>
      </c>
      <c r="M26" s="10">
        <v>0</v>
      </c>
      <c r="N26" s="10">
        <v>0</v>
      </c>
      <c r="O26" s="11" t="e">
        <f t="shared" si="0"/>
        <v>#DIV/0!</v>
      </c>
      <c r="P26" s="12" t="e">
        <f t="shared" si="1"/>
        <v>#DIV/0!</v>
      </c>
      <c r="Q26" s="13">
        <v>35.1</v>
      </c>
    </row>
    <row r="27" spans="1:19" ht="14.1" customHeight="1">
      <c r="A27" s="5">
        <v>24</v>
      </c>
      <c r="B27" s="6" t="s">
        <v>18</v>
      </c>
      <c r="C27" s="7" t="s">
        <v>63</v>
      </c>
      <c r="D27" s="8"/>
      <c r="E27" s="9"/>
      <c r="F27" s="10">
        <v>45</v>
      </c>
      <c r="G27" s="10">
        <v>1</v>
      </c>
      <c r="H27" s="10">
        <v>1</v>
      </c>
      <c r="I27" s="10">
        <v>124</v>
      </c>
      <c r="J27" s="10">
        <v>104</v>
      </c>
      <c r="K27" s="10">
        <v>5580</v>
      </c>
      <c r="L27" s="10">
        <v>4680</v>
      </c>
      <c r="M27" s="10">
        <v>102004</v>
      </c>
      <c r="N27" s="10">
        <v>3293</v>
      </c>
      <c r="O27" s="11">
        <f t="shared" si="0"/>
        <v>21.795726495726495</v>
      </c>
      <c r="P27" s="12">
        <f t="shared" si="1"/>
        <v>0.62096086882411661</v>
      </c>
      <c r="Q27" s="13">
        <v>35.1</v>
      </c>
    </row>
    <row r="28" spans="1:19" ht="14.1" customHeight="1">
      <c r="A28" s="5">
        <v>25</v>
      </c>
      <c r="B28" s="6" t="s">
        <v>18</v>
      </c>
      <c r="C28" s="7" t="s">
        <v>64</v>
      </c>
      <c r="D28" s="8" t="s">
        <v>20</v>
      </c>
      <c r="E28" s="9" t="s">
        <v>65</v>
      </c>
      <c r="F28" s="10">
        <v>48</v>
      </c>
      <c r="G28" s="10">
        <v>1</v>
      </c>
      <c r="H28" s="10">
        <v>1</v>
      </c>
      <c r="I28" s="10">
        <v>124</v>
      </c>
      <c r="J28" s="10">
        <v>34</v>
      </c>
      <c r="K28" s="10">
        <v>5952</v>
      </c>
      <c r="L28" s="10">
        <v>1578</v>
      </c>
      <c r="M28" s="10">
        <v>30980</v>
      </c>
      <c r="N28" s="10">
        <v>1157</v>
      </c>
      <c r="O28" s="11">
        <f>M28/L28</f>
        <v>19.632446134347276</v>
      </c>
      <c r="P28" s="12">
        <f>O28/Q28</f>
        <v>0.5593289496965036</v>
      </c>
      <c r="Q28" s="13">
        <v>35.1</v>
      </c>
    </row>
    <row r="29" spans="1:19" ht="14.1" customHeight="1">
      <c r="A29" s="5">
        <v>25</v>
      </c>
      <c r="B29" s="6" t="s">
        <v>18</v>
      </c>
      <c r="C29" s="7" t="s">
        <v>66</v>
      </c>
      <c r="D29" s="8" t="s">
        <v>20</v>
      </c>
      <c r="E29" s="9" t="s">
        <v>65</v>
      </c>
      <c r="F29" s="10"/>
      <c r="G29" s="10"/>
      <c r="H29" s="10"/>
      <c r="I29" s="10"/>
      <c r="J29" s="10"/>
      <c r="K29" s="10"/>
      <c r="L29" s="10">
        <v>0</v>
      </c>
      <c r="M29" s="10">
        <v>0</v>
      </c>
      <c r="N29" s="10">
        <v>0</v>
      </c>
      <c r="O29" s="11" t="e">
        <f>M29/L29</f>
        <v>#DIV/0!</v>
      </c>
      <c r="P29" s="12" t="e">
        <f t="shared" si="1"/>
        <v>#DIV/0!</v>
      </c>
      <c r="Q29" s="13">
        <v>35.1</v>
      </c>
    </row>
    <row r="30" spans="1:19" ht="12" customHeight="1">
      <c r="A30" s="15" t="s">
        <v>67</v>
      </c>
      <c r="B30" s="16"/>
      <c r="C30" s="17"/>
      <c r="D30" s="18"/>
      <c r="E30" s="19"/>
      <c r="F30" s="20"/>
      <c r="G30" s="20">
        <f t="shared" ref="G30:N30" si="2">SUM(G4:G29)</f>
        <v>58</v>
      </c>
      <c r="H30" s="20">
        <f t="shared" si="2"/>
        <v>50</v>
      </c>
      <c r="I30" s="20">
        <f t="shared" si="2"/>
        <v>8184</v>
      </c>
      <c r="J30" s="20">
        <f t="shared" si="2"/>
        <v>5883</v>
      </c>
      <c r="K30" s="20">
        <f t="shared" si="2"/>
        <v>334242</v>
      </c>
      <c r="L30" s="20">
        <f>SUM(L4:L29)</f>
        <v>247001</v>
      </c>
      <c r="M30" s="21">
        <f>SUM(M4:M29)</f>
        <v>5072480</v>
      </c>
      <c r="N30" s="20">
        <f t="shared" si="2"/>
        <v>176426</v>
      </c>
      <c r="O30" s="22">
        <f t="shared" si="0"/>
        <v>20.536273132497438</v>
      </c>
      <c r="P30" s="23">
        <f t="shared" si="1"/>
        <v>0.60312109052855922</v>
      </c>
      <c r="Q30" s="24">
        <v>34.049999999999997</v>
      </c>
    </row>
    <row r="31" spans="1:19" ht="13.5" customHeight="1">
      <c r="A31" s="15" t="s">
        <v>68</v>
      </c>
      <c r="B31" s="16"/>
      <c r="C31" s="17"/>
      <c r="D31" s="18"/>
      <c r="E31" s="19"/>
      <c r="F31" s="20"/>
      <c r="G31" s="25"/>
      <c r="H31" s="25"/>
      <c r="I31" s="25"/>
      <c r="J31" s="25"/>
      <c r="K31" s="25"/>
      <c r="L31" s="25"/>
      <c r="M31" s="26">
        <v>0</v>
      </c>
      <c r="N31" s="11"/>
      <c r="O31" s="11"/>
      <c r="P31" s="12"/>
      <c r="Q31" s="11"/>
    </row>
    <row r="32" spans="1:19" ht="12" customHeight="1">
      <c r="A32" s="15" t="s">
        <v>69</v>
      </c>
      <c r="B32" s="16"/>
      <c r="C32" s="17"/>
      <c r="D32" s="18"/>
      <c r="E32" s="19"/>
      <c r="F32" s="20"/>
      <c r="G32" s="25"/>
      <c r="H32" s="25"/>
      <c r="I32" s="25"/>
      <c r="J32" s="25"/>
      <c r="K32" s="25"/>
      <c r="L32" s="25"/>
      <c r="M32" s="26">
        <v>0</v>
      </c>
      <c r="N32" s="11"/>
      <c r="O32" s="11"/>
      <c r="P32" s="12"/>
      <c r="Q32" s="11"/>
      <c r="S32" s="27"/>
    </row>
    <row r="33" spans="1:20" ht="12" customHeight="1">
      <c r="A33" s="28" t="s">
        <v>70</v>
      </c>
      <c r="B33" s="16"/>
      <c r="C33" s="17"/>
      <c r="D33" s="18"/>
      <c r="E33" s="19"/>
      <c r="F33" s="20"/>
      <c r="G33" s="20">
        <f t="shared" ref="G33:M33" si="3">SUM(G30:G32)</f>
        <v>58</v>
      </c>
      <c r="H33" s="20">
        <f t="shared" si="3"/>
        <v>50</v>
      </c>
      <c r="I33" s="20">
        <f t="shared" si="3"/>
        <v>8184</v>
      </c>
      <c r="J33" s="20">
        <f t="shared" si="3"/>
        <v>5883</v>
      </c>
      <c r="K33" s="20">
        <f t="shared" si="3"/>
        <v>334242</v>
      </c>
      <c r="L33" s="20">
        <f t="shared" si="3"/>
        <v>247001</v>
      </c>
      <c r="M33" s="21">
        <f t="shared" si="3"/>
        <v>5072480</v>
      </c>
      <c r="N33" s="21">
        <f>N30</f>
        <v>176426</v>
      </c>
      <c r="O33" s="22">
        <f>M33/L33</f>
        <v>20.536273132497438</v>
      </c>
      <c r="P33" s="23">
        <f>O33/Q33</f>
        <v>0.60223674875359057</v>
      </c>
      <c r="Q33" s="22">
        <v>34.1</v>
      </c>
      <c r="T33" s="27"/>
    </row>
    <row r="34" spans="1:20" ht="13.5" customHeight="1">
      <c r="A34" s="29">
        <v>1</v>
      </c>
      <c r="B34" s="6" t="s">
        <v>71</v>
      </c>
      <c r="C34" s="30" t="s">
        <v>72</v>
      </c>
      <c r="D34" s="25" t="s">
        <v>73</v>
      </c>
      <c r="E34" s="18" t="s">
        <v>74</v>
      </c>
      <c r="F34" s="25">
        <v>35</v>
      </c>
      <c r="G34" s="31">
        <v>3</v>
      </c>
      <c r="H34" s="26">
        <v>3</v>
      </c>
      <c r="I34" s="31">
        <v>465</v>
      </c>
      <c r="J34" s="26">
        <v>436</v>
      </c>
      <c r="K34" s="31">
        <v>16275</v>
      </c>
      <c r="L34" s="26">
        <v>15860</v>
      </c>
      <c r="M34" s="31">
        <v>273902</v>
      </c>
      <c r="N34" s="26">
        <v>8167</v>
      </c>
      <c r="O34" s="32">
        <f>M34/L34</f>
        <v>17.269987389659519</v>
      </c>
      <c r="P34" s="33">
        <f>O34/26.88</f>
        <v>0.64248464991292853</v>
      </c>
      <c r="Q34" s="11">
        <v>26.88</v>
      </c>
    </row>
    <row r="35" spans="1:20" ht="13.5" customHeight="1">
      <c r="A35" s="29">
        <v>2</v>
      </c>
      <c r="B35" s="6" t="s">
        <v>71</v>
      </c>
      <c r="C35" s="30" t="s">
        <v>75</v>
      </c>
      <c r="D35" s="25" t="s">
        <v>76</v>
      </c>
      <c r="E35" s="18" t="s">
        <v>74</v>
      </c>
      <c r="F35" s="25">
        <v>34</v>
      </c>
      <c r="G35" s="31">
        <v>2</v>
      </c>
      <c r="H35" s="26">
        <v>2</v>
      </c>
      <c r="I35" s="31">
        <v>310</v>
      </c>
      <c r="J35" s="26">
        <v>310</v>
      </c>
      <c r="K35" s="31">
        <v>10540</v>
      </c>
      <c r="L35" s="26">
        <v>10540</v>
      </c>
      <c r="M35" s="31">
        <v>116256</v>
      </c>
      <c r="N35" s="26">
        <v>3890</v>
      </c>
      <c r="O35" s="32">
        <f>M35/L35</f>
        <v>11.029981024667931</v>
      </c>
      <c r="P35" s="33">
        <f>O35/26.88</f>
        <v>0.4103415559772296</v>
      </c>
      <c r="Q35" s="11">
        <v>26.88</v>
      </c>
    </row>
    <row r="36" spans="1:20" ht="13.5" customHeight="1">
      <c r="A36" s="29">
        <v>3</v>
      </c>
      <c r="B36" s="6" t="s">
        <v>71</v>
      </c>
      <c r="C36" s="30" t="s">
        <v>77</v>
      </c>
      <c r="D36" s="25" t="s">
        <v>78</v>
      </c>
      <c r="E36" s="18" t="s">
        <v>74</v>
      </c>
      <c r="F36" s="25">
        <v>32</v>
      </c>
      <c r="G36" s="31">
        <v>1</v>
      </c>
      <c r="H36" s="26">
        <v>1</v>
      </c>
      <c r="I36" s="31">
        <v>155</v>
      </c>
      <c r="J36" s="26">
        <v>136</v>
      </c>
      <c r="K36" s="31">
        <v>4960</v>
      </c>
      <c r="L36" s="26">
        <v>4452</v>
      </c>
      <c r="M36" s="31">
        <v>76711</v>
      </c>
      <c r="N36" s="26">
        <v>2361</v>
      </c>
      <c r="O36" s="32">
        <f t="shared" ref="O36:O60" si="4">M36/L36</f>
        <v>17.230682839173404</v>
      </c>
      <c r="P36" s="33">
        <f>O36/26.88</f>
        <v>0.64102242705258206</v>
      </c>
      <c r="Q36" s="11">
        <v>26.88</v>
      </c>
    </row>
    <row r="37" spans="1:20" ht="13.5" customHeight="1">
      <c r="A37" s="29">
        <v>4</v>
      </c>
      <c r="B37" s="6" t="s">
        <v>71</v>
      </c>
      <c r="C37" s="30" t="s">
        <v>79</v>
      </c>
      <c r="D37" s="25" t="s">
        <v>80</v>
      </c>
      <c r="E37" s="18" t="s">
        <v>74</v>
      </c>
      <c r="F37" s="25">
        <v>79</v>
      </c>
      <c r="G37" s="31">
        <v>1</v>
      </c>
      <c r="H37" s="26">
        <v>1</v>
      </c>
      <c r="I37" s="31">
        <v>62</v>
      </c>
      <c r="J37" s="26">
        <v>54</v>
      </c>
      <c r="K37" s="31">
        <v>4898</v>
      </c>
      <c r="L37" s="26">
        <v>4566</v>
      </c>
      <c r="M37" s="31">
        <v>80910</v>
      </c>
      <c r="N37" s="26">
        <v>2590</v>
      </c>
      <c r="O37" s="32">
        <f t="shared" si="4"/>
        <v>17.720105124835744</v>
      </c>
      <c r="P37" s="33">
        <f t="shared" ref="P37:P74" si="5">O37/26.88</f>
        <v>0.65923010137037741</v>
      </c>
      <c r="Q37" s="11">
        <v>26.88</v>
      </c>
    </row>
    <row r="38" spans="1:20" ht="13.5" customHeight="1">
      <c r="A38" s="29">
        <v>5</v>
      </c>
      <c r="B38" s="6" t="s">
        <v>71</v>
      </c>
      <c r="C38" s="30" t="s">
        <v>81</v>
      </c>
      <c r="D38" s="25" t="s">
        <v>82</v>
      </c>
      <c r="E38" s="18" t="s">
        <v>74</v>
      </c>
      <c r="F38" s="25">
        <v>41</v>
      </c>
      <c r="G38" s="31">
        <v>4</v>
      </c>
      <c r="H38" s="26">
        <v>3</v>
      </c>
      <c r="I38" s="31">
        <v>620</v>
      </c>
      <c r="J38" s="26">
        <v>582</v>
      </c>
      <c r="K38" s="31">
        <v>25420</v>
      </c>
      <c r="L38" s="26">
        <v>24062</v>
      </c>
      <c r="M38" s="31">
        <v>385142</v>
      </c>
      <c r="N38" s="26">
        <v>10660</v>
      </c>
      <c r="O38" s="32">
        <f t="shared" si="4"/>
        <v>16.006233895769263</v>
      </c>
      <c r="P38" s="33">
        <f t="shared" si="5"/>
        <v>0.59547001100332086</v>
      </c>
      <c r="Q38" s="11">
        <v>26.88</v>
      </c>
    </row>
    <row r="39" spans="1:20" ht="13.5" customHeight="1">
      <c r="A39" s="29">
        <v>6</v>
      </c>
      <c r="B39" s="6" t="s">
        <v>71</v>
      </c>
      <c r="C39" s="30" t="s">
        <v>83</v>
      </c>
      <c r="D39" s="25" t="s">
        <v>84</v>
      </c>
      <c r="E39" s="18" t="s">
        <v>74</v>
      </c>
      <c r="F39" s="25">
        <v>58</v>
      </c>
      <c r="G39" s="31">
        <v>1</v>
      </c>
      <c r="H39" s="26">
        <v>1</v>
      </c>
      <c r="I39" s="31">
        <v>124</v>
      </c>
      <c r="J39" s="26">
        <v>110</v>
      </c>
      <c r="K39" s="31">
        <v>7192</v>
      </c>
      <c r="L39" s="26">
        <v>6880</v>
      </c>
      <c r="M39" s="31">
        <v>122877</v>
      </c>
      <c r="N39" s="26">
        <v>2563</v>
      </c>
      <c r="O39" s="32">
        <f t="shared" si="4"/>
        <v>17.860029069767442</v>
      </c>
      <c r="P39" s="33">
        <f t="shared" si="5"/>
        <v>0.6644356052740864</v>
      </c>
      <c r="Q39" s="11">
        <v>26.88</v>
      </c>
    </row>
    <row r="40" spans="1:20" ht="13.5" customHeight="1">
      <c r="A40" s="29">
        <v>7</v>
      </c>
      <c r="B40" s="6" t="s">
        <v>71</v>
      </c>
      <c r="C40" s="30" t="s">
        <v>85</v>
      </c>
      <c r="D40" s="25" t="s">
        <v>86</v>
      </c>
      <c r="E40" s="18" t="s">
        <v>74</v>
      </c>
      <c r="F40" s="25">
        <v>49</v>
      </c>
      <c r="G40" s="31">
        <v>1</v>
      </c>
      <c r="H40" s="26">
        <v>1</v>
      </c>
      <c r="I40" s="31">
        <v>124</v>
      </c>
      <c r="J40" s="26">
        <v>114</v>
      </c>
      <c r="K40" s="31">
        <v>6076</v>
      </c>
      <c r="L40" s="26">
        <v>6786</v>
      </c>
      <c r="M40" s="31">
        <v>115023</v>
      </c>
      <c r="N40" s="26">
        <v>2720</v>
      </c>
      <c r="O40" s="32">
        <f t="shared" si="4"/>
        <v>16.950044208664899</v>
      </c>
      <c r="P40" s="33">
        <f t="shared" si="5"/>
        <v>0.6305820018104501</v>
      </c>
      <c r="Q40" s="11">
        <v>26.88</v>
      </c>
    </row>
    <row r="41" spans="1:20" ht="13.5" customHeight="1">
      <c r="A41" s="29">
        <v>8</v>
      </c>
      <c r="B41" s="6" t="s">
        <v>71</v>
      </c>
      <c r="C41" s="30" t="s">
        <v>87</v>
      </c>
      <c r="D41" s="25" t="s">
        <v>88</v>
      </c>
      <c r="E41" s="18" t="s">
        <v>74</v>
      </c>
      <c r="F41" s="25">
        <v>32</v>
      </c>
      <c r="G41" s="31">
        <v>4</v>
      </c>
      <c r="H41" s="26">
        <v>4</v>
      </c>
      <c r="I41" s="31">
        <v>868</v>
      </c>
      <c r="J41" s="26">
        <v>808</v>
      </c>
      <c r="K41" s="31">
        <v>27776</v>
      </c>
      <c r="L41" s="26">
        <v>26856</v>
      </c>
      <c r="M41" s="31">
        <v>436410</v>
      </c>
      <c r="N41" s="26">
        <v>11300</v>
      </c>
      <c r="O41" s="32">
        <f t="shared" si="4"/>
        <v>16.25</v>
      </c>
      <c r="P41" s="33">
        <f t="shared" si="5"/>
        <v>0.60453869047619047</v>
      </c>
      <c r="Q41" s="11">
        <v>26.88</v>
      </c>
    </row>
    <row r="42" spans="1:20" ht="13.5" customHeight="1">
      <c r="A42" s="29">
        <v>9</v>
      </c>
      <c r="B42" s="6" t="s">
        <v>71</v>
      </c>
      <c r="C42" s="30" t="s">
        <v>89</v>
      </c>
      <c r="D42" s="25" t="s">
        <v>90</v>
      </c>
      <c r="E42" s="18" t="s">
        <v>74</v>
      </c>
      <c r="F42" s="25">
        <v>39</v>
      </c>
      <c r="G42" s="31">
        <v>1</v>
      </c>
      <c r="H42" s="26">
        <v>1</v>
      </c>
      <c r="I42" s="31">
        <v>124</v>
      </c>
      <c r="J42" s="26">
        <v>110</v>
      </c>
      <c r="K42" s="31">
        <v>4836</v>
      </c>
      <c r="L42" s="26">
        <v>4690</v>
      </c>
      <c r="M42" s="31">
        <v>75773</v>
      </c>
      <c r="N42" s="26">
        <v>2580</v>
      </c>
      <c r="O42" s="32">
        <f t="shared" si="4"/>
        <v>16.156289978678039</v>
      </c>
      <c r="P42" s="33">
        <f t="shared" si="5"/>
        <v>0.60105245456391521</v>
      </c>
      <c r="Q42" s="11">
        <v>26.88</v>
      </c>
    </row>
    <row r="43" spans="1:20" ht="13.5" customHeight="1">
      <c r="A43" s="29">
        <v>10</v>
      </c>
      <c r="B43" s="6" t="s">
        <v>71</v>
      </c>
      <c r="C43" s="30" t="s">
        <v>91</v>
      </c>
      <c r="D43" s="25" t="s">
        <v>51</v>
      </c>
      <c r="E43" s="18" t="s">
        <v>74</v>
      </c>
      <c r="F43" s="25">
        <v>33</v>
      </c>
      <c r="G43" s="31">
        <v>1</v>
      </c>
      <c r="H43" s="26">
        <v>1</v>
      </c>
      <c r="I43" s="31">
        <v>155</v>
      </c>
      <c r="J43" s="26">
        <v>122</v>
      </c>
      <c r="K43" s="31">
        <v>5115</v>
      </c>
      <c r="L43" s="26">
        <v>4055</v>
      </c>
      <c r="M43" s="31">
        <v>71287</v>
      </c>
      <c r="N43" s="26">
        <v>2816</v>
      </c>
      <c r="O43" s="32">
        <f t="shared" si="4"/>
        <v>17.580024660912454</v>
      </c>
      <c r="P43" s="33">
        <f t="shared" si="5"/>
        <v>0.65401877458751689</v>
      </c>
      <c r="Q43" s="11">
        <v>26.88</v>
      </c>
    </row>
    <row r="44" spans="1:20" ht="13.5" customHeight="1">
      <c r="A44" s="29">
        <v>11</v>
      </c>
      <c r="B44" s="6" t="s">
        <v>71</v>
      </c>
      <c r="C44" s="30" t="s">
        <v>92</v>
      </c>
      <c r="D44" s="25" t="s">
        <v>93</v>
      </c>
      <c r="E44" s="18" t="s">
        <v>74</v>
      </c>
      <c r="F44" s="25">
        <v>27</v>
      </c>
      <c r="G44" s="31">
        <v>1</v>
      </c>
      <c r="H44" s="26">
        <v>1</v>
      </c>
      <c r="I44" s="31">
        <v>217</v>
      </c>
      <c r="J44" s="26">
        <v>178</v>
      </c>
      <c r="K44" s="31">
        <v>5859</v>
      </c>
      <c r="L44" s="26">
        <v>4700</v>
      </c>
      <c r="M44" s="31">
        <v>85775</v>
      </c>
      <c r="N44" s="26">
        <v>2450</v>
      </c>
      <c r="O44" s="32">
        <f t="shared" si="4"/>
        <v>18.25</v>
      </c>
      <c r="P44" s="33">
        <f t="shared" si="5"/>
        <v>0.67894345238095244</v>
      </c>
      <c r="Q44" s="11">
        <v>26.88</v>
      </c>
    </row>
    <row r="45" spans="1:20" ht="13.5" customHeight="1">
      <c r="A45" s="29">
        <v>12</v>
      </c>
      <c r="B45" s="6" t="s">
        <v>71</v>
      </c>
      <c r="C45" s="30" t="s">
        <v>94</v>
      </c>
      <c r="D45" s="25" t="s">
        <v>20</v>
      </c>
      <c r="E45" s="18" t="s">
        <v>74</v>
      </c>
      <c r="F45" s="25">
        <v>119</v>
      </c>
      <c r="G45" s="31">
        <v>1</v>
      </c>
      <c r="H45" s="26">
        <v>1</v>
      </c>
      <c r="I45" s="31">
        <v>62</v>
      </c>
      <c r="J45" s="26">
        <v>54</v>
      </c>
      <c r="K45" s="31">
        <v>7378</v>
      </c>
      <c r="L45" s="26">
        <v>6426</v>
      </c>
      <c r="M45" s="31">
        <v>99800</v>
      </c>
      <c r="N45" s="26">
        <v>2500</v>
      </c>
      <c r="O45" s="32">
        <f t="shared" si="4"/>
        <v>15.530656707127296</v>
      </c>
      <c r="P45" s="33">
        <f t="shared" si="5"/>
        <v>0.57777740725920002</v>
      </c>
      <c r="Q45" s="11">
        <v>26.88</v>
      </c>
    </row>
    <row r="46" spans="1:20" ht="13.5" customHeight="1">
      <c r="A46" s="29">
        <v>13</v>
      </c>
      <c r="B46" s="6" t="s">
        <v>71</v>
      </c>
      <c r="C46" s="30" t="s">
        <v>95</v>
      </c>
      <c r="D46" s="25" t="s">
        <v>96</v>
      </c>
      <c r="E46" s="18" t="s">
        <v>74</v>
      </c>
      <c r="F46" s="25">
        <v>41</v>
      </c>
      <c r="G46" s="31">
        <v>1</v>
      </c>
      <c r="H46" s="26">
        <v>1</v>
      </c>
      <c r="I46" s="31">
        <v>124</v>
      </c>
      <c r="J46" s="26">
        <v>106</v>
      </c>
      <c r="K46" s="31">
        <v>5084</v>
      </c>
      <c r="L46" s="26">
        <v>4340</v>
      </c>
      <c r="M46" s="31">
        <v>64623</v>
      </c>
      <c r="N46" s="26">
        <v>2146</v>
      </c>
      <c r="O46" s="32">
        <f t="shared" si="4"/>
        <v>14.890092165898617</v>
      </c>
      <c r="P46" s="33">
        <f t="shared" si="5"/>
        <v>0.55394688117182356</v>
      </c>
      <c r="Q46" s="11">
        <v>26.88</v>
      </c>
    </row>
    <row r="47" spans="1:20" ht="13.5" customHeight="1">
      <c r="A47" s="29">
        <v>14</v>
      </c>
      <c r="B47" s="6" t="s">
        <v>71</v>
      </c>
      <c r="C47" s="30" t="s">
        <v>97</v>
      </c>
      <c r="D47" s="25" t="s">
        <v>98</v>
      </c>
      <c r="E47" s="18" t="s">
        <v>74</v>
      </c>
      <c r="F47" s="25">
        <v>47</v>
      </c>
      <c r="G47" s="31">
        <v>1</v>
      </c>
      <c r="H47" s="26">
        <v>1</v>
      </c>
      <c r="I47" s="31">
        <v>124</v>
      </c>
      <c r="J47" s="26">
        <v>110</v>
      </c>
      <c r="K47" s="31">
        <v>5828</v>
      </c>
      <c r="L47" s="26">
        <v>5170</v>
      </c>
      <c r="M47" s="31">
        <v>81996</v>
      </c>
      <c r="N47" s="26">
        <v>2404</v>
      </c>
      <c r="O47" s="32">
        <f t="shared" si="4"/>
        <v>15.859961315280465</v>
      </c>
      <c r="P47" s="33">
        <f t="shared" si="5"/>
        <v>0.59002832274108874</v>
      </c>
      <c r="Q47" s="11">
        <v>26.88</v>
      </c>
    </row>
    <row r="48" spans="1:20" ht="13.5" customHeight="1">
      <c r="A48" s="29">
        <v>15</v>
      </c>
      <c r="B48" s="6" t="s">
        <v>71</v>
      </c>
      <c r="C48" s="30" t="s">
        <v>99</v>
      </c>
      <c r="D48" s="25" t="s">
        <v>100</v>
      </c>
      <c r="E48" s="18" t="s">
        <v>74</v>
      </c>
      <c r="F48" s="25">
        <v>35</v>
      </c>
      <c r="G48" s="31">
        <v>1</v>
      </c>
      <c r="H48" s="26">
        <v>1</v>
      </c>
      <c r="I48" s="31">
        <v>155</v>
      </c>
      <c r="J48" s="26">
        <v>128</v>
      </c>
      <c r="K48" s="31">
        <v>5425</v>
      </c>
      <c r="L48" s="26">
        <v>4480</v>
      </c>
      <c r="M48" s="31">
        <v>74458</v>
      </c>
      <c r="N48" s="26">
        <v>2618</v>
      </c>
      <c r="O48" s="32">
        <f t="shared" si="4"/>
        <v>16.620089285714286</v>
      </c>
      <c r="P48" s="33">
        <f t="shared" si="5"/>
        <v>0.61830689306972797</v>
      </c>
      <c r="Q48" s="11">
        <v>26.88</v>
      </c>
    </row>
    <row r="49" spans="1:17" ht="13.5" customHeight="1">
      <c r="A49" s="29">
        <v>16</v>
      </c>
      <c r="B49" s="6" t="s">
        <v>71</v>
      </c>
      <c r="C49" s="30" t="s">
        <v>101</v>
      </c>
      <c r="D49" s="25" t="s">
        <v>102</v>
      </c>
      <c r="E49" s="18" t="s">
        <v>74</v>
      </c>
      <c r="F49" s="25">
        <v>55</v>
      </c>
      <c r="G49" s="31">
        <v>1</v>
      </c>
      <c r="H49" s="26">
        <v>1</v>
      </c>
      <c r="I49" s="31">
        <v>124</v>
      </c>
      <c r="J49" s="26">
        <v>110</v>
      </c>
      <c r="K49" s="31">
        <v>6820</v>
      </c>
      <c r="L49" s="26">
        <v>6050</v>
      </c>
      <c r="M49" s="31">
        <v>111312</v>
      </c>
      <c r="N49" s="26">
        <v>2500</v>
      </c>
      <c r="O49" s="32">
        <f t="shared" si="4"/>
        <v>18.398677685950414</v>
      </c>
      <c r="P49" s="33">
        <f t="shared" si="5"/>
        <v>0.68447461629279815</v>
      </c>
      <c r="Q49" s="11">
        <v>26.88</v>
      </c>
    </row>
    <row r="50" spans="1:17" ht="13.5" customHeight="1">
      <c r="A50" s="29">
        <v>17</v>
      </c>
      <c r="B50" s="6" t="s">
        <v>71</v>
      </c>
      <c r="C50" s="30" t="s">
        <v>103</v>
      </c>
      <c r="D50" s="25" t="s">
        <v>104</v>
      </c>
      <c r="E50" s="18" t="s">
        <v>74</v>
      </c>
      <c r="F50" s="25">
        <v>45</v>
      </c>
      <c r="G50" s="31">
        <v>1</v>
      </c>
      <c r="H50" s="26">
        <v>1</v>
      </c>
      <c r="I50" s="31">
        <v>155</v>
      </c>
      <c r="J50" s="26">
        <v>130</v>
      </c>
      <c r="K50" s="31">
        <v>6975</v>
      </c>
      <c r="L50" s="26">
        <v>5850</v>
      </c>
      <c r="M50" s="31">
        <v>93890</v>
      </c>
      <c r="N50" s="26">
        <v>2390</v>
      </c>
      <c r="O50" s="32">
        <f t="shared" si="4"/>
        <v>16.049572649572649</v>
      </c>
      <c r="P50" s="33">
        <f t="shared" si="5"/>
        <v>0.59708231583231586</v>
      </c>
      <c r="Q50" s="11">
        <v>26.88</v>
      </c>
    </row>
    <row r="51" spans="1:17" ht="13.5" customHeight="1">
      <c r="A51" s="29">
        <v>18</v>
      </c>
      <c r="B51" s="6" t="s">
        <v>71</v>
      </c>
      <c r="C51" s="30" t="s">
        <v>105</v>
      </c>
      <c r="D51" s="25" t="s">
        <v>106</v>
      </c>
      <c r="E51" s="18" t="s">
        <v>74</v>
      </c>
      <c r="F51" s="25">
        <v>47</v>
      </c>
      <c r="G51" s="31">
        <v>1</v>
      </c>
      <c r="H51" s="26">
        <v>1</v>
      </c>
      <c r="I51" s="31">
        <v>124</v>
      </c>
      <c r="J51" s="26">
        <v>112</v>
      </c>
      <c r="K51" s="31">
        <v>5828</v>
      </c>
      <c r="L51" s="26">
        <v>5264</v>
      </c>
      <c r="M51" s="31">
        <v>89383</v>
      </c>
      <c r="N51" s="26">
        <v>2930</v>
      </c>
      <c r="O51" s="32">
        <f t="shared" si="4"/>
        <v>16.980053191489361</v>
      </c>
      <c r="P51" s="33">
        <f t="shared" si="5"/>
        <v>0.6316984074214792</v>
      </c>
      <c r="Q51" s="11">
        <v>26.88</v>
      </c>
    </row>
    <row r="52" spans="1:17" ht="13.5" customHeight="1">
      <c r="A52" s="29">
        <v>19</v>
      </c>
      <c r="B52" s="6" t="s">
        <v>71</v>
      </c>
      <c r="C52" s="30" t="s">
        <v>107</v>
      </c>
      <c r="D52" s="25" t="s">
        <v>108</v>
      </c>
      <c r="E52" s="18" t="s">
        <v>74</v>
      </c>
      <c r="F52" s="25">
        <v>14</v>
      </c>
      <c r="G52" s="31">
        <v>6</v>
      </c>
      <c r="H52" s="26">
        <v>4</v>
      </c>
      <c r="I52" s="31">
        <v>1860</v>
      </c>
      <c r="J52" s="26">
        <v>1738</v>
      </c>
      <c r="K52" s="31">
        <v>26040</v>
      </c>
      <c r="L52" s="26">
        <v>24320</v>
      </c>
      <c r="M52" s="31">
        <v>447488</v>
      </c>
      <c r="N52" s="26">
        <v>10550</v>
      </c>
      <c r="O52" s="32">
        <f t="shared" si="4"/>
        <v>18.399999999999999</v>
      </c>
      <c r="P52" s="33">
        <f t="shared" si="5"/>
        <v>0.68452380952380953</v>
      </c>
      <c r="Q52" s="11">
        <v>26.88</v>
      </c>
    </row>
    <row r="53" spans="1:17" ht="13.5" customHeight="1">
      <c r="A53" s="29">
        <v>20</v>
      </c>
      <c r="B53" s="6" t="s">
        <v>71</v>
      </c>
      <c r="C53" s="30" t="s">
        <v>109</v>
      </c>
      <c r="D53" s="25" t="s">
        <v>108</v>
      </c>
      <c r="E53" s="18" t="s">
        <v>74</v>
      </c>
      <c r="F53" s="25">
        <v>73</v>
      </c>
      <c r="G53" s="31">
        <v>1</v>
      </c>
      <c r="H53" s="26">
        <v>1</v>
      </c>
      <c r="I53" s="31">
        <v>124</v>
      </c>
      <c r="J53" s="26">
        <v>110</v>
      </c>
      <c r="K53" s="31">
        <v>9052</v>
      </c>
      <c r="L53" s="26">
        <v>8030</v>
      </c>
      <c r="M53" s="31">
        <v>118041</v>
      </c>
      <c r="N53" s="26">
        <v>2821</v>
      </c>
      <c r="O53" s="32">
        <f t="shared" si="4"/>
        <v>14.7</v>
      </c>
      <c r="P53" s="33">
        <f t="shared" si="5"/>
        <v>0.546875</v>
      </c>
      <c r="Q53" s="11">
        <v>26.88</v>
      </c>
    </row>
    <row r="54" spans="1:17" ht="13.5" customHeight="1">
      <c r="A54" s="29">
        <v>21</v>
      </c>
      <c r="B54" s="6" t="s">
        <v>71</v>
      </c>
      <c r="C54" s="30" t="s">
        <v>110</v>
      </c>
      <c r="D54" s="25" t="s">
        <v>111</v>
      </c>
      <c r="E54" s="18" t="s">
        <v>74</v>
      </c>
      <c r="F54" s="25">
        <v>24</v>
      </c>
      <c r="G54" s="31">
        <v>2</v>
      </c>
      <c r="H54" s="26">
        <v>1</v>
      </c>
      <c r="I54" s="31">
        <v>496</v>
      </c>
      <c r="J54" s="26">
        <v>430</v>
      </c>
      <c r="K54" s="31">
        <v>11904</v>
      </c>
      <c r="L54" s="26">
        <v>10320</v>
      </c>
      <c r="M54" s="31">
        <v>178270</v>
      </c>
      <c r="N54" s="26">
        <v>4702</v>
      </c>
      <c r="O54" s="32">
        <f t="shared" si="4"/>
        <v>17.274224806201552</v>
      </c>
      <c r="P54" s="33">
        <f t="shared" si="5"/>
        <v>0.6426422918973792</v>
      </c>
      <c r="Q54" s="11">
        <v>26.88</v>
      </c>
    </row>
    <row r="55" spans="1:17" ht="13.5" customHeight="1">
      <c r="A55" s="29">
        <v>22</v>
      </c>
      <c r="B55" s="6" t="s">
        <v>71</v>
      </c>
      <c r="C55" s="30" t="s">
        <v>112</v>
      </c>
      <c r="D55" s="25" t="s">
        <v>113</v>
      </c>
      <c r="E55" s="18" t="s">
        <v>74</v>
      </c>
      <c r="F55" s="25">
        <v>34</v>
      </c>
      <c r="G55" s="31">
        <v>1</v>
      </c>
      <c r="H55" s="26">
        <v>1</v>
      </c>
      <c r="I55" s="31">
        <v>186</v>
      </c>
      <c r="J55" s="26">
        <v>164</v>
      </c>
      <c r="K55" s="31">
        <v>6324</v>
      </c>
      <c r="L55" s="26">
        <v>5676</v>
      </c>
      <c r="M55" s="31">
        <v>86670</v>
      </c>
      <c r="N55" s="26">
        <v>3691</v>
      </c>
      <c r="O55" s="32">
        <f t="shared" si="4"/>
        <v>15.26955602536998</v>
      </c>
      <c r="P55" s="33">
        <f t="shared" si="5"/>
        <v>0.56806384022953793</v>
      </c>
      <c r="Q55" s="11">
        <v>26.88</v>
      </c>
    </row>
    <row r="56" spans="1:17" ht="13.5" customHeight="1">
      <c r="A56" s="29">
        <v>23</v>
      </c>
      <c r="B56" s="6" t="s">
        <v>71</v>
      </c>
      <c r="C56" s="30" t="s">
        <v>114</v>
      </c>
      <c r="D56" s="25" t="s">
        <v>115</v>
      </c>
      <c r="E56" s="18" t="s">
        <v>74</v>
      </c>
      <c r="F56" s="25">
        <v>61</v>
      </c>
      <c r="G56" s="31">
        <v>1</v>
      </c>
      <c r="H56" s="26">
        <v>1</v>
      </c>
      <c r="I56" s="31">
        <v>124</v>
      </c>
      <c r="J56" s="26">
        <v>112</v>
      </c>
      <c r="K56" s="31">
        <v>7564</v>
      </c>
      <c r="L56" s="26">
        <v>6832</v>
      </c>
      <c r="M56" s="31">
        <v>122566</v>
      </c>
      <c r="N56" s="26">
        <v>3104</v>
      </c>
      <c r="O56" s="32">
        <f t="shared" si="4"/>
        <v>17.939988290398126</v>
      </c>
      <c r="P56" s="33">
        <f t="shared" si="5"/>
        <v>0.66741027866064462</v>
      </c>
      <c r="Q56" s="11">
        <v>26.88</v>
      </c>
    </row>
    <row r="57" spans="1:17" ht="13.5" customHeight="1">
      <c r="A57" s="29">
        <v>24</v>
      </c>
      <c r="B57" s="6" t="s">
        <v>71</v>
      </c>
      <c r="C57" s="30" t="s">
        <v>116</v>
      </c>
      <c r="D57" s="25" t="s">
        <v>117</v>
      </c>
      <c r="E57" s="18" t="s">
        <v>74</v>
      </c>
      <c r="F57" s="25">
        <v>26</v>
      </c>
      <c r="G57" s="31">
        <v>1</v>
      </c>
      <c r="H57" s="26">
        <v>1</v>
      </c>
      <c r="I57" s="31">
        <v>217</v>
      </c>
      <c r="J57" s="26">
        <v>200</v>
      </c>
      <c r="K57" s="31">
        <v>5642</v>
      </c>
      <c r="L57" s="26">
        <v>5250</v>
      </c>
      <c r="M57" s="31">
        <v>91610</v>
      </c>
      <c r="N57" s="26">
        <v>2513</v>
      </c>
      <c r="O57" s="32">
        <f t="shared" si="4"/>
        <v>17.449523809523811</v>
      </c>
      <c r="P57" s="33">
        <f t="shared" si="5"/>
        <v>0.64916383219954654</v>
      </c>
      <c r="Q57" s="11">
        <v>26.88</v>
      </c>
    </row>
    <row r="58" spans="1:17" ht="13.5" customHeight="1">
      <c r="A58" s="29">
        <v>25</v>
      </c>
      <c r="B58" s="6" t="s">
        <v>71</v>
      </c>
      <c r="C58" s="30" t="s">
        <v>118</v>
      </c>
      <c r="D58" s="25" t="s">
        <v>119</v>
      </c>
      <c r="E58" s="18" t="s">
        <v>74</v>
      </c>
      <c r="F58" s="25">
        <v>79</v>
      </c>
      <c r="G58" s="31">
        <v>2</v>
      </c>
      <c r="H58" s="26">
        <v>2</v>
      </c>
      <c r="I58" s="31">
        <v>186</v>
      </c>
      <c r="J58" s="26">
        <v>170</v>
      </c>
      <c r="K58" s="31">
        <v>14694</v>
      </c>
      <c r="L58" s="26">
        <v>13430</v>
      </c>
      <c r="M58" s="31">
        <v>198300</v>
      </c>
      <c r="N58" s="26">
        <v>5430</v>
      </c>
      <c r="O58" s="32">
        <f t="shared" si="4"/>
        <v>14.765450483991065</v>
      </c>
      <c r="P58" s="33">
        <f t="shared" si="5"/>
        <v>0.54930991383895333</v>
      </c>
      <c r="Q58" s="11">
        <v>26.88</v>
      </c>
    </row>
    <row r="59" spans="1:17" ht="13.5" customHeight="1">
      <c r="A59" s="29">
        <v>26</v>
      </c>
      <c r="B59" s="6" t="s">
        <v>71</v>
      </c>
      <c r="C59" s="30" t="s">
        <v>120</v>
      </c>
      <c r="D59" s="25" t="s">
        <v>98</v>
      </c>
      <c r="E59" s="18" t="s">
        <v>74</v>
      </c>
      <c r="F59" s="25">
        <v>31</v>
      </c>
      <c r="G59" s="31">
        <v>1</v>
      </c>
      <c r="H59" s="26">
        <v>1</v>
      </c>
      <c r="I59" s="31">
        <v>186</v>
      </c>
      <c r="J59" s="26">
        <v>162</v>
      </c>
      <c r="K59" s="31">
        <v>5766</v>
      </c>
      <c r="L59" s="26">
        <v>5022</v>
      </c>
      <c r="M59" s="31">
        <v>77339</v>
      </c>
      <c r="N59" s="26">
        <v>2260</v>
      </c>
      <c r="O59" s="32">
        <f t="shared" si="4"/>
        <v>15.400039824771008</v>
      </c>
      <c r="P59" s="33">
        <f t="shared" si="5"/>
        <v>0.57291814824296905</v>
      </c>
      <c r="Q59" s="11">
        <v>26.88</v>
      </c>
    </row>
    <row r="60" spans="1:17" ht="13.5" customHeight="1">
      <c r="A60" s="29">
        <v>27</v>
      </c>
      <c r="B60" s="6" t="s">
        <v>71</v>
      </c>
      <c r="C60" s="30" t="s">
        <v>121</v>
      </c>
      <c r="D60" s="25" t="s">
        <v>122</v>
      </c>
      <c r="E60" s="18" t="s">
        <v>74</v>
      </c>
      <c r="F60" s="25">
        <v>35</v>
      </c>
      <c r="G60" s="31">
        <v>1</v>
      </c>
      <c r="H60" s="26">
        <v>1</v>
      </c>
      <c r="I60" s="31">
        <v>155</v>
      </c>
      <c r="J60" s="26">
        <v>128</v>
      </c>
      <c r="K60" s="31">
        <v>5425</v>
      </c>
      <c r="L60" s="26">
        <v>4480</v>
      </c>
      <c r="M60" s="31">
        <v>67603</v>
      </c>
      <c r="N60" s="26">
        <v>2952</v>
      </c>
      <c r="O60" s="32">
        <f t="shared" si="4"/>
        <v>15.089955357142857</v>
      </c>
      <c r="P60" s="33">
        <f t="shared" si="5"/>
        <v>0.56138226775085032</v>
      </c>
      <c r="Q60" s="11">
        <v>26.88</v>
      </c>
    </row>
    <row r="61" spans="1:17" ht="13.5" customHeight="1">
      <c r="A61" s="29">
        <v>28</v>
      </c>
      <c r="B61" s="6" t="s">
        <v>71</v>
      </c>
      <c r="C61" s="30" t="s">
        <v>123</v>
      </c>
      <c r="D61" s="25" t="s">
        <v>124</v>
      </c>
      <c r="E61" s="18" t="s">
        <v>74</v>
      </c>
      <c r="F61" s="25">
        <v>73</v>
      </c>
      <c r="G61" s="31">
        <v>1</v>
      </c>
      <c r="H61" s="26">
        <v>1</v>
      </c>
      <c r="I61" s="31">
        <v>124</v>
      </c>
      <c r="J61" s="26">
        <v>110</v>
      </c>
      <c r="K61" s="31">
        <v>9052</v>
      </c>
      <c r="L61" s="26">
        <v>8130</v>
      </c>
      <c r="M61" s="31">
        <v>139100</v>
      </c>
      <c r="N61" s="26">
        <v>3010</v>
      </c>
      <c r="O61" s="32">
        <f>M61/L61</f>
        <v>17.109471094710948</v>
      </c>
      <c r="P61" s="33">
        <f t="shared" si="5"/>
        <v>0.63651306155918708</v>
      </c>
      <c r="Q61" s="11">
        <v>26.88</v>
      </c>
    </row>
    <row r="62" spans="1:17" ht="13.5" customHeight="1">
      <c r="A62" s="29">
        <v>29</v>
      </c>
      <c r="B62" s="6" t="s">
        <v>71</v>
      </c>
      <c r="C62" s="30" t="s">
        <v>125</v>
      </c>
      <c r="D62" s="25" t="s">
        <v>126</v>
      </c>
      <c r="E62" s="18" t="s">
        <v>74</v>
      </c>
      <c r="F62" s="25">
        <v>21</v>
      </c>
      <c r="G62" s="31">
        <v>3</v>
      </c>
      <c r="H62" s="26">
        <v>3</v>
      </c>
      <c r="I62" s="31">
        <v>651</v>
      </c>
      <c r="J62" s="26">
        <v>622</v>
      </c>
      <c r="K62" s="31">
        <v>13671</v>
      </c>
      <c r="L62" s="26">
        <v>13062</v>
      </c>
      <c r="M62" s="31">
        <v>224536</v>
      </c>
      <c r="N62" s="26">
        <v>6505</v>
      </c>
      <c r="O62" s="32">
        <f>M62/L62</f>
        <v>17.190016842749962</v>
      </c>
      <c r="P62" s="33">
        <f t="shared" si="5"/>
        <v>0.63950955516182895</v>
      </c>
      <c r="Q62" s="11">
        <v>26.88</v>
      </c>
    </row>
    <row r="63" spans="1:17" ht="13.5" customHeight="1">
      <c r="A63" s="29">
        <v>30</v>
      </c>
      <c r="B63" s="6" t="s">
        <v>71</v>
      </c>
      <c r="C63" s="30" t="s">
        <v>127</v>
      </c>
      <c r="D63" s="25" t="s">
        <v>128</v>
      </c>
      <c r="E63" s="18" t="s">
        <v>74</v>
      </c>
      <c r="F63" s="25">
        <v>39</v>
      </c>
      <c r="G63" s="31">
        <v>1</v>
      </c>
      <c r="H63" s="26">
        <v>1</v>
      </c>
      <c r="I63" s="31">
        <v>124</v>
      </c>
      <c r="J63" s="26">
        <v>102</v>
      </c>
      <c r="K63" s="31">
        <v>4836</v>
      </c>
      <c r="L63" s="26">
        <v>4010</v>
      </c>
      <c r="M63" s="31">
        <v>65844</v>
      </c>
      <c r="N63" s="26">
        <v>2650</v>
      </c>
      <c r="O63" s="32">
        <f t="shared" ref="O63:O74" si="6">M63/L63</f>
        <v>16.419950124688278</v>
      </c>
      <c r="P63" s="33">
        <f t="shared" si="5"/>
        <v>0.61086123975774842</v>
      </c>
      <c r="Q63" s="11">
        <v>26.88</v>
      </c>
    </row>
    <row r="64" spans="1:17" ht="13.5" customHeight="1">
      <c r="A64" s="29">
        <v>31</v>
      </c>
      <c r="B64" s="6" t="s">
        <v>71</v>
      </c>
      <c r="C64" s="30" t="s">
        <v>129</v>
      </c>
      <c r="D64" s="25" t="s">
        <v>130</v>
      </c>
      <c r="E64" s="18" t="s">
        <v>74</v>
      </c>
      <c r="F64" s="25">
        <v>29</v>
      </c>
      <c r="G64" s="31">
        <v>1</v>
      </c>
      <c r="H64" s="26">
        <v>1</v>
      </c>
      <c r="I64" s="31">
        <v>155</v>
      </c>
      <c r="J64" s="26">
        <v>128</v>
      </c>
      <c r="K64" s="31">
        <v>4495</v>
      </c>
      <c r="L64" s="26">
        <v>3880</v>
      </c>
      <c r="M64" s="31">
        <v>62120</v>
      </c>
      <c r="N64" s="26">
        <v>2220</v>
      </c>
      <c r="O64" s="32">
        <f t="shared" si="6"/>
        <v>16.010309278350515</v>
      </c>
      <c r="P64" s="33">
        <f t="shared" si="5"/>
        <v>0.59562162493863524</v>
      </c>
      <c r="Q64" s="11">
        <v>26.88</v>
      </c>
    </row>
    <row r="65" spans="1:17" ht="13.5" customHeight="1">
      <c r="A65" s="29">
        <v>32</v>
      </c>
      <c r="B65" s="6" t="s">
        <v>71</v>
      </c>
      <c r="C65" s="30" t="s">
        <v>131</v>
      </c>
      <c r="D65" s="25" t="s">
        <v>132</v>
      </c>
      <c r="E65" s="18" t="s">
        <v>74</v>
      </c>
      <c r="F65" s="25">
        <v>41</v>
      </c>
      <c r="G65" s="31">
        <v>1</v>
      </c>
      <c r="H65" s="26">
        <v>1</v>
      </c>
      <c r="I65" s="31">
        <v>124</v>
      </c>
      <c r="J65" s="26">
        <v>120</v>
      </c>
      <c r="K65" s="31">
        <v>5084</v>
      </c>
      <c r="L65" s="26">
        <v>4920</v>
      </c>
      <c r="M65" s="31">
        <v>83540</v>
      </c>
      <c r="N65" s="26">
        <v>2897</v>
      </c>
      <c r="O65" s="32">
        <f t="shared" si="6"/>
        <v>16.979674796747968</v>
      </c>
      <c r="P65" s="33">
        <f t="shared" si="5"/>
        <v>0.63168433023615955</v>
      </c>
      <c r="Q65" s="11">
        <v>26.88</v>
      </c>
    </row>
    <row r="66" spans="1:17" ht="13.5" customHeight="1">
      <c r="A66" s="29">
        <v>33</v>
      </c>
      <c r="B66" s="6" t="s">
        <v>71</v>
      </c>
      <c r="C66" s="30" t="s">
        <v>133</v>
      </c>
      <c r="D66" s="25" t="s">
        <v>134</v>
      </c>
      <c r="E66" s="18" t="s">
        <v>74</v>
      </c>
      <c r="F66" s="25">
        <v>41</v>
      </c>
      <c r="G66" s="31">
        <v>1</v>
      </c>
      <c r="H66" s="26">
        <v>1</v>
      </c>
      <c r="I66" s="31">
        <v>124</v>
      </c>
      <c r="J66" s="26">
        <v>111</v>
      </c>
      <c r="K66" s="31">
        <v>5084</v>
      </c>
      <c r="L66" s="26">
        <v>4551</v>
      </c>
      <c r="M66" s="31">
        <v>72880</v>
      </c>
      <c r="N66" s="26">
        <v>2740</v>
      </c>
      <c r="O66" s="32">
        <f t="shared" si="6"/>
        <v>16.014062843331136</v>
      </c>
      <c r="P66" s="33">
        <f t="shared" si="5"/>
        <v>0.59576126649297378</v>
      </c>
      <c r="Q66" s="11">
        <v>26.88</v>
      </c>
    </row>
    <row r="67" spans="1:17" ht="13.5" customHeight="1">
      <c r="A67" s="29">
        <v>34</v>
      </c>
      <c r="B67" s="6" t="s">
        <v>71</v>
      </c>
      <c r="C67" s="30" t="s">
        <v>135</v>
      </c>
      <c r="D67" s="25" t="s">
        <v>136</v>
      </c>
      <c r="E67" s="18" t="s">
        <v>74</v>
      </c>
      <c r="F67" s="25">
        <v>34</v>
      </c>
      <c r="G67" s="31">
        <v>5</v>
      </c>
      <c r="H67" s="26">
        <v>4</v>
      </c>
      <c r="I67" s="31">
        <v>775</v>
      </c>
      <c r="J67" s="26">
        <v>706</v>
      </c>
      <c r="K67" s="31">
        <v>26350</v>
      </c>
      <c r="L67" s="26">
        <v>24288</v>
      </c>
      <c r="M67" s="31">
        <v>459010</v>
      </c>
      <c r="N67" s="26">
        <v>11540</v>
      </c>
      <c r="O67" s="32">
        <f t="shared" si="6"/>
        <v>18.898633069828723</v>
      </c>
      <c r="P67" s="33">
        <f t="shared" si="5"/>
        <v>0.70307414694303283</v>
      </c>
      <c r="Q67" s="11">
        <v>26.88</v>
      </c>
    </row>
    <row r="68" spans="1:17" ht="13.5" customHeight="1">
      <c r="A68" s="29">
        <v>35</v>
      </c>
      <c r="B68" s="6" t="s">
        <v>71</v>
      </c>
      <c r="C68" s="30" t="s">
        <v>137</v>
      </c>
      <c r="D68" s="25" t="s">
        <v>138</v>
      </c>
      <c r="E68" s="18" t="s">
        <v>74</v>
      </c>
      <c r="F68" s="25">
        <v>40</v>
      </c>
      <c r="G68" s="31">
        <v>1</v>
      </c>
      <c r="H68" s="26">
        <v>1</v>
      </c>
      <c r="I68" s="31">
        <v>155</v>
      </c>
      <c r="J68" s="26">
        <v>136</v>
      </c>
      <c r="K68" s="31">
        <v>6200</v>
      </c>
      <c r="L68" s="26">
        <v>5300</v>
      </c>
      <c r="M68" s="31">
        <v>85164</v>
      </c>
      <c r="N68" s="26">
        <v>2389</v>
      </c>
      <c r="O68" s="32">
        <f t="shared" si="6"/>
        <v>16.068679245283018</v>
      </c>
      <c r="P68" s="33">
        <f t="shared" si="5"/>
        <v>0.59779312668463613</v>
      </c>
      <c r="Q68" s="11">
        <v>26.88</v>
      </c>
    </row>
    <row r="69" spans="1:17" ht="13.5" customHeight="1">
      <c r="A69" s="29">
        <v>36</v>
      </c>
      <c r="B69" s="6" t="s">
        <v>71</v>
      </c>
      <c r="C69" s="30" t="s">
        <v>139</v>
      </c>
      <c r="D69" s="25" t="s">
        <v>140</v>
      </c>
      <c r="E69" s="18" t="s">
        <v>74</v>
      </c>
      <c r="F69" s="25">
        <v>39</v>
      </c>
      <c r="G69" s="31">
        <v>1</v>
      </c>
      <c r="H69" s="26">
        <v>1</v>
      </c>
      <c r="I69" s="31">
        <v>124</v>
      </c>
      <c r="J69" s="26">
        <v>110</v>
      </c>
      <c r="K69" s="31">
        <v>4836</v>
      </c>
      <c r="L69" s="26">
        <v>4190</v>
      </c>
      <c r="M69" s="31">
        <v>69638</v>
      </c>
      <c r="N69" s="26">
        <v>2773</v>
      </c>
      <c r="O69" s="32">
        <f t="shared" si="6"/>
        <v>16.620047732696897</v>
      </c>
      <c r="P69" s="33">
        <f t="shared" si="5"/>
        <v>0.61830534719854524</v>
      </c>
      <c r="Q69" s="11">
        <v>26.88</v>
      </c>
    </row>
    <row r="70" spans="1:17" ht="13.5" customHeight="1">
      <c r="A70" s="29">
        <v>37</v>
      </c>
      <c r="B70" s="6" t="s">
        <v>71</v>
      </c>
      <c r="C70" s="30" t="s">
        <v>141</v>
      </c>
      <c r="D70" s="25" t="s">
        <v>142</v>
      </c>
      <c r="E70" s="18" t="s">
        <v>74</v>
      </c>
      <c r="F70" s="25">
        <v>44</v>
      </c>
      <c r="G70" s="31">
        <v>1</v>
      </c>
      <c r="H70" s="26">
        <v>1</v>
      </c>
      <c r="I70" s="31">
        <v>124</v>
      </c>
      <c r="J70" s="26">
        <v>110</v>
      </c>
      <c r="K70" s="31">
        <v>5456</v>
      </c>
      <c r="L70" s="26">
        <v>4840</v>
      </c>
      <c r="M70" s="31">
        <v>77610</v>
      </c>
      <c r="N70" s="26">
        <v>2740</v>
      </c>
      <c r="O70" s="32">
        <f t="shared" si="6"/>
        <v>16.035123966942148</v>
      </c>
      <c r="P70" s="33">
        <f t="shared" si="5"/>
        <v>0.59654479043683584</v>
      </c>
      <c r="Q70" s="11">
        <v>26.88</v>
      </c>
    </row>
    <row r="71" spans="1:17" ht="13.5" customHeight="1">
      <c r="A71" s="29">
        <v>38</v>
      </c>
      <c r="B71" s="6" t="s">
        <v>71</v>
      </c>
      <c r="C71" s="30" t="s">
        <v>143</v>
      </c>
      <c r="D71" s="25"/>
      <c r="E71" s="18" t="s">
        <v>74</v>
      </c>
      <c r="F71" s="25">
        <v>118</v>
      </c>
      <c r="G71" s="31">
        <v>1</v>
      </c>
      <c r="H71" s="26">
        <v>1</v>
      </c>
      <c r="I71" s="31">
        <v>62</v>
      </c>
      <c r="J71" s="26">
        <v>50</v>
      </c>
      <c r="K71" s="31">
        <v>7316</v>
      </c>
      <c r="L71" s="26">
        <v>5900</v>
      </c>
      <c r="M71" s="31">
        <v>118528</v>
      </c>
      <c r="N71" s="26">
        <v>2223</v>
      </c>
      <c r="O71" s="32">
        <f t="shared" si="6"/>
        <v>20.089491525423728</v>
      </c>
      <c r="P71" s="33">
        <f t="shared" si="5"/>
        <v>0.74737691686844232</v>
      </c>
      <c r="Q71" s="11">
        <v>26.88</v>
      </c>
    </row>
    <row r="72" spans="1:17" ht="13.5" customHeight="1">
      <c r="A72" s="29">
        <v>39</v>
      </c>
      <c r="B72" s="6" t="s">
        <v>71</v>
      </c>
      <c r="C72" s="30" t="s">
        <v>144</v>
      </c>
      <c r="D72" s="25" t="s">
        <v>145</v>
      </c>
      <c r="E72" s="18" t="s">
        <v>74</v>
      </c>
      <c r="F72" s="25">
        <v>33</v>
      </c>
      <c r="G72" s="31">
        <v>1</v>
      </c>
      <c r="H72" s="26">
        <v>1</v>
      </c>
      <c r="I72" s="31">
        <v>155</v>
      </c>
      <c r="J72" s="26">
        <v>136</v>
      </c>
      <c r="K72" s="31">
        <v>5115</v>
      </c>
      <c r="L72" s="26">
        <v>4488</v>
      </c>
      <c r="M72" s="31">
        <v>70550</v>
      </c>
      <c r="N72" s="26">
        <v>2625</v>
      </c>
      <c r="O72" s="32">
        <f t="shared" si="6"/>
        <v>15.719696969696969</v>
      </c>
      <c r="P72" s="33">
        <f t="shared" si="5"/>
        <v>0.58481015512265511</v>
      </c>
      <c r="Q72" s="11">
        <v>26.88</v>
      </c>
    </row>
    <row r="73" spans="1:17" ht="13.5" customHeight="1">
      <c r="A73" s="29">
        <v>40</v>
      </c>
      <c r="B73" s="6" t="s">
        <v>71</v>
      </c>
      <c r="C73" s="30" t="s">
        <v>146</v>
      </c>
      <c r="D73" s="25" t="s">
        <v>147</v>
      </c>
      <c r="E73" s="18" t="s">
        <v>74</v>
      </c>
      <c r="F73" s="25">
        <v>50</v>
      </c>
      <c r="G73" s="31">
        <v>1</v>
      </c>
      <c r="H73" s="26">
        <v>1</v>
      </c>
      <c r="I73" s="31">
        <v>124</v>
      </c>
      <c r="J73" s="26">
        <v>112</v>
      </c>
      <c r="K73" s="31">
        <v>6200</v>
      </c>
      <c r="L73" s="26">
        <v>5600</v>
      </c>
      <c r="M73" s="31">
        <v>98784</v>
      </c>
      <c r="N73" s="26">
        <v>3650</v>
      </c>
      <c r="O73" s="32">
        <f t="shared" si="6"/>
        <v>17.64</v>
      </c>
      <c r="P73" s="33">
        <f t="shared" si="5"/>
        <v>0.65625</v>
      </c>
      <c r="Q73" s="11">
        <v>26.88</v>
      </c>
    </row>
    <row r="74" spans="1:17" ht="13.5" customHeight="1">
      <c r="A74" s="29">
        <v>41</v>
      </c>
      <c r="B74" s="6" t="s">
        <v>71</v>
      </c>
      <c r="C74" s="30" t="s">
        <v>148</v>
      </c>
      <c r="D74" s="25" t="s">
        <v>149</v>
      </c>
      <c r="E74" s="18" t="s">
        <v>74</v>
      </c>
      <c r="F74" s="25">
        <v>19</v>
      </c>
      <c r="G74" s="31">
        <v>1</v>
      </c>
      <c r="H74" s="26">
        <v>1</v>
      </c>
      <c r="I74" s="31">
        <v>248</v>
      </c>
      <c r="J74" s="26">
        <v>226</v>
      </c>
      <c r="K74" s="31">
        <v>4712</v>
      </c>
      <c r="L74" s="26">
        <v>4294</v>
      </c>
      <c r="M74" s="31">
        <v>68950</v>
      </c>
      <c r="N74" s="26">
        <v>3400</v>
      </c>
      <c r="O74" s="32">
        <f t="shared" si="6"/>
        <v>16.057289240801119</v>
      </c>
      <c r="P74" s="33">
        <f t="shared" si="5"/>
        <v>0.59736939139885115</v>
      </c>
      <c r="Q74" s="11">
        <v>26.88</v>
      </c>
    </row>
    <row r="75" spans="1:17" ht="11.25" customHeight="1">
      <c r="A75" s="34" t="s">
        <v>67</v>
      </c>
      <c r="B75" s="35"/>
      <c r="C75" s="35"/>
      <c r="D75" s="36"/>
      <c r="E75" s="36"/>
      <c r="F75" s="36"/>
      <c r="G75" s="37">
        <f t="shared" ref="G75:N75" si="7">SUM(G34:G74)</f>
        <v>63</v>
      </c>
      <c r="H75" s="37">
        <f t="shared" si="7"/>
        <v>58</v>
      </c>
      <c r="I75" s="37">
        <f t="shared" si="7"/>
        <v>10695</v>
      </c>
      <c r="J75" s="37">
        <f t="shared" si="7"/>
        <v>9703</v>
      </c>
      <c r="K75" s="37">
        <f t="shared" si="7"/>
        <v>363103</v>
      </c>
      <c r="L75" s="37">
        <f t="shared" si="7"/>
        <v>331840</v>
      </c>
      <c r="M75" s="37">
        <f t="shared" si="7"/>
        <v>5539669</v>
      </c>
      <c r="N75" s="38">
        <f t="shared" si="7"/>
        <v>158970</v>
      </c>
      <c r="O75" s="39">
        <f>M75/L75</f>
        <v>16.693795202507232</v>
      </c>
      <c r="P75" s="40">
        <f>O75/26.88</f>
        <v>0.62104892866470363</v>
      </c>
      <c r="Q75" s="22">
        <v>26.88</v>
      </c>
    </row>
    <row r="76" spans="1:17" ht="13.5" customHeight="1">
      <c r="A76" s="41" t="s">
        <v>150</v>
      </c>
      <c r="B76" s="35"/>
      <c r="C76" s="35"/>
      <c r="D76" s="42"/>
      <c r="E76" s="42"/>
      <c r="F76" s="42"/>
      <c r="G76" s="43"/>
      <c r="H76" s="43"/>
      <c r="I76" s="43"/>
      <c r="J76" s="43"/>
      <c r="K76" s="43"/>
      <c r="L76" s="44"/>
      <c r="M76" s="45">
        <v>0</v>
      </c>
      <c r="N76" s="46"/>
      <c r="O76" s="39"/>
      <c r="P76" s="40"/>
      <c r="Q76" s="11"/>
    </row>
    <row r="77" spans="1:17" ht="11.25" customHeight="1">
      <c r="A77" s="34" t="s">
        <v>151</v>
      </c>
      <c r="B77" s="35"/>
      <c r="C77" s="35"/>
      <c r="D77" s="36"/>
      <c r="E77" s="36"/>
      <c r="F77" s="36"/>
      <c r="G77" s="37">
        <f>G75</f>
        <v>63</v>
      </c>
      <c r="H77" s="37">
        <f>H75</f>
        <v>58</v>
      </c>
      <c r="I77" s="37">
        <f>SUM(I75:I76)</f>
        <v>10695</v>
      </c>
      <c r="J77" s="37">
        <f>SUM(J75:J76)</f>
        <v>9703</v>
      </c>
      <c r="K77" s="37">
        <f>SUM(K75:K76)</f>
        <v>363103</v>
      </c>
      <c r="L77" s="37">
        <f>SUM(L75:L76)</f>
        <v>331840</v>
      </c>
      <c r="M77" s="37">
        <f>SUM(M75:M76)</f>
        <v>5539669</v>
      </c>
      <c r="N77" s="38">
        <f>N75</f>
        <v>158970</v>
      </c>
      <c r="O77" s="39">
        <f>M77/L77</f>
        <v>16.693795202507232</v>
      </c>
      <c r="P77" s="40">
        <f>O77/26.88</f>
        <v>0.62104892866470363</v>
      </c>
      <c r="Q77" s="22">
        <v>26.88</v>
      </c>
    </row>
    <row r="78" spans="1:17" ht="3.75" customHeight="1"/>
    <row r="79" spans="1:17" ht="10.5" customHeight="1">
      <c r="A79" s="34" t="s">
        <v>152</v>
      </c>
      <c r="B79" s="35"/>
      <c r="C79" s="35"/>
      <c r="D79" s="36"/>
      <c r="E79" s="36"/>
      <c r="F79" s="36"/>
      <c r="G79" s="47">
        <f t="shared" ref="G79:N79" si="8">G33+G77</f>
        <v>121</v>
      </c>
      <c r="H79" s="47">
        <f t="shared" si="8"/>
        <v>108</v>
      </c>
      <c r="I79" s="47">
        <f t="shared" si="8"/>
        <v>18879</v>
      </c>
      <c r="J79" s="47">
        <f t="shared" si="8"/>
        <v>15586</v>
      </c>
      <c r="K79" s="47">
        <f t="shared" si="8"/>
        <v>697345</v>
      </c>
      <c r="L79" s="47">
        <f t="shared" si="8"/>
        <v>578841</v>
      </c>
      <c r="M79" s="47">
        <f t="shared" si="8"/>
        <v>10612149</v>
      </c>
      <c r="N79" s="47">
        <f t="shared" si="8"/>
        <v>335396</v>
      </c>
      <c r="O79" s="48">
        <f>M79/L79</f>
        <v>18.333443899101827</v>
      </c>
      <c r="P79" s="49">
        <f>O79/Q79</f>
        <v>0.60706767877820622</v>
      </c>
      <c r="Q79" s="48">
        <v>30.2</v>
      </c>
    </row>
    <row r="80" spans="1:17" ht="8.25" customHeight="1">
      <c r="A80" s="50"/>
      <c r="B80" s="50"/>
      <c r="C80" s="50"/>
      <c r="D80" s="51"/>
      <c r="E80" s="51"/>
      <c r="F80" s="51"/>
      <c r="G80" s="52"/>
      <c r="H80" s="52"/>
      <c r="I80" s="52"/>
      <c r="J80" s="52"/>
      <c r="K80" s="52"/>
      <c r="L80" s="52"/>
      <c r="M80" s="52"/>
      <c r="N80" s="52"/>
      <c r="O80" s="53"/>
      <c r="P80" s="54"/>
      <c r="Q80" s="53"/>
    </row>
    <row r="81" spans="13:16" ht="9.75" customHeight="1"/>
    <row r="82" spans="13:16" ht="10.5" customHeight="1">
      <c r="N82" s="55" t="s">
        <v>153</v>
      </c>
      <c r="O82" s="55"/>
      <c r="P82" s="55"/>
    </row>
    <row r="83" spans="13:16" ht="9.75" customHeight="1">
      <c r="M83" s="56" t="s">
        <v>154</v>
      </c>
      <c r="N83" s="56"/>
      <c r="O83" s="56"/>
      <c r="P83" s="56"/>
    </row>
    <row r="84" spans="13:16" ht="10.5" customHeight="1">
      <c r="O84" s="68"/>
      <c r="P84" s="68"/>
    </row>
  </sheetData>
  <mergeCells count="1">
    <mergeCell ref="O84:P84"/>
  </mergeCells>
  <pageMargins left="0.15748031496062992" right="0" top="0.23622047244094491" bottom="0.23622047244094491" header="0.15748031496062992" footer="0.15748031496062992"/>
  <pageSetup paperSize="9" scale="75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78"/>
  <sheetViews>
    <sheetView zoomScale="115" zoomScaleNormal="115" workbookViewId="0">
      <selection sqref="A1:Q77"/>
    </sheetView>
  </sheetViews>
  <sheetFormatPr defaultRowHeight="12.75"/>
  <cols>
    <col min="1" max="1" width="5.7109375" style="2" customWidth="1"/>
    <col min="2" max="2" width="11.85546875" style="2" bestFit="1" customWidth="1"/>
    <col min="3" max="3" width="26.5703125" style="2" customWidth="1"/>
    <col min="4" max="4" width="10" style="2" hidden="1" customWidth="1"/>
    <col min="5" max="5" width="9" style="2" hidden="1" customWidth="1"/>
    <col min="6" max="6" width="6.140625" style="2" customWidth="1"/>
    <col min="7" max="7" width="6.42578125" style="2" customWidth="1"/>
    <col min="8" max="8" width="5.42578125" style="2" customWidth="1"/>
    <col min="9" max="9" width="6.7109375" style="2" customWidth="1"/>
    <col min="10" max="10" width="6" style="2" customWidth="1"/>
    <col min="11" max="11" width="8" style="2" bestFit="1" customWidth="1"/>
    <col min="12" max="12" width="7.85546875" style="2" bestFit="1" customWidth="1"/>
    <col min="13" max="13" width="9" style="2" bestFit="1" customWidth="1"/>
    <col min="14" max="14" width="7.85546875" style="2" bestFit="1" customWidth="1"/>
    <col min="15" max="15" width="7.7109375" style="2" customWidth="1"/>
    <col min="16" max="16" width="7" style="2" customWidth="1"/>
    <col min="17" max="17" width="7.28515625" style="2" customWidth="1"/>
    <col min="18" max="16384" width="9.140625" style="2"/>
  </cols>
  <sheetData>
    <row r="1" spans="1:21" ht="19.5" customHeight="1">
      <c r="A1" s="69" t="s">
        <v>257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</row>
    <row r="2" spans="1:21" ht="33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</row>
    <row r="3" spans="1:21" ht="14.1" customHeight="1">
      <c r="A3" s="5">
        <v>1</v>
      </c>
      <c r="B3" s="6" t="s">
        <v>18</v>
      </c>
      <c r="C3" s="57" t="s">
        <v>22</v>
      </c>
      <c r="D3" s="58" t="s">
        <v>20</v>
      </c>
      <c r="E3" s="9" t="s">
        <v>21</v>
      </c>
      <c r="F3" s="10">
        <v>45</v>
      </c>
      <c r="G3" s="10">
        <v>9</v>
      </c>
      <c r="H3" s="10">
        <v>5</v>
      </c>
      <c r="I3" s="10">
        <v>1116</v>
      </c>
      <c r="J3" s="10">
        <v>526</v>
      </c>
      <c r="K3" s="10">
        <v>50220</v>
      </c>
      <c r="L3" s="10">
        <v>23706</v>
      </c>
      <c r="M3" s="10">
        <v>456104</v>
      </c>
      <c r="N3" s="10">
        <v>17196</v>
      </c>
      <c r="O3" s="11">
        <f t="shared" ref="O3:O27" si="0">M3/L3</f>
        <v>19.240023622711551</v>
      </c>
      <c r="P3" s="12">
        <f t="shared" ref="P3:P27" si="1">O3/Q3</f>
        <v>0.54814882115987318</v>
      </c>
      <c r="Q3" s="13">
        <v>35.1</v>
      </c>
    </row>
    <row r="4" spans="1:21" ht="14.1" customHeight="1">
      <c r="A4" s="14">
        <v>2</v>
      </c>
      <c r="B4" s="6" t="s">
        <v>18</v>
      </c>
      <c r="C4" s="57" t="s">
        <v>24</v>
      </c>
      <c r="D4" s="58" t="s">
        <v>23</v>
      </c>
      <c r="E4" s="9" t="s">
        <v>21</v>
      </c>
      <c r="F4" s="10">
        <v>45</v>
      </c>
      <c r="G4" s="10">
        <v>1</v>
      </c>
      <c r="H4" s="10">
        <v>1</v>
      </c>
      <c r="I4" s="10">
        <v>124</v>
      </c>
      <c r="J4" s="10">
        <v>84</v>
      </c>
      <c r="K4" s="10">
        <v>5580</v>
      </c>
      <c r="L4" s="10">
        <v>3760</v>
      </c>
      <c r="M4" s="10">
        <v>100836</v>
      </c>
      <c r="N4" s="10">
        <v>3044</v>
      </c>
      <c r="O4" s="11">
        <f t="shared" si="0"/>
        <v>26.818085106382977</v>
      </c>
      <c r="P4" s="12">
        <f t="shared" si="1"/>
        <v>0.93118351063829774</v>
      </c>
      <c r="Q4" s="13">
        <v>28.8</v>
      </c>
    </row>
    <row r="5" spans="1:21" ht="14.1" customHeight="1">
      <c r="A5" s="5">
        <v>3</v>
      </c>
      <c r="B5" s="6" t="s">
        <v>18</v>
      </c>
      <c r="C5" s="57" t="s">
        <v>26</v>
      </c>
      <c r="D5" s="58" t="s">
        <v>25</v>
      </c>
      <c r="E5" s="9" t="s">
        <v>21</v>
      </c>
      <c r="F5" s="10">
        <v>24</v>
      </c>
      <c r="G5" s="10">
        <v>1</v>
      </c>
      <c r="H5" s="10">
        <v>1</v>
      </c>
      <c r="I5" s="10">
        <v>186</v>
      </c>
      <c r="J5" s="10">
        <v>90</v>
      </c>
      <c r="K5" s="10">
        <v>4464</v>
      </c>
      <c r="L5" s="10">
        <v>3982</v>
      </c>
      <c r="M5" s="10">
        <v>90247</v>
      </c>
      <c r="N5" s="10">
        <v>2794</v>
      </c>
      <c r="O5" s="11">
        <f t="shared" si="0"/>
        <v>22.663736815670518</v>
      </c>
      <c r="P5" s="12">
        <f t="shared" si="1"/>
        <v>0.64569050756896063</v>
      </c>
      <c r="Q5" s="13">
        <v>35.1</v>
      </c>
    </row>
    <row r="6" spans="1:21" ht="14.1" customHeight="1">
      <c r="A6" s="5">
        <v>4</v>
      </c>
      <c r="B6" s="6" t="s">
        <v>18</v>
      </c>
      <c r="C6" s="57" t="s">
        <v>28</v>
      </c>
      <c r="D6" s="58" t="s">
        <v>27</v>
      </c>
      <c r="E6" s="9" t="s">
        <v>21</v>
      </c>
      <c r="F6" s="10">
        <v>34</v>
      </c>
      <c r="G6" s="10">
        <v>1</v>
      </c>
      <c r="H6" s="10">
        <v>1</v>
      </c>
      <c r="I6" s="10">
        <v>186</v>
      </c>
      <c r="J6" s="10">
        <v>71</v>
      </c>
      <c r="K6" s="10">
        <v>6324</v>
      </c>
      <c r="L6" s="10">
        <v>3177</v>
      </c>
      <c r="M6" s="10">
        <v>77371</v>
      </c>
      <c r="N6" s="10">
        <v>2461</v>
      </c>
      <c r="O6" s="11">
        <f t="shared" si="0"/>
        <v>24.353478124016366</v>
      </c>
      <c r="P6" s="12">
        <f t="shared" si="1"/>
        <v>0.69383128558451179</v>
      </c>
      <c r="Q6" s="13">
        <v>35.1</v>
      </c>
    </row>
    <row r="7" spans="1:21" ht="14.1" customHeight="1">
      <c r="A7" s="14">
        <v>5</v>
      </c>
      <c r="B7" s="6" t="s">
        <v>18</v>
      </c>
      <c r="C7" s="57" t="s">
        <v>30</v>
      </c>
      <c r="D7" s="58" t="s">
        <v>29</v>
      </c>
      <c r="E7" s="9" t="s">
        <v>21</v>
      </c>
      <c r="F7" s="10">
        <v>45</v>
      </c>
      <c r="G7" s="10">
        <v>4</v>
      </c>
      <c r="H7" s="10">
        <v>2</v>
      </c>
      <c r="I7" s="10">
        <v>496</v>
      </c>
      <c r="J7" s="10">
        <v>286</v>
      </c>
      <c r="K7" s="10">
        <v>22320</v>
      </c>
      <c r="L7" s="10">
        <v>12870</v>
      </c>
      <c r="M7" s="10">
        <v>334045</v>
      </c>
      <c r="N7" s="10">
        <v>10135</v>
      </c>
      <c r="O7" s="11">
        <f t="shared" si="0"/>
        <v>25.955322455322456</v>
      </c>
      <c r="P7" s="12">
        <f t="shared" si="1"/>
        <v>0.73946787622001298</v>
      </c>
      <c r="Q7" s="13">
        <v>35.1</v>
      </c>
    </row>
    <row r="8" spans="1:21" ht="14.1" customHeight="1">
      <c r="A8" s="5">
        <v>6</v>
      </c>
      <c r="B8" s="6" t="s">
        <v>18</v>
      </c>
      <c r="C8" s="57" t="s">
        <v>32</v>
      </c>
      <c r="D8" s="58" t="s">
        <v>31</v>
      </c>
      <c r="E8" s="9" t="s">
        <v>21</v>
      </c>
      <c r="F8" s="10">
        <v>45</v>
      </c>
      <c r="G8" s="10">
        <v>1</v>
      </c>
      <c r="H8" s="10">
        <v>1</v>
      </c>
      <c r="I8" s="10">
        <v>124</v>
      </c>
      <c r="J8" s="10">
        <v>84</v>
      </c>
      <c r="K8" s="10">
        <v>5580</v>
      </c>
      <c r="L8" s="10">
        <v>3840</v>
      </c>
      <c r="M8" s="10">
        <v>102359</v>
      </c>
      <c r="N8" s="10">
        <v>3802</v>
      </c>
      <c r="O8" s="11">
        <f t="shared" si="0"/>
        <v>26.655989583333334</v>
      </c>
      <c r="P8" s="12">
        <f t="shared" si="1"/>
        <v>0.75942990265906929</v>
      </c>
      <c r="Q8" s="13">
        <v>35.1</v>
      </c>
    </row>
    <row r="9" spans="1:21" ht="14.1" customHeight="1">
      <c r="A9" s="5">
        <v>7</v>
      </c>
      <c r="B9" s="6" t="s">
        <v>18</v>
      </c>
      <c r="C9" s="57" t="s">
        <v>34</v>
      </c>
      <c r="D9" s="58" t="s">
        <v>33</v>
      </c>
      <c r="E9" s="9" t="s">
        <v>21</v>
      </c>
      <c r="F9" s="10">
        <v>18</v>
      </c>
      <c r="G9" s="10">
        <v>1</v>
      </c>
      <c r="H9" s="10">
        <v>0</v>
      </c>
      <c r="I9" s="10">
        <v>186</v>
      </c>
      <c r="J9" s="10">
        <v>0</v>
      </c>
      <c r="K9" s="10">
        <v>3348</v>
      </c>
      <c r="L9" s="10">
        <v>0</v>
      </c>
      <c r="M9" s="10">
        <v>0</v>
      </c>
      <c r="N9" s="10">
        <v>0</v>
      </c>
      <c r="O9" s="11" t="e">
        <f t="shared" si="0"/>
        <v>#DIV/0!</v>
      </c>
      <c r="P9" s="12" t="e">
        <f t="shared" si="1"/>
        <v>#DIV/0!</v>
      </c>
      <c r="Q9" s="13">
        <v>35.1</v>
      </c>
    </row>
    <row r="10" spans="1:21" ht="14.1" customHeight="1">
      <c r="A10" s="14">
        <v>8</v>
      </c>
      <c r="B10" s="6" t="s">
        <v>18</v>
      </c>
      <c r="C10" s="57" t="s">
        <v>36</v>
      </c>
      <c r="D10" s="58" t="s">
        <v>35</v>
      </c>
      <c r="E10" s="9" t="s">
        <v>21</v>
      </c>
      <c r="F10" s="10">
        <v>42</v>
      </c>
      <c r="G10" s="10">
        <v>1</v>
      </c>
      <c r="H10" s="10">
        <v>1</v>
      </c>
      <c r="I10" s="10">
        <v>124</v>
      </c>
      <c r="J10" s="10">
        <v>96</v>
      </c>
      <c r="K10" s="10">
        <v>5208</v>
      </c>
      <c r="L10" s="10">
        <v>4182</v>
      </c>
      <c r="M10" s="10">
        <v>94066</v>
      </c>
      <c r="N10" s="10">
        <v>3628</v>
      </c>
      <c r="O10" s="11">
        <f t="shared" si="0"/>
        <v>22.493065518890482</v>
      </c>
      <c r="P10" s="12">
        <f t="shared" si="1"/>
        <v>0.64082807746126724</v>
      </c>
      <c r="Q10" s="13">
        <v>35.1</v>
      </c>
    </row>
    <row r="11" spans="1:21" ht="14.1" customHeight="1">
      <c r="A11" s="5">
        <v>9</v>
      </c>
      <c r="B11" s="6" t="s">
        <v>18</v>
      </c>
      <c r="C11" s="57" t="s">
        <v>38</v>
      </c>
      <c r="D11" s="58" t="s">
        <v>37</v>
      </c>
      <c r="E11" s="9" t="s">
        <v>21</v>
      </c>
      <c r="F11" s="10">
        <v>40</v>
      </c>
      <c r="G11" s="10">
        <v>1</v>
      </c>
      <c r="H11" s="10">
        <v>1</v>
      </c>
      <c r="I11" s="10">
        <v>124</v>
      </c>
      <c r="J11" s="10">
        <v>110</v>
      </c>
      <c r="K11" s="10">
        <v>4960</v>
      </c>
      <c r="L11" s="10">
        <v>4400</v>
      </c>
      <c r="M11" s="10">
        <v>125245</v>
      </c>
      <c r="N11" s="10">
        <v>5376</v>
      </c>
      <c r="O11" s="11">
        <f t="shared" si="0"/>
        <v>28.464772727272727</v>
      </c>
      <c r="P11" s="12">
        <f t="shared" si="1"/>
        <v>0.81096218596218594</v>
      </c>
      <c r="Q11" s="13">
        <v>35.1</v>
      </c>
    </row>
    <row r="12" spans="1:21" ht="13.5" customHeight="1">
      <c r="A12" s="5">
        <v>10</v>
      </c>
      <c r="B12" s="6" t="s">
        <v>18</v>
      </c>
      <c r="C12" s="57" t="s">
        <v>40</v>
      </c>
      <c r="D12" s="58" t="s">
        <v>39</v>
      </c>
      <c r="E12" s="9" t="s">
        <v>21</v>
      </c>
      <c r="F12" s="10">
        <v>45</v>
      </c>
      <c r="G12" s="10">
        <v>13</v>
      </c>
      <c r="H12" s="10">
        <v>17</v>
      </c>
      <c r="I12" s="10">
        <v>1612</v>
      </c>
      <c r="J12" s="10">
        <v>1644</v>
      </c>
      <c r="K12" s="10">
        <v>72540</v>
      </c>
      <c r="L12" s="10">
        <v>76670</v>
      </c>
      <c r="M12" s="10">
        <v>1767179</v>
      </c>
      <c r="N12" s="10">
        <v>61494</v>
      </c>
      <c r="O12" s="11">
        <f t="shared" si="0"/>
        <v>23.049158732229035</v>
      </c>
      <c r="P12" s="12">
        <f t="shared" si="1"/>
        <v>0.65667118895239418</v>
      </c>
      <c r="Q12" s="13">
        <v>35.1</v>
      </c>
    </row>
    <row r="13" spans="1:21" ht="14.1" customHeight="1">
      <c r="A13" s="14">
        <v>11</v>
      </c>
      <c r="B13" s="6" t="s">
        <v>18</v>
      </c>
      <c r="C13" s="57" t="s">
        <v>209</v>
      </c>
      <c r="D13" s="58" t="s">
        <v>41</v>
      </c>
      <c r="E13" s="9" t="s">
        <v>21</v>
      </c>
      <c r="F13" s="10">
        <v>32</v>
      </c>
      <c r="G13" s="10">
        <v>1</v>
      </c>
      <c r="H13" s="10">
        <v>0</v>
      </c>
      <c r="I13" s="10">
        <v>186</v>
      </c>
      <c r="J13" s="10">
        <v>0</v>
      </c>
      <c r="K13" s="10">
        <v>5952</v>
      </c>
      <c r="L13" s="10">
        <v>0</v>
      </c>
      <c r="M13" s="10">
        <v>0</v>
      </c>
      <c r="N13" s="10">
        <v>0</v>
      </c>
      <c r="O13" s="11" t="e">
        <f t="shared" si="0"/>
        <v>#DIV/0!</v>
      </c>
      <c r="P13" s="12" t="e">
        <f t="shared" si="1"/>
        <v>#DIV/0!</v>
      </c>
      <c r="Q13" s="13">
        <v>35.1</v>
      </c>
      <c r="U13" s="60"/>
    </row>
    <row r="14" spans="1:21" ht="14.1" customHeight="1">
      <c r="A14" s="5">
        <v>12</v>
      </c>
      <c r="B14" s="6" t="s">
        <v>18</v>
      </c>
      <c r="C14" s="57" t="s">
        <v>44</v>
      </c>
      <c r="D14" s="58" t="s">
        <v>43</v>
      </c>
      <c r="E14" s="9" t="s">
        <v>21</v>
      </c>
      <c r="F14" s="10">
        <v>35</v>
      </c>
      <c r="G14" s="10">
        <v>1</v>
      </c>
      <c r="H14" s="10">
        <v>0</v>
      </c>
      <c r="I14" s="10">
        <v>124</v>
      </c>
      <c r="J14" s="10">
        <v>0</v>
      </c>
      <c r="K14" s="10">
        <v>4340</v>
      </c>
      <c r="L14" s="10">
        <v>0</v>
      </c>
      <c r="M14" s="10">
        <v>0</v>
      </c>
      <c r="N14" s="10">
        <v>0</v>
      </c>
      <c r="O14" s="11" t="e">
        <f t="shared" si="0"/>
        <v>#DIV/0!</v>
      </c>
      <c r="P14" s="12" t="e">
        <f t="shared" si="1"/>
        <v>#DIV/0!</v>
      </c>
      <c r="Q14" s="13">
        <v>35.1</v>
      </c>
      <c r="U14" s="60"/>
    </row>
    <row r="15" spans="1:21" ht="14.1" customHeight="1">
      <c r="A15" s="5">
        <v>13</v>
      </c>
      <c r="B15" s="6" t="s">
        <v>18</v>
      </c>
      <c r="C15" s="57" t="s">
        <v>46</v>
      </c>
      <c r="D15" s="58" t="s">
        <v>45</v>
      </c>
      <c r="E15" s="9" t="s">
        <v>21</v>
      </c>
      <c r="F15" s="10">
        <v>40</v>
      </c>
      <c r="G15" s="10">
        <v>6</v>
      </c>
      <c r="H15" s="10">
        <v>7</v>
      </c>
      <c r="I15" s="10">
        <v>1116</v>
      </c>
      <c r="J15" s="10">
        <v>1073</v>
      </c>
      <c r="K15" s="10">
        <v>44640</v>
      </c>
      <c r="L15" s="10">
        <v>42832</v>
      </c>
      <c r="M15" s="10">
        <v>1059796</v>
      </c>
      <c r="N15" s="10">
        <v>39820</v>
      </c>
      <c r="O15" s="11">
        <f t="shared" si="0"/>
        <v>24.743089279043705</v>
      </c>
      <c r="P15" s="12">
        <f t="shared" si="1"/>
        <v>0.70493131849127366</v>
      </c>
      <c r="Q15" s="13">
        <v>35.1</v>
      </c>
    </row>
    <row r="16" spans="1:21" ht="14.1" customHeight="1">
      <c r="A16" s="14">
        <v>14</v>
      </c>
      <c r="B16" s="6" t="s">
        <v>18</v>
      </c>
      <c r="C16" s="57" t="s">
        <v>48</v>
      </c>
      <c r="D16" s="58" t="s">
        <v>47</v>
      </c>
      <c r="E16" s="9" t="s">
        <v>21</v>
      </c>
      <c r="F16" s="10">
        <v>32</v>
      </c>
      <c r="G16" s="10">
        <v>7</v>
      </c>
      <c r="H16" s="10">
        <v>5</v>
      </c>
      <c r="I16" s="10">
        <v>1302</v>
      </c>
      <c r="J16" s="10">
        <v>877</v>
      </c>
      <c r="K16" s="10">
        <v>41664</v>
      </c>
      <c r="L16" s="10">
        <v>29234</v>
      </c>
      <c r="M16" s="10">
        <v>667514</v>
      </c>
      <c r="N16" s="10">
        <v>28222</v>
      </c>
      <c r="O16" s="11">
        <f t="shared" si="0"/>
        <v>22.833481562564138</v>
      </c>
      <c r="P16" s="12">
        <f t="shared" si="1"/>
        <v>0.65052654024399248</v>
      </c>
      <c r="Q16" s="13">
        <v>35.1</v>
      </c>
    </row>
    <row r="17" spans="1:20" ht="14.1" customHeight="1">
      <c r="A17" s="5">
        <v>15</v>
      </c>
      <c r="B17" s="6" t="s">
        <v>18</v>
      </c>
      <c r="C17" s="57" t="s">
        <v>50</v>
      </c>
      <c r="D17" s="58" t="s">
        <v>49</v>
      </c>
      <c r="E17" s="9" t="s">
        <v>21</v>
      </c>
      <c r="F17" s="10">
        <v>47</v>
      </c>
      <c r="G17" s="10">
        <v>1</v>
      </c>
      <c r="H17" s="10">
        <v>1</v>
      </c>
      <c r="I17" s="10">
        <v>124</v>
      </c>
      <c r="J17" s="10">
        <v>114</v>
      </c>
      <c r="K17" s="10">
        <v>5828</v>
      </c>
      <c r="L17" s="10">
        <v>5346</v>
      </c>
      <c r="M17" s="10">
        <v>109010</v>
      </c>
      <c r="N17" s="10">
        <v>3868</v>
      </c>
      <c r="O17" s="11">
        <f t="shared" si="0"/>
        <v>20.390946502057613</v>
      </c>
      <c r="P17" s="12">
        <f t="shared" si="1"/>
        <v>0.58093864678226814</v>
      </c>
      <c r="Q17" s="13">
        <v>35.1</v>
      </c>
    </row>
    <row r="18" spans="1:20" ht="14.1" customHeight="1">
      <c r="A18" s="5">
        <v>16</v>
      </c>
      <c r="B18" s="6" t="s">
        <v>18</v>
      </c>
      <c r="C18" s="57" t="s">
        <v>52</v>
      </c>
      <c r="D18" s="58" t="s">
        <v>51</v>
      </c>
      <c r="E18" s="9" t="s">
        <v>21</v>
      </c>
      <c r="F18" s="10">
        <v>34</v>
      </c>
      <c r="G18" s="10">
        <v>1</v>
      </c>
      <c r="H18" s="10">
        <v>1</v>
      </c>
      <c r="I18" s="10">
        <v>186</v>
      </c>
      <c r="J18" s="10">
        <v>106</v>
      </c>
      <c r="K18" s="10">
        <v>6324</v>
      </c>
      <c r="L18" s="10">
        <v>4770</v>
      </c>
      <c r="M18" s="10">
        <v>113605</v>
      </c>
      <c r="N18" s="10">
        <v>3473</v>
      </c>
      <c r="O18" s="11">
        <f t="shared" si="0"/>
        <v>23.816561844863731</v>
      </c>
      <c r="P18" s="12">
        <f t="shared" si="1"/>
        <v>0.67853452549469317</v>
      </c>
      <c r="Q18" s="13">
        <v>35.1</v>
      </c>
    </row>
    <row r="19" spans="1:20" ht="14.1" customHeight="1">
      <c r="A19" s="14">
        <v>17</v>
      </c>
      <c r="B19" s="6" t="s">
        <v>18</v>
      </c>
      <c r="C19" s="57" t="s">
        <v>54</v>
      </c>
      <c r="D19" s="58" t="s">
        <v>53</v>
      </c>
      <c r="E19" s="9" t="s">
        <v>21</v>
      </c>
      <c r="F19" s="10">
        <v>40</v>
      </c>
      <c r="G19" s="10">
        <v>1</v>
      </c>
      <c r="H19" s="10">
        <v>1</v>
      </c>
      <c r="I19" s="10">
        <v>124</v>
      </c>
      <c r="J19" s="10">
        <v>114</v>
      </c>
      <c r="K19" s="10">
        <v>4960</v>
      </c>
      <c r="L19" s="10">
        <v>4840</v>
      </c>
      <c r="M19" s="10">
        <v>120913</v>
      </c>
      <c r="N19" s="10">
        <v>4588</v>
      </c>
      <c r="O19" s="11">
        <f t="shared" si="0"/>
        <v>24.98202479338843</v>
      </c>
      <c r="P19" s="12">
        <f t="shared" si="1"/>
        <v>0.71173859810223439</v>
      </c>
      <c r="Q19" s="13">
        <v>35.1</v>
      </c>
    </row>
    <row r="20" spans="1:20" ht="14.1" customHeight="1">
      <c r="A20" s="5">
        <v>18</v>
      </c>
      <c r="B20" s="6" t="s">
        <v>18</v>
      </c>
      <c r="C20" s="57" t="s">
        <v>56</v>
      </c>
      <c r="D20" s="58" t="s">
        <v>55</v>
      </c>
      <c r="E20" s="9" t="s">
        <v>21</v>
      </c>
      <c r="F20" s="10">
        <v>42</v>
      </c>
      <c r="G20" s="10">
        <v>1</v>
      </c>
      <c r="H20" s="10">
        <v>1</v>
      </c>
      <c r="I20" s="10">
        <v>186</v>
      </c>
      <c r="J20" s="10">
        <v>160</v>
      </c>
      <c r="K20" s="10">
        <v>7812</v>
      </c>
      <c r="L20" s="10">
        <v>6616</v>
      </c>
      <c r="M20" s="10">
        <v>166841</v>
      </c>
      <c r="N20" s="10">
        <v>6466</v>
      </c>
      <c r="O20" s="11">
        <f t="shared" si="0"/>
        <v>25.217805320435307</v>
      </c>
      <c r="P20" s="12">
        <f t="shared" si="1"/>
        <v>0.71845599203519395</v>
      </c>
      <c r="Q20" s="13">
        <v>35.1</v>
      </c>
    </row>
    <row r="21" spans="1:20" ht="14.1" customHeight="1">
      <c r="A21" s="5">
        <v>19</v>
      </c>
      <c r="B21" s="6" t="s">
        <v>18</v>
      </c>
      <c r="C21" s="57" t="s">
        <v>58</v>
      </c>
      <c r="D21" s="58" t="s">
        <v>57</v>
      </c>
      <c r="E21" s="9" t="s">
        <v>21</v>
      </c>
      <c r="F21" s="10">
        <v>48</v>
      </c>
      <c r="G21" s="10">
        <v>1</v>
      </c>
      <c r="H21" s="10">
        <v>0</v>
      </c>
      <c r="I21" s="10">
        <v>124</v>
      </c>
      <c r="J21" s="10">
        <v>0</v>
      </c>
      <c r="K21" s="10">
        <v>5952</v>
      </c>
      <c r="L21" s="10">
        <v>0</v>
      </c>
      <c r="M21" s="10">
        <v>0</v>
      </c>
      <c r="N21" s="10">
        <v>0</v>
      </c>
      <c r="O21" s="11" t="e">
        <f t="shared" si="0"/>
        <v>#DIV/0!</v>
      </c>
      <c r="P21" s="12" t="e">
        <f t="shared" si="1"/>
        <v>#DIV/0!</v>
      </c>
      <c r="Q21" s="13">
        <v>35.1</v>
      </c>
    </row>
    <row r="22" spans="1:20" ht="14.1" customHeight="1">
      <c r="A22" s="14">
        <v>20</v>
      </c>
      <c r="B22" s="6" t="s">
        <v>18</v>
      </c>
      <c r="C22" s="57" t="s">
        <v>60</v>
      </c>
      <c r="D22" s="58" t="s">
        <v>59</v>
      </c>
      <c r="E22" s="9" t="s">
        <v>21</v>
      </c>
      <c r="F22" s="10">
        <v>40</v>
      </c>
      <c r="G22" s="10">
        <v>1</v>
      </c>
      <c r="H22" s="10">
        <v>1</v>
      </c>
      <c r="I22" s="10">
        <v>124</v>
      </c>
      <c r="J22" s="10">
        <v>94</v>
      </c>
      <c r="K22" s="10">
        <v>4960</v>
      </c>
      <c r="L22" s="10">
        <v>4138</v>
      </c>
      <c r="M22" s="10">
        <v>101208</v>
      </c>
      <c r="N22" s="10">
        <v>3934</v>
      </c>
      <c r="O22" s="11">
        <f t="shared" si="0"/>
        <v>24.458192363460608</v>
      </c>
      <c r="P22" s="12">
        <f t="shared" si="1"/>
        <v>0.69681459724958994</v>
      </c>
      <c r="Q22" s="13">
        <v>35.1</v>
      </c>
    </row>
    <row r="23" spans="1:20" ht="14.1" customHeight="1">
      <c r="A23" s="5">
        <v>21</v>
      </c>
      <c r="B23" s="6" t="s">
        <v>18</v>
      </c>
      <c r="C23" s="57" t="s">
        <v>61</v>
      </c>
      <c r="D23" s="58"/>
      <c r="E23" s="9" t="s">
        <v>21</v>
      </c>
      <c r="F23" s="10">
        <v>37</v>
      </c>
      <c r="G23" s="10">
        <v>1</v>
      </c>
      <c r="H23" s="10">
        <v>1</v>
      </c>
      <c r="I23" s="10">
        <v>124</v>
      </c>
      <c r="J23" s="10">
        <v>86</v>
      </c>
      <c r="K23" s="10">
        <v>4588</v>
      </c>
      <c r="L23" s="10">
        <v>3592</v>
      </c>
      <c r="M23" s="10">
        <v>77656</v>
      </c>
      <c r="N23" s="10">
        <v>3026</v>
      </c>
      <c r="O23" s="11">
        <f t="shared" si="0"/>
        <v>21.619153674832962</v>
      </c>
      <c r="P23" s="12">
        <f t="shared" si="1"/>
        <v>0.61593030412629524</v>
      </c>
      <c r="Q23" s="13">
        <v>35.1</v>
      </c>
    </row>
    <row r="24" spans="1:20" ht="14.1" customHeight="1">
      <c r="A24" s="5">
        <v>22</v>
      </c>
      <c r="B24" s="6" t="s">
        <v>18</v>
      </c>
      <c r="C24" s="57" t="s">
        <v>62</v>
      </c>
      <c r="D24" s="58"/>
      <c r="E24" s="9" t="s">
        <v>21</v>
      </c>
      <c r="F24" s="10">
        <v>49</v>
      </c>
      <c r="G24" s="10">
        <v>1</v>
      </c>
      <c r="H24" s="10">
        <v>0</v>
      </c>
      <c r="I24" s="10">
        <v>124</v>
      </c>
      <c r="J24" s="10">
        <v>0</v>
      </c>
      <c r="K24" s="10">
        <v>6076</v>
      </c>
      <c r="L24" s="10">
        <v>0</v>
      </c>
      <c r="M24" s="10">
        <v>0</v>
      </c>
      <c r="N24" s="10">
        <v>0</v>
      </c>
      <c r="O24" s="11" t="e">
        <f t="shared" si="0"/>
        <v>#DIV/0!</v>
      </c>
      <c r="P24" s="12" t="e">
        <f t="shared" si="1"/>
        <v>#DIV/0!</v>
      </c>
      <c r="Q24" s="13">
        <v>35.1</v>
      </c>
    </row>
    <row r="25" spans="1:20" ht="14.1" customHeight="1">
      <c r="A25" s="14">
        <v>23</v>
      </c>
      <c r="B25" s="6" t="s">
        <v>18</v>
      </c>
      <c r="C25" s="57" t="s">
        <v>63</v>
      </c>
      <c r="D25" s="58"/>
      <c r="E25" s="9" t="s">
        <v>21</v>
      </c>
      <c r="F25" s="10">
        <v>45</v>
      </c>
      <c r="G25" s="10">
        <v>1</v>
      </c>
      <c r="H25" s="10">
        <v>1</v>
      </c>
      <c r="I25" s="10">
        <v>124</v>
      </c>
      <c r="J25" s="10">
        <v>88</v>
      </c>
      <c r="K25" s="10">
        <v>5580</v>
      </c>
      <c r="L25" s="10">
        <v>3960</v>
      </c>
      <c r="M25" s="10">
        <v>110826</v>
      </c>
      <c r="N25" s="10">
        <v>3515</v>
      </c>
      <c r="O25" s="11">
        <f t="shared" si="0"/>
        <v>27.986363636363638</v>
      </c>
      <c r="P25" s="12">
        <f t="shared" si="1"/>
        <v>0.79733229733229738</v>
      </c>
      <c r="Q25" s="13">
        <v>35.1</v>
      </c>
    </row>
    <row r="26" spans="1:20" ht="14.1" customHeight="1">
      <c r="A26" s="5">
        <v>24</v>
      </c>
      <c r="B26" s="6" t="s">
        <v>18</v>
      </c>
      <c r="C26" s="57" t="s">
        <v>64</v>
      </c>
      <c r="D26" s="58"/>
      <c r="E26" s="9"/>
      <c r="F26" s="10">
        <v>48</v>
      </c>
      <c r="G26" s="10">
        <v>1</v>
      </c>
      <c r="H26" s="10">
        <v>1</v>
      </c>
      <c r="I26" s="10">
        <v>124</v>
      </c>
      <c r="J26" s="10">
        <v>78</v>
      </c>
      <c r="K26" s="10">
        <v>5952</v>
      </c>
      <c r="L26" s="10">
        <v>4792</v>
      </c>
      <c r="M26" s="10">
        <v>120479</v>
      </c>
      <c r="N26" s="10">
        <v>4455</v>
      </c>
      <c r="O26" s="11">
        <f t="shared" si="0"/>
        <v>25.141694490818029</v>
      </c>
      <c r="P26" s="12">
        <f t="shared" si="1"/>
        <v>0.71628759233099792</v>
      </c>
      <c r="Q26" s="13">
        <v>35.1</v>
      </c>
    </row>
    <row r="27" spans="1:20" ht="14.25" customHeight="1">
      <c r="A27" s="73" t="s">
        <v>210</v>
      </c>
      <c r="B27" s="74"/>
      <c r="C27" s="75"/>
      <c r="D27" s="18"/>
      <c r="E27" s="19"/>
      <c r="F27" s="20"/>
      <c r="G27" s="21">
        <f t="shared" ref="G27:N27" si="2">SUM(G3:G26)</f>
        <v>58</v>
      </c>
      <c r="H27" s="21">
        <f t="shared" si="2"/>
        <v>50</v>
      </c>
      <c r="I27" s="21">
        <f t="shared" si="2"/>
        <v>8370</v>
      </c>
      <c r="J27" s="21">
        <f t="shared" si="2"/>
        <v>5781</v>
      </c>
      <c r="K27" s="21">
        <f t="shared" si="2"/>
        <v>335172</v>
      </c>
      <c r="L27" s="21">
        <f t="shared" si="2"/>
        <v>246707</v>
      </c>
      <c r="M27" s="21">
        <f t="shared" si="2"/>
        <v>5795300</v>
      </c>
      <c r="N27" s="20">
        <f t="shared" si="2"/>
        <v>211297</v>
      </c>
      <c r="O27" s="22">
        <f t="shared" si="0"/>
        <v>23.490618425906035</v>
      </c>
      <c r="P27" s="23">
        <f t="shared" si="1"/>
        <v>0.68988600369768094</v>
      </c>
      <c r="Q27" s="24">
        <v>34.049999999999997</v>
      </c>
    </row>
    <row r="28" spans="1:20" ht="13.5" customHeight="1">
      <c r="A28" s="70" t="s">
        <v>211</v>
      </c>
      <c r="B28" s="71"/>
      <c r="C28" s="72"/>
      <c r="D28" s="18"/>
      <c r="E28" s="19"/>
      <c r="F28" s="20"/>
      <c r="G28" s="25"/>
      <c r="H28" s="25"/>
      <c r="I28" s="25"/>
      <c r="J28" s="25"/>
      <c r="K28" s="25"/>
      <c r="L28" s="25"/>
      <c r="M28" s="10">
        <v>85860</v>
      </c>
      <c r="N28" s="59"/>
      <c r="O28" s="11"/>
      <c r="P28" s="12"/>
      <c r="Q28" s="11"/>
    </row>
    <row r="29" spans="1:20" ht="13.5" customHeight="1">
      <c r="A29" s="77" t="s">
        <v>212</v>
      </c>
      <c r="B29" s="78"/>
      <c r="C29" s="79"/>
      <c r="D29" s="18"/>
      <c r="E29" s="19"/>
      <c r="F29" s="20"/>
      <c r="G29" s="25"/>
      <c r="H29" s="25"/>
      <c r="I29" s="25"/>
      <c r="J29" s="25"/>
      <c r="K29" s="25"/>
      <c r="L29" s="25"/>
      <c r="M29" s="26">
        <v>243992</v>
      </c>
      <c r="N29" s="11"/>
      <c r="O29" s="11"/>
      <c r="P29" s="12"/>
      <c r="Q29" s="11"/>
    </row>
    <row r="30" spans="1:20" ht="15" customHeight="1">
      <c r="A30" s="73" t="s">
        <v>210</v>
      </c>
      <c r="B30" s="74"/>
      <c r="C30" s="75"/>
      <c r="D30" s="18"/>
      <c r="E30" s="19"/>
      <c r="F30" s="20"/>
      <c r="G30" s="21">
        <f t="shared" ref="G30:N30" si="3">SUM(G27:G29)</f>
        <v>58</v>
      </c>
      <c r="H30" s="21">
        <f t="shared" si="3"/>
        <v>50</v>
      </c>
      <c r="I30" s="21">
        <f t="shared" si="3"/>
        <v>8370</v>
      </c>
      <c r="J30" s="21">
        <f t="shared" si="3"/>
        <v>5781</v>
      </c>
      <c r="K30" s="21">
        <f t="shared" si="3"/>
        <v>335172</v>
      </c>
      <c r="L30" s="21">
        <f t="shared" si="3"/>
        <v>246707</v>
      </c>
      <c r="M30" s="21">
        <f t="shared" si="3"/>
        <v>6125152</v>
      </c>
      <c r="N30" s="20">
        <f t="shared" si="3"/>
        <v>211297</v>
      </c>
      <c r="O30" s="22">
        <f>M30/L30</f>
        <v>24.827637643034045</v>
      </c>
      <c r="P30" s="23">
        <f>O30/Q30</f>
        <v>0.72808321533824172</v>
      </c>
      <c r="Q30" s="22">
        <v>34.1</v>
      </c>
      <c r="T30" s="27"/>
    </row>
    <row r="31" spans="1:20" ht="13.5" customHeight="1">
      <c r="A31" s="29">
        <v>1</v>
      </c>
      <c r="B31" s="6" t="s">
        <v>71</v>
      </c>
      <c r="C31" s="6" t="s">
        <v>258</v>
      </c>
      <c r="D31" s="25">
        <v>35</v>
      </c>
      <c r="E31" s="18" t="s">
        <v>74</v>
      </c>
      <c r="F31" s="25">
        <v>45</v>
      </c>
      <c r="G31" s="31">
        <v>1</v>
      </c>
      <c r="H31" s="26">
        <v>1</v>
      </c>
      <c r="I31" s="31">
        <v>124</v>
      </c>
      <c r="J31" s="26">
        <v>118</v>
      </c>
      <c r="K31" s="31">
        <v>5580</v>
      </c>
      <c r="L31" s="26">
        <v>4782</v>
      </c>
      <c r="M31" s="31">
        <v>100506</v>
      </c>
      <c r="N31" s="26">
        <v>1858</v>
      </c>
      <c r="O31" s="32">
        <f>M31/L31</f>
        <v>21.017565872020075</v>
      </c>
      <c r="P31" s="33">
        <f>O31/26.88</f>
        <v>0.78190349226265166</v>
      </c>
      <c r="Q31" s="11">
        <v>26.88</v>
      </c>
    </row>
    <row r="32" spans="1:20" ht="13.5" customHeight="1">
      <c r="A32" s="29">
        <v>2</v>
      </c>
      <c r="B32" s="6" t="s">
        <v>71</v>
      </c>
      <c r="C32" s="6" t="s">
        <v>259</v>
      </c>
      <c r="D32" s="25">
        <v>34</v>
      </c>
      <c r="E32" s="18" t="s">
        <v>74</v>
      </c>
      <c r="F32" s="25">
        <v>35</v>
      </c>
      <c r="G32" s="31">
        <v>2</v>
      </c>
      <c r="H32" s="26">
        <v>1</v>
      </c>
      <c r="I32" s="31">
        <v>248</v>
      </c>
      <c r="J32" s="26">
        <v>214</v>
      </c>
      <c r="K32" s="31">
        <v>8680</v>
      </c>
      <c r="L32" s="26">
        <v>13492</v>
      </c>
      <c r="M32" s="31">
        <v>261856</v>
      </c>
      <c r="N32" s="26">
        <v>4309</v>
      </c>
      <c r="O32" s="32">
        <f>M32/L32</f>
        <v>19.408241921138451</v>
      </c>
      <c r="P32" s="33">
        <f>O32/26.88</f>
        <v>0.72203280956616267</v>
      </c>
      <c r="Q32" s="11">
        <v>26.88</v>
      </c>
    </row>
    <row r="33" spans="1:17" ht="13.5" customHeight="1">
      <c r="A33" s="29">
        <v>3</v>
      </c>
      <c r="B33" s="6" t="s">
        <v>71</v>
      </c>
      <c r="C33" s="6" t="s">
        <v>260</v>
      </c>
      <c r="D33" s="25">
        <v>32</v>
      </c>
      <c r="E33" s="18" t="s">
        <v>74</v>
      </c>
      <c r="F33" s="25">
        <v>34</v>
      </c>
      <c r="G33" s="31">
        <v>2</v>
      </c>
      <c r="H33" s="26">
        <v>1</v>
      </c>
      <c r="I33" s="31">
        <v>310</v>
      </c>
      <c r="J33" s="26">
        <v>262</v>
      </c>
      <c r="K33" s="31">
        <v>10540</v>
      </c>
      <c r="L33" s="26">
        <v>8262</v>
      </c>
      <c r="M33" s="31">
        <v>89413</v>
      </c>
      <c r="N33" s="26">
        <v>3061</v>
      </c>
      <c r="O33" s="32">
        <f t="shared" ref="O33:O68" si="4">M33/L33</f>
        <v>10.822198015008473</v>
      </c>
      <c r="P33" s="33">
        <f>O33/26.88</f>
        <v>0.40261153329644617</v>
      </c>
      <c r="Q33" s="11">
        <v>26.88</v>
      </c>
    </row>
    <row r="34" spans="1:17" ht="13.5" customHeight="1">
      <c r="A34" s="29">
        <v>4</v>
      </c>
      <c r="B34" s="6" t="s">
        <v>71</v>
      </c>
      <c r="C34" s="6" t="s">
        <v>261</v>
      </c>
      <c r="D34" s="25">
        <v>79</v>
      </c>
      <c r="E34" s="18" t="s">
        <v>74</v>
      </c>
      <c r="F34" s="25">
        <v>32</v>
      </c>
      <c r="G34" s="31">
        <v>1</v>
      </c>
      <c r="H34" s="26">
        <v>1</v>
      </c>
      <c r="I34" s="31">
        <v>155</v>
      </c>
      <c r="J34" s="26">
        <v>112</v>
      </c>
      <c r="K34" s="31">
        <v>4960</v>
      </c>
      <c r="L34" s="26">
        <v>4766</v>
      </c>
      <c r="M34" s="31">
        <v>95046</v>
      </c>
      <c r="N34" s="26">
        <v>2141</v>
      </c>
      <c r="O34" s="32">
        <f t="shared" si="4"/>
        <v>19.942509441879984</v>
      </c>
      <c r="P34" s="33">
        <f t="shared" ref="P34:P67" si="5">O34/26.88</f>
        <v>0.74190883340327329</v>
      </c>
      <c r="Q34" s="11">
        <v>26.88</v>
      </c>
    </row>
    <row r="35" spans="1:17" ht="13.5" customHeight="1">
      <c r="A35" s="29">
        <v>5</v>
      </c>
      <c r="B35" s="6" t="s">
        <v>71</v>
      </c>
      <c r="C35" s="6" t="s">
        <v>262</v>
      </c>
      <c r="D35" s="25">
        <v>41</v>
      </c>
      <c r="E35" s="18" t="s">
        <v>74</v>
      </c>
      <c r="F35" s="25">
        <v>79</v>
      </c>
      <c r="G35" s="31">
        <v>1</v>
      </c>
      <c r="H35" s="26">
        <v>1</v>
      </c>
      <c r="I35" s="31">
        <v>62</v>
      </c>
      <c r="J35" s="26">
        <v>136</v>
      </c>
      <c r="K35" s="31">
        <v>4898</v>
      </c>
      <c r="L35" s="26">
        <v>8170</v>
      </c>
      <c r="M35" s="31">
        <v>184006</v>
      </c>
      <c r="N35" s="26">
        <v>3072</v>
      </c>
      <c r="O35" s="32">
        <f t="shared" si="4"/>
        <v>22.522154222766218</v>
      </c>
      <c r="P35" s="33">
        <f t="shared" si="5"/>
        <v>0.83787776126362423</v>
      </c>
      <c r="Q35" s="11">
        <v>26.88</v>
      </c>
    </row>
    <row r="36" spans="1:17" ht="13.5" customHeight="1">
      <c r="A36" s="29">
        <v>6</v>
      </c>
      <c r="B36" s="6" t="s">
        <v>71</v>
      </c>
      <c r="C36" s="6" t="s">
        <v>218</v>
      </c>
      <c r="D36" s="25">
        <v>58</v>
      </c>
      <c r="E36" s="18" t="s">
        <v>74</v>
      </c>
      <c r="F36" s="25">
        <v>27</v>
      </c>
      <c r="G36" s="31">
        <v>1</v>
      </c>
      <c r="H36" s="26">
        <v>1</v>
      </c>
      <c r="I36" s="31">
        <v>186</v>
      </c>
      <c r="J36" s="26">
        <v>181</v>
      </c>
      <c r="K36" s="31">
        <v>5022</v>
      </c>
      <c r="L36" s="26">
        <v>7229</v>
      </c>
      <c r="M36" s="31">
        <v>139051</v>
      </c>
      <c r="N36" s="26">
        <v>2937</v>
      </c>
      <c r="O36" s="32">
        <f t="shared" si="4"/>
        <v>19.235163923087566</v>
      </c>
      <c r="P36" s="33">
        <f t="shared" si="5"/>
        <v>0.71559389594819811</v>
      </c>
      <c r="Q36" s="11">
        <v>26.88</v>
      </c>
    </row>
    <row r="37" spans="1:17" ht="13.5" customHeight="1">
      <c r="A37" s="29">
        <v>7</v>
      </c>
      <c r="B37" s="6" t="s">
        <v>71</v>
      </c>
      <c r="C37" s="6" t="s">
        <v>263</v>
      </c>
      <c r="D37" s="25">
        <v>49</v>
      </c>
      <c r="E37" s="18" t="s">
        <v>74</v>
      </c>
      <c r="F37" s="25">
        <v>41</v>
      </c>
      <c r="G37" s="31">
        <v>4</v>
      </c>
      <c r="H37" s="26">
        <v>2</v>
      </c>
      <c r="I37" s="31">
        <v>620</v>
      </c>
      <c r="J37" s="26">
        <v>489</v>
      </c>
      <c r="K37" s="31">
        <v>25420</v>
      </c>
      <c r="L37" s="26">
        <v>21690</v>
      </c>
      <c r="M37" s="31">
        <v>391578</v>
      </c>
      <c r="N37" s="26">
        <v>12726</v>
      </c>
      <c r="O37" s="32">
        <f t="shared" si="4"/>
        <v>18.053388658367911</v>
      </c>
      <c r="P37" s="33">
        <f t="shared" si="5"/>
        <v>0.67162904234999676</v>
      </c>
      <c r="Q37" s="11">
        <v>26.88</v>
      </c>
    </row>
    <row r="38" spans="1:17" ht="13.5" customHeight="1">
      <c r="A38" s="29">
        <v>8</v>
      </c>
      <c r="B38" s="6" t="s">
        <v>71</v>
      </c>
      <c r="C38" s="6" t="s">
        <v>264</v>
      </c>
      <c r="D38" s="25">
        <v>32</v>
      </c>
      <c r="E38" s="18" t="s">
        <v>74</v>
      </c>
      <c r="F38" s="25">
        <v>58</v>
      </c>
      <c r="G38" s="31">
        <v>1</v>
      </c>
      <c r="H38" s="26">
        <v>1</v>
      </c>
      <c r="I38" s="31">
        <v>124</v>
      </c>
      <c r="J38" s="26">
        <v>132</v>
      </c>
      <c r="K38" s="31">
        <v>7192</v>
      </c>
      <c r="L38" s="26">
        <v>6101</v>
      </c>
      <c r="M38" s="31">
        <v>146768</v>
      </c>
      <c r="N38" s="26">
        <v>3259</v>
      </c>
      <c r="O38" s="32">
        <f t="shared" si="4"/>
        <v>24.056384199311587</v>
      </c>
      <c r="P38" s="33">
        <f t="shared" si="5"/>
        <v>0.89495476931962759</v>
      </c>
      <c r="Q38" s="11">
        <v>26.88</v>
      </c>
    </row>
    <row r="39" spans="1:17" ht="13.5" customHeight="1">
      <c r="A39" s="29">
        <v>9</v>
      </c>
      <c r="B39" s="6" t="s">
        <v>71</v>
      </c>
      <c r="C39" s="6" t="s">
        <v>265</v>
      </c>
      <c r="D39" s="25">
        <v>39</v>
      </c>
      <c r="E39" s="18" t="s">
        <v>74</v>
      </c>
      <c r="F39" s="25">
        <v>49</v>
      </c>
      <c r="G39" s="31">
        <v>1</v>
      </c>
      <c r="H39" s="26">
        <v>1</v>
      </c>
      <c r="I39" s="31">
        <v>124</v>
      </c>
      <c r="J39" s="26">
        <v>153</v>
      </c>
      <c r="K39" s="31">
        <v>6076</v>
      </c>
      <c r="L39" s="26">
        <v>7587</v>
      </c>
      <c r="M39" s="31">
        <v>173741</v>
      </c>
      <c r="N39" s="26">
        <v>3658</v>
      </c>
      <c r="O39" s="32">
        <f t="shared" si="4"/>
        <v>22.899828654277051</v>
      </c>
      <c r="P39" s="33">
        <f t="shared" si="5"/>
        <v>0.85192814934066419</v>
      </c>
      <c r="Q39" s="11">
        <v>26.88</v>
      </c>
    </row>
    <row r="40" spans="1:17" ht="13.5" customHeight="1">
      <c r="A40" s="29">
        <v>10</v>
      </c>
      <c r="B40" s="6" t="s">
        <v>71</v>
      </c>
      <c r="C40" s="6" t="s">
        <v>266</v>
      </c>
      <c r="D40" s="25">
        <v>33</v>
      </c>
      <c r="E40" s="18" t="s">
        <v>74</v>
      </c>
      <c r="F40" s="25">
        <v>32</v>
      </c>
      <c r="G40" s="31">
        <v>4</v>
      </c>
      <c r="H40" s="26">
        <v>2</v>
      </c>
      <c r="I40" s="31">
        <v>868</v>
      </c>
      <c r="J40" s="26">
        <v>788</v>
      </c>
      <c r="K40" s="31">
        <v>27776</v>
      </c>
      <c r="L40" s="26">
        <v>24113</v>
      </c>
      <c r="M40" s="31">
        <v>468726</v>
      </c>
      <c r="N40" s="26">
        <v>20765</v>
      </c>
      <c r="O40" s="32">
        <f t="shared" si="4"/>
        <v>19.438725998424086</v>
      </c>
      <c r="P40" s="33">
        <f t="shared" si="5"/>
        <v>0.72316688982232469</v>
      </c>
      <c r="Q40" s="11">
        <v>26.88</v>
      </c>
    </row>
    <row r="41" spans="1:17" ht="13.5" customHeight="1">
      <c r="A41" s="29">
        <v>11</v>
      </c>
      <c r="B41" s="6" t="s">
        <v>71</v>
      </c>
      <c r="C41" s="6" t="s">
        <v>267</v>
      </c>
      <c r="D41" s="25">
        <v>27</v>
      </c>
      <c r="E41" s="18" t="s">
        <v>74</v>
      </c>
      <c r="F41" s="25">
        <v>39</v>
      </c>
      <c r="G41" s="31">
        <v>1</v>
      </c>
      <c r="H41" s="26">
        <v>1</v>
      </c>
      <c r="I41" s="31">
        <v>124</v>
      </c>
      <c r="J41" s="26">
        <v>124</v>
      </c>
      <c r="K41" s="31">
        <v>4836</v>
      </c>
      <c r="L41" s="26">
        <v>5914</v>
      </c>
      <c r="M41" s="31">
        <v>118444</v>
      </c>
      <c r="N41" s="26">
        <v>2975</v>
      </c>
      <c r="O41" s="32">
        <f t="shared" si="4"/>
        <v>20.027730808251608</v>
      </c>
      <c r="P41" s="33">
        <f t="shared" si="5"/>
        <v>0.7450792711403128</v>
      </c>
      <c r="Q41" s="11">
        <v>26.88</v>
      </c>
    </row>
    <row r="42" spans="1:17" ht="13.5" customHeight="1">
      <c r="A42" s="29">
        <v>12</v>
      </c>
      <c r="B42" s="6" t="s">
        <v>71</v>
      </c>
      <c r="C42" s="6" t="s">
        <v>268</v>
      </c>
      <c r="D42" s="25">
        <v>119</v>
      </c>
      <c r="E42" s="18" t="s">
        <v>74</v>
      </c>
      <c r="F42" s="25">
        <v>33</v>
      </c>
      <c r="G42" s="31">
        <v>1</v>
      </c>
      <c r="H42" s="26">
        <v>1</v>
      </c>
      <c r="I42" s="31">
        <v>155</v>
      </c>
      <c r="J42" s="26">
        <v>166</v>
      </c>
      <c r="K42" s="31">
        <v>5115</v>
      </c>
      <c r="L42" s="26">
        <v>6671</v>
      </c>
      <c r="M42" s="31">
        <v>147120</v>
      </c>
      <c r="N42" s="26">
        <v>3692</v>
      </c>
      <c r="O42" s="32">
        <f t="shared" si="4"/>
        <v>22.053665117673511</v>
      </c>
      <c r="P42" s="33">
        <f t="shared" si="5"/>
        <v>0.82044885110392529</v>
      </c>
      <c r="Q42" s="11">
        <v>26.88</v>
      </c>
    </row>
    <row r="43" spans="1:17" ht="13.5" customHeight="1">
      <c r="A43" s="29">
        <v>13</v>
      </c>
      <c r="B43" s="6" t="s">
        <v>71</v>
      </c>
      <c r="C43" s="6" t="s">
        <v>269</v>
      </c>
      <c r="D43" s="25">
        <v>41</v>
      </c>
      <c r="E43" s="18" t="s">
        <v>74</v>
      </c>
      <c r="F43" s="25">
        <v>27</v>
      </c>
      <c r="G43" s="31">
        <v>1</v>
      </c>
      <c r="H43" s="26">
        <v>1</v>
      </c>
      <c r="I43" s="31">
        <v>217</v>
      </c>
      <c r="J43" s="26">
        <v>173</v>
      </c>
      <c r="K43" s="31">
        <v>5859</v>
      </c>
      <c r="L43" s="26">
        <v>6373</v>
      </c>
      <c r="M43" s="31">
        <v>138178</v>
      </c>
      <c r="N43" s="26">
        <v>2557</v>
      </c>
      <c r="O43" s="32">
        <f t="shared" si="4"/>
        <v>21.681782520006276</v>
      </c>
      <c r="P43" s="33">
        <f t="shared" si="5"/>
        <v>0.80661393303594786</v>
      </c>
      <c r="Q43" s="11">
        <v>26.88</v>
      </c>
    </row>
    <row r="44" spans="1:17" ht="13.5" customHeight="1">
      <c r="A44" s="29">
        <v>14</v>
      </c>
      <c r="B44" s="6" t="s">
        <v>71</v>
      </c>
      <c r="C44" s="6" t="s">
        <v>270</v>
      </c>
      <c r="D44" s="25">
        <v>35</v>
      </c>
      <c r="E44" s="18" t="s">
        <v>74</v>
      </c>
      <c r="F44" s="25">
        <v>119</v>
      </c>
      <c r="G44" s="31">
        <v>1</v>
      </c>
      <c r="H44" s="26">
        <v>1</v>
      </c>
      <c r="I44" s="31">
        <v>62</v>
      </c>
      <c r="J44" s="26">
        <v>73</v>
      </c>
      <c r="K44" s="31">
        <v>7378</v>
      </c>
      <c r="L44" s="26">
        <v>7946</v>
      </c>
      <c r="M44" s="31">
        <v>148797</v>
      </c>
      <c r="N44" s="26">
        <v>1855</v>
      </c>
      <c r="O44" s="32">
        <f t="shared" si="4"/>
        <v>18.726025673294739</v>
      </c>
      <c r="P44" s="33">
        <f t="shared" si="5"/>
        <v>0.69665274082197692</v>
      </c>
      <c r="Q44" s="11">
        <v>26.88</v>
      </c>
    </row>
    <row r="45" spans="1:17" ht="13.5" customHeight="1">
      <c r="A45" s="29">
        <v>15</v>
      </c>
      <c r="B45" s="6" t="s">
        <v>71</v>
      </c>
      <c r="C45" s="6" t="s">
        <v>271</v>
      </c>
      <c r="D45" s="25">
        <v>45</v>
      </c>
      <c r="E45" s="18" t="s">
        <v>74</v>
      </c>
      <c r="F45" s="25">
        <v>41</v>
      </c>
      <c r="G45" s="31">
        <v>2</v>
      </c>
      <c r="H45" s="26">
        <v>1</v>
      </c>
      <c r="I45" s="31">
        <v>248</v>
      </c>
      <c r="J45" s="26">
        <v>147</v>
      </c>
      <c r="K45" s="31">
        <v>10168</v>
      </c>
      <c r="L45" s="26">
        <v>5864</v>
      </c>
      <c r="M45" s="31">
        <v>104584</v>
      </c>
      <c r="N45" s="26">
        <v>3593</v>
      </c>
      <c r="O45" s="32">
        <f t="shared" si="4"/>
        <v>17.834924965893588</v>
      </c>
      <c r="P45" s="33">
        <f t="shared" si="5"/>
        <v>0.66350167283830319</v>
      </c>
      <c r="Q45" s="11">
        <v>26.88</v>
      </c>
    </row>
    <row r="46" spans="1:17" ht="13.5" customHeight="1">
      <c r="A46" s="29">
        <v>16</v>
      </c>
      <c r="B46" s="6" t="s">
        <v>71</v>
      </c>
      <c r="C46" s="6" t="s">
        <v>272</v>
      </c>
      <c r="D46" s="25">
        <v>47</v>
      </c>
      <c r="E46" s="18" t="s">
        <v>74</v>
      </c>
      <c r="F46" s="25">
        <v>35</v>
      </c>
      <c r="G46" s="31">
        <v>1</v>
      </c>
      <c r="H46" s="26">
        <v>1</v>
      </c>
      <c r="I46" s="31">
        <v>155</v>
      </c>
      <c r="J46" s="26">
        <v>114</v>
      </c>
      <c r="K46" s="31">
        <v>5425</v>
      </c>
      <c r="L46" s="26">
        <v>4360</v>
      </c>
      <c r="M46" s="31">
        <v>73459</v>
      </c>
      <c r="N46" s="26">
        <v>2789</v>
      </c>
      <c r="O46" s="32">
        <f t="shared" si="4"/>
        <v>16.848394495412844</v>
      </c>
      <c r="P46" s="33">
        <f t="shared" si="5"/>
        <v>0.62680039045434688</v>
      </c>
      <c r="Q46" s="11">
        <v>26.88</v>
      </c>
    </row>
    <row r="47" spans="1:17" ht="13.5" customHeight="1">
      <c r="A47" s="29">
        <v>17</v>
      </c>
      <c r="B47" s="6" t="s">
        <v>71</v>
      </c>
      <c r="C47" s="6" t="s">
        <v>273</v>
      </c>
      <c r="D47" s="25">
        <v>14</v>
      </c>
      <c r="E47" s="18" t="s">
        <v>74</v>
      </c>
      <c r="F47" s="25">
        <v>45</v>
      </c>
      <c r="G47" s="31">
        <v>2</v>
      </c>
      <c r="H47" s="26">
        <v>1</v>
      </c>
      <c r="I47" s="31">
        <v>310</v>
      </c>
      <c r="J47" s="26">
        <v>249</v>
      </c>
      <c r="K47" s="31">
        <v>13950</v>
      </c>
      <c r="L47" s="26">
        <v>10479</v>
      </c>
      <c r="M47" s="31">
        <v>199957</v>
      </c>
      <c r="N47" s="26">
        <v>5756</v>
      </c>
      <c r="O47" s="32">
        <f t="shared" si="4"/>
        <v>19.081687183891592</v>
      </c>
      <c r="P47" s="33">
        <f t="shared" si="5"/>
        <v>0.70988419582930029</v>
      </c>
      <c r="Q47" s="11">
        <v>26.88</v>
      </c>
    </row>
    <row r="48" spans="1:17" ht="13.5" customHeight="1">
      <c r="A48" s="29">
        <v>18</v>
      </c>
      <c r="B48" s="6" t="s">
        <v>71</v>
      </c>
      <c r="C48" s="6" t="s">
        <v>274</v>
      </c>
      <c r="D48" s="25">
        <v>24</v>
      </c>
      <c r="E48" s="18" t="s">
        <v>74</v>
      </c>
      <c r="F48" s="25">
        <v>47</v>
      </c>
      <c r="G48" s="31">
        <v>1</v>
      </c>
      <c r="H48" s="26">
        <v>1</v>
      </c>
      <c r="I48" s="31">
        <v>124</v>
      </c>
      <c r="J48" s="26">
        <v>126</v>
      </c>
      <c r="K48" s="31">
        <v>5828</v>
      </c>
      <c r="L48" s="26">
        <v>5406</v>
      </c>
      <c r="M48" s="31">
        <v>106446</v>
      </c>
      <c r="N48" s="26">
        <v>3410</v>
      </c>
      <c r="O48" s="32">
        <f t="shared" si="4"/>
        <v>19.690344062153162</v>
      </c>
      <c r="P48" s="33">
        <f t="shared" si="5"/>
        <v>0.73252768088367426</v>
      </c>
      <c r="Q48" s="11">
        <v>26.88</v>
      </c>
    </row>
    <row r="49" spans="1:17" ht="13.5" customHeight="1">
      <c r="A49" s="29">
        <v>19</v>
      </c>
      <c r="B49" s="6" t="s">
        <v>71</v>
      </c>
      <c r="C49" s="6" t="s">
        <v>275</v>
      </c>
      <c r="D49" s="25">
        <v>34</v>
      </c>
      <c r="E49" s="18" t="s">
        <v>74</v>
      </c>
      <c r="F49" s="25">
        <v>14</v>
      </c>
      <c r="G49" s="31">
        <v>4</v>
      </c>
      <c r="H49" s="26">
        <v>1</v>
      </c>
      <c r="I49" s="31">
        <v>1240</v>
      </c>
      <c r="J49" s="26">
        <v>607</v>
      </c>
      <c r="K49" s="31">
        <v>17360</v>
      </c>
      <c r="L49" s="26">
        <v>18602</v>
      </c>
      <c r="M49" s="31">
        <v>448462</v>
      </c>
      <c r="N49" s="26">
        <v>7962</v>
      </c>
      <c r="O49" s="32">
        <f t="shared" si="4"/>
        <v>24.108267928179767</v>
      </c>
      <c r="P49" s="33">
        <f t="shared" si="5"/>
        <v>0.89688496756621161</v>
      </c>
      <c r="Q49" s="11">
        <v>26.88</v>
      </c>
    </row>
    <row r="50" spans="1:17" ht="13.5" customHeight="1">
      <c r="A50" s="29">
        <v>20</v>
      </c>
      <c r="B50" s="6" t="s">
        <v>71</v>
      </c>
      <c r="C50" s="6" t="s">
        <v>276</v>
      </c>
      <c r="D50" s="25">
        <v>61</v>
      </c>
      <c r="E50" s="18" t="s">
        <v>74</v>
      </c>
      <c r="F50" s="25">
        <v>24</v>
      </c>
      <c r="G50" s="31">
        <v>1</v>
      </c>
      <c r="H50" s="26">
        <v>1</v>
      </c>
      <c r="I50" s="31">
        <v>248</v>
      </c>
      <c r="J50" s="26">
        <v>171</v>
      </c>
      <c r="K50" s="31">
        <v>5952</v>
      </c>
      <c r="L50" s="26">
        <v>5676</v>
      </c>
      <c r="M50" s="31">
        <v>107338</v>
      </c>
      <c r="N50" s="26">
        <v>3460</v>
      </c>
      <c r="O50" s="32">
        <f t="shared" si="4"/>
        <v>18.910852713178294</v>
      </c>
      <c r="P50" s="33">
        <f t="shared" si="5"/>
        <v>0.70352874677002586</v>
      </c>
      <c r="Q50" s="11">
        <v>26.88</v>
      </c>
    </row>
    <row r="51" spans="1:17" ht="13.5" customHeight="1">
      <c r="A51" s="29">
        <v>21</v>
      </c>
      <c r="B51" s="6" t="s">
        <v>71</v>
      </c>
      <c r="C51" s="6" t="s">
        <v>277</v>
      </c>
      <c r="D51" s="25">
        <v>26</v>
      </c>
      <c r="E51" s="18" t="s">
        <v>74</v>
      </c>
      <c r="F51" s="25">
        <v>34</v>
      </c>
      <c r="G51" s="31">
        <v>1</v>
      </c>
      <c r="H51" s="26">
        <v>1</v>
      </c>
      <c r="I51" s="31">
        <v>186</v>
      </c>
      <c r="J51" s="26">
        <v>190</v>
      </c>
      <c r="K51" s="31">
        <v>6324</v>
      </c>
      <c r="L51" s="26">
        <v>6080</v>
      </c>
      <c r="M51" s="31">
        <v>123188</v>
      </c>
      <c r="N51" s="26">
        <v>5332</v>
      </c>
      <c r="O51" s="32">
        <f t="shared" si="4"/>
        <v>20.261184210526316</v>
      </c>
      <c r="P51" s="33">
        <f t="shared" si="5"/>
        <v>0.75376429354636598</v>
      </c>
      <c r="Q51" s="11">
        <v>26.88</v>
      </c>
    </row>
    <row r="52" spans="1:17" ht="13.5" customHeight="1">
      <c r="A52" s="29">
        <v>22</v>
      </c>
      <c r="B52" s="6" t="s">
        <v>71</v>
      </c>
      <c r="C52" s="6" t="s">
        <v>278</v>
      </c>
      <c r="D52" s="25">
        <v>79</v>
      </c>
      <c r="E52" s="18" t="s">
        <v>74</v>
      </c>
      <c r="F52" s="25">
        <v>61</v>
      </c>
      <c r="G52" s="31">
        <v>1</v>
      </c>
      <c r="H52" s="26">
        <v>1</v>
      </c>
      <c r="I52" s="31">
        <v>124</v>
      </c>
      <c r="J52" s="26">
        <v>102</v>
      </c>
      <c r="K52" s="31">
        <v>7564</v>
      </c>
      <c r="L52" s="26">
        <v>5960</v>
      </c>
      <c r="M52" s="31">
        <v>112936</v>
      </c>
      <c r="N52" s="26">
        <v>2761</v>
      </c>
      <c r="O52" s="32">
        <f t="shared" si="4"/>
        <v>18.948993288590604</v>
      </c>
      <c r="P52" s="33">
        <f t="shared" si="5"/>
        <v>0.70494766698625755</v>
      </c>
      <c r="Q52" s="11">
        <v>26.88</v>
      </c>
    </row>
    <row r="53" spans="1:17" ht="13.5" customHeight="1">
      <c r="A53" s="29">
        <v>23</v>
      </c>
      <c r="B53" s="6" t="s">
        <v>71</v>
      </c>
      <c r="C53" s="6" t="s">
        <v>279</v>
      </c>
      <c r="D53" s="25">
        <v>35</v>
      </c>
      <c r="E53" s="18" t="s">
        <v>74</v>
      </c>
      <c r="F53" s="25">
        <v>26</v>
      </c>
      <c r="G53" s="31">
        <v>1</v>
      </c>
      <c r="H53" s="26">
        <v>1</v>
      </c>
      <c r="I53" s="31">
        <v>217</v>
      </c>
      <c r="J53" s="26">
        <v>142</v>
      </c>
      <c r="K53" s="31">
        <v>5642</v>
      </c>
      <c r="L53" s="26">
        <v>6244</v>
      </c>
      <c r="M53" s="31">
        <v>125482</v>
      </c>
      <c r="N53" s="26">
        <v>2693</v>
      </c>
      <c r="O53" s="32">
        <f t="shared" si="4"/>
        <v>20.09641255605381</v>
      </c>
      <c r="P53" s="33">
        <f t="shared" si="5"/>
        <v>0.74763439568652568</v>
      </c>
      <c r="Q53" s="11">
        <v>26.88</v>
      </c>
    </row>
    <row r="54" spans="1:17" ht="13.5" customHeight="1">
      <c r="A54" s="29">
        <v>24</v>
      </c>
      <c r="B54" s="6" t="s">
        <v>71</v>
      </c>
      <c r="C54" s="6" t="s">
        <v>280</v>
      </c>
      <c r="D54" s="25">
        <v>73</v>
      </c>
      <c r="E54" s="18" t="s">
        <v>74</v>
      </c>
      <c r="F54" s="25">
        <v>79</v>
      </c>
      <c r="G54" s="31">
        <v>2</v>
      </c>
      <c r="H54" s="26">
        <v>1</v>
      </c>
      <c r="I54" s="31">
        <v>186</v>
      </c>
      <c r="J54" s="26">
        <v>76</v>
      </c>
      <c r="K54" s="31">
        <v>14694</v>
      </c>
      <c r="L54" s="26">
        <v>4769</v>
      </c>
      <c r="M54" s="31">
        <v>84153</v>
      </c>
      <c r="N54" s="26">
        <v>2410</v>
      </c>
      <c r="O54" s="32">
        <f t="shared" si="4"/>
        <v>17.645837701824281</v>
      </c>
      <c r="P54" s="33">
        <f t="shared" si="5"/>
        <v>0.65646717640715335</v>
      </c>
      <c r="Q54" s="11">
        <v>26.88</v>
      </c>
    </row>
    <row r="55" spans="1:17" ht="13.5" customHeight="1">
      <c r="A55" s="29">
        <v>25</v>
      </c>
      <c r="B55" s="6" t="s">
        <v>71</v>
      </c>
      <c r="C55" s="6" t="s">
        <v>281</v>
      </c>
      <c r="D55" s="25">
        <v>21</v>
      </c>
      <c r="E55" s="18" t="s">
        <v>74</v>
      </c>
      <c r="F55" s="25">
        <v>35</v>
      </c>
      <c r="G55" s="31">
        <v>1</v>
      </c>
      <c r="H55" s="26">
        <v>1</v>
      </c>
      <c r="I55" s="31">
        <v>155</v>
      </c>
      <c r="J55" s="26">
        <v>158</v>
      </c>
      <c r="K55" s="31">
        <v>5425</v>
      </c>
      <c r="L55" s="26">
        <v>6886</v>
      </c>
      <c r="M55" s="31">
        <v>146836</v>
      </c>
      <c r="N55" s="26">
        <v>4272</v>
      </c>
      <c r="O55" s="32">
        <f t="shared" si="4"/>
        <v>21.323845483589892</v>
      </c>
      <c r="P55" s="33">
        <f t="shared" si="5"/>
        <v>0.79329782305021923</v>
      </c>
      <c r="Q55" s="11">
        <v>26.88</v>
      </c>
    </row>
    <row r="56" spans="1:17" ht="13.5" customHeight="1">
      <c r="A56" s="29">
        <v>26</v>
      </c>
      <c r="B56" s="6" t="s">
        <v>71</v>
      </c>
      <c r="C56" s="6" t="s">
        <v>282</v>
      </c>
      <c r="D56" s="25">
        <v>39</v>
      </c>
      <c r="E56" s="18" t="s">
        <v>74</v>
      </c>
      <c r="F56" s="25">
        <v>73</v>
      </c>
      <c r="G56" s="31">
        <v>1</v>
      </c>
      <c r="H56" s="26">
        <v>1</v>
      </c>
      <c r="I56" s="31">
        <v>124</v>
      </c>
      <c r="J56" s="26">
        <v>101</v>
      </c>
      <c r="K56" s="31">
        <v>9052</v>
      </c>
      <c r="L56" s="26">
        <v>5563</v>
      </c>
      <c r="M56" s="31">
        <v>109127</v>
      </c>
      <c r="N56" s="26">
        <v>2959</v>
      </c>
      <c r="O56" s="32">
        <f t="shared" si="4"/>
        <v>19.616573791119901</v>
      </c>
      <c r="P56" s="33">
        <f t="shared" si="5"/>
        <v>0.72978325115773446</v>
      </c>
      <c r="Q56" s="11">
        <v>26.88</v>
      </c>
    </row>
    <row r="57" spans="1:17" ht="13.5" customHeight="1">
      <c r="A57" s="29">
        <v>27</v>
      </c>
      <c r="B57" s="6" t="s">
        <v>71</v>
      </c>
      <c r="C57" s="6" t="s">
        <v>283</v>
      </c>
      <c r="D57" s="25">
        <v>41</v>
      </c>
      <c r="E57" s="18" t="s">
        <v>74</v>
      </c>
      <c r="F57" s="25">
        <v>21</v>
      </c>
      <c r="G57" s="31">
        <v>2</v>
      </c>
      <c r="H57" s="26">
        <v>1</v>
      </c>
      <c r="I57" s="31">
        <v>372</v>
      </c>
      <c r="J57" s="26">
        <v>150</v>
      </c>
      <c r="K57" s="31">
        <v>7812</v>
      </c>
      <c r="L57" s="26">
        <v>5738</v>
      </c>
      <c r="M57" s="31">
        <v>133480</v>
      </c>
      <c r="N57" s="26">
        <v>2607</v>
      </c>
      <c r="O57" s="32">
        <f t="shared" si="4"/>
        <v>23.262460787730916</v>
      </c>
      <c r="P57" s="33">
        <f t="shared" si="5"/>
        <v>0.86541892811498944</v>
      </c>
      <c r="Q57" s="11">
        <v>26.88</v>
      </c>
    </row>
    <row r="58" spans="1:17" ht="13.5" customHeight="1">
      <c r="A58" s="29">
        <v>28</v>
      </c>
      <c r="B58" s="6" t="s">
        <v>71</v>
      </c>
      <c r="C58" s="6" t="s">
        <v>284</v>
      </c>
      <c r="D58" s="25">
        <v>44</v>
      </c>
      <c r="E58" s="18" t="s">
        <v>74</v>
      </c>
      <c r="F58" s="25">
        <v>41</v>
      </c>
      <c r="G58" s="31">
        <v>1</v>
      </c>
      <c r="H58" s="26">
        <v>1</v>
      </c>
      <c r="I58" s="31">
        <v>124</v>
      </c>
      <c r="J58" s="26">
        <v>118</v>
      </c>
      <c r="K58" s="31">
        <v>5084</v>
      </c>
      <c r="L58" s="26">
        <v>5220</v>
      </c>
      <c r="M58" s="31">
        <v>105565</v>
      </c>
      <c r="N58" s="26">
        <v>4074</v>
      </c>
      <c r="O58" s="32">
        <f t="shared" si="4"/>
        <v>20.223180076628353</v>
      </c>
      <c r="P58" s="33">
        <f t="shared" si="5"/>
        <v>0.75235044927932859</v>
      </c>
      <c r="Q58" s="11">
        <v>26.88</v>
      </c>
    </row>
    <row r="59" spans="1:17" ht="13.5" customHeight="1">
      <c r="A59" s="29">
        <v>29</v>
      </c>
      <c r="B59" s="6" t="s">
        <v>71</v>
      </c>
      <c r="C59" s="6" t="s">
        <v>285</v>
      </c>
      <c r="D59" s="25">
        <v>34</v>
      </c>
      <c r="E59" s="18" t="s">
        <v>74</v>
      </c>
      <c r="F59" s="25">
        <v>44</v>
      </c>
      <c r="G59" s="31">
        <v>1</v>
      </c>
      <c r="H59" s="26">
        <v>1</v>
      </c>
      <c r="I59" s="31">
        <v>124</v>
      </c>
      <c r="J59" s="26">
        <v>146</v>
      </c>
      <c r="K59" s="31">
        <v>5456</v>
      </c>
      <c r="L59" s="26">
        <v>6670</v>
      </c>
      <c r="M59" s="31">
        <v>147978</v>
      </c>
      <c r="N59" s="26">
        <v>3259</v>
      </c>
      <c r="O59" s="32">
        <f t="shared" si="4"/>
        <v>22.185607196401801</v>
      </c>
      <c r="P59" s="33">
        <f t="shared" si="5"/>
        <v>0.82535741058042411</v>
      </c>
      <c r="Q59" s="11">
        <v>26.88</v>
      </c>
    </row>
    <row r="60" spans="1:17" ht="13.5" customHeight="1">
      <c r="A60" s="29">
        <v>30</v>
      </c>
      <c r="B60" s="6" t="s">
        <v>71</v>
      </c>
      <c r="C60" s="6" t="s">
        <v>286</v>
      </c>
      <c r="D60" s="25">
        <v>17</v>
      </c>
      <c r="E60" s="18" t="s">
        <v>74</v>
      </c>
      <c r="F60" s="25">
        <v>34</v>
      </c>
      <c r="G60" s="31">
        <v>8</v>
      </c>
      <c r="H60" s="26">
        <v>3</v>
      </c>
      <c r="I60" s="31">
        <v>1240</v>
      </c>
      <c r="J60" s="26">
        <v>1036</v>
      </c>
      <c r="K60" s="31">
        <v>42160</v>
      </c>
      <c r="L60" s="26">
        <v>42140</v>
      </c>
      <c r="M60" s="31">
        <v>851434</v>
      </c>
      <c r="N60" s="26">
        <v>27630</v>
      </c>
      <c r="O60" s="32">
        <f t="shared" si="4"/>
        <v>20.204888467014712</v>
      </c>
      <c r="P60" s="33">
        <f t="shared" si="5"/>
        <v>0.7516699578502497</v>
      </c>
      <c r="Q60" s="11">
        <v>26.88</v>
      </c>
    </row>
    <row r="61" spans="1:17" ht="13.5" customHeight="1">
      <c r="A61" s="29">
        <v>31</v>
      </c>
      <c r="B61" s="6" t="s">
        <v>71</v>
      </c>
      <c r="C61" s="6" t="s">
        <v>287</v>
      </c>
      <c r="D61" s="25">
        <v>44</v>
      </c>
      <c r="E61" s="18" t="s">
        <v>74</v>
      </c>
      <c r="F61" s="25">
        <v>44</v>
      </c>
      <c r="G61" s="31">
        <v>1</v>
      </c>
      <c r="H61" s="26">
        <v>1</v>
      </c>
      <c r="I61" s="31">
        <v>124</v>
      </c>
      <c r="J61" s="26">
        <v>124</v>
      </c>
      <c r="K61" s="31">
        <v>6820</v>
      </c>
      <c r="L61" s="26">
        <v>5800</v>
      </c>
      <c r="M61" s="31">
        <v>118798</v>
      </c>
      <c r="N61" s="26">
        <v>2396</v>
      </c>
      <c r="O61" s="32">
        <f t="shared" si="4"/>
        <v>20.482413793103447</v>
      </c>
      <c r="P61" s="33">
        <f t="shared" si="5"/>
        <v>0.76199456075533656</v>
      </c>
      <c r="Q61" s="11">
        <v>26.88</v>
      </c>
    </row>
    <row r="62" spans="1:17" ht="13.5" customHeight="1">
      <c r="A62" s="29">
        <v>32</v>
      </c>
      <c r="B62" s="6" t="s">
        <v>71</v>
      </c>
      <c r="C62" s="6" t="s">
        <v>288</v>
      </c>
      <c r="D62" s="25">
        <v>118</v>
      </c>
      <c r="E62" s="18" t="s">
        <v>74</v>
      </c>
      <c r="F62" s="25">
        <v>17</v>
      </c>
      <c r="G62" s="31">
        <v>2</v>
      </c>
      <c r="H62" s="26">
        <v>1</v>
      </c>
      <c r="I62" s="31">
        <v>496</v>
      </c>
      <c r="J62" s="26">
        <v>231</v>
      </c>
      <c r="K62" s="31">
        <v>8432</v>
      </c>
      <c r="L62" s="26">
        <v>8527</v>
      </c>
      <c r="M62" s="31">
        <v>182086</v>
      </c>
      <c r="N62" s="26">
        <v>3772</v>
      </c>
      <c r="O62" s="32">
        <f t="shared" si="4"/>
        <v>21.354051835346546</v>
      </c>
      <c r="P62" s="33">
        <f t="shared" si="5"/>
        <v>0.79442157125545187</v>
      </c>
      <c r="Q62" s="11">
        <v>26.88</v>
      </c>
    </row>
    <row r="63" spans="1:17" ht="13.5" customHeight="1">
      <c r="A63" s="29">
        <v>33</v>
      </c>
      <c r="B63" s="6" t="s">
        <v>71</v>
      </c>
      <c r="C63" s="6" t="s">
        <v>289</v>
      </c>
      <c r="D63" s="25">
        <v>50</v>
      </c>
      <c r="E63" s="18" t="s">
        <v>74</v>
      </c>
      <c r="F63" s="25">
        <v>39</v>
      </c>
      <c r="G63" s="31">
        <v>1</v>
      </c>
      <c r="H63" s="26">
        <v>1</v>
      </c>
      <c r="I63" s="31">
        <v>124</v>
      </c>
      <c r="J63" s="26">
        <v>104</v>
      </c>
      <c r="K63" s="31">
        <v>4991</v>
      </c>
      <c r="L63" s="26">
        <v>5109</v>
      </c>
      <c r="M63" s="31">
        <v>98873</v>
      </c>
      <c r="N63" s="26">
        <v>2089</v>
      </c>
      <c r="O63" s="32">
        <f t="shared" si="4"/>
        <v>19.352710902329221</v>
      </c>
      <c r="P63" s="33">
        <f t="shared" si="5"/>
        <v>0.71996692344974789</v>
      </c>
      <c r="Q63" s="11">
        <v>26.88</v>
      </c>
    </row>
    <row r="64" spans="1:17" ht="13.5" customHeight="1">
      <c r="A64" s="29">
        <v>34</v>
      </c>
      <c r="B64" s="6" t="s">
        <v>71</v>
      </c>
      <c r="C64" s="6" t="s">
        <v>290</v>
      </c>
      <c r="D64" s="25"/>
      <c r="E64" s="18"/>
      <c r="F64" s="25">
        <v>44</v>
      </c>
      <c r="G64" s="31">
        <v>1</v>
      </c>
      <c r="H64" s="26">
        <v>1</v>
      </c>
      <c r="I64" s="31">
        <v>124</v>
      </c>
      <c r="J64" s="26">
        <v>98</v>
      </c>
      <c r="K64" s="31">
        <v>5456</v>
      </c>
      <c r="L64" s="26">
        <v>5263</v>
      </c>
      <c r="M64" s="31">
        <v>93585</v>
      </c>
      <c r="N64" s="26">
        <v>2311</v>
      </c>
      <c r="O64" s="32">
        <f t="shared" si="4"/>
        <v>17.781683450503515</v>
      </c>
      <c r="P64" s="33">
        <f t="shared" si="5"/>
        <v>0.66152096170027963</v>
      </c>
      <c r="Q64" s="11">
        <v>26.88</v>
      </c>
    </row>
    <row r="65" spans="1:20" ht="13.5" customHeight="1">
      <c r="A65" s="29">
        <v>35</v>
      </c>
      <c r="B65" s="6" t="s">
        <v>71</v>
      </c>
      <c r="C65" s="6" t="s">
        <v>291</v>
      </c>
      <c r="D65" s="25"/>
      <c r="E65" s="18"/>
      <c r="F65" s="25">
        <v>118</v>
      </c>
      <c r="G65" s="31">
        <v>1</v>
      </c>
      <c r="H65" s="26">
        <v>1</v>
      </c>
      <c r="I65" s="31">
        <v>62</v>
      </c>
      <c r="J65" s="26">
        <v>66</v>
      </c>
      <c r="K65" s="31">
        <v>7316</v>
      </c>
      <c r="L65" s="26">
        <v>5610</v>
      </c>
      <c r="M65" s="31">
        <v>126909</v>
      </c>
      <c r="N65" s="26">
        <v>1745</v>
      </c>
      <c r="O65" s="32">
        <f t="shared" si="4"/>
        <v>22.621925133689839</v>
      </c>
      <c r="P65" s="33">
        <f t="shared" si="5"/>
        <v>0.8415894766997708</v>
      </c>
      <c r="Q65" s="11">
        <v>26.88</v>
      </c>
    </row>
    <row r="66" spans="1:20" ht="13.5" customHeight="1">
      <c r="A66" s="29">
        <v>36</v>
      </c>
      <c r="B66" s="6" t="s">
        <v>71</v>
      </c>
      <c r="C66" s="6" t="s">
        <v>292</v>
      </c>
      <c r="D66" s="25"/>
      <c r="E66" s="18"/>
      <c r="F66" s="25">
        <v>50</v>
      </c>
      <c r="G66" s="31">
        <v>1</v>
      </c>
      <c r="H66" s="26">
        <v>1</v>
      </c>
      <c r="I66" s="31">
        <v>124</v>
      </c>
      <c r="J66" s="26">
        <v>108</v>
      </c>
      <c r="K66" s="31">
        <v>6200</v>
      </c>
      <c r="L66" s="26">
        <v>5292</v>
      </c>
      <c r="M66" s="31">
        <v>109001</v>
      </c>
      <c r="N66" s="26">
        <v>3885</v>
      </c>
      <c r="O66" s="32">
        <f t="shared" si="4"/>
        <v>20.597316704459562</v>
      </c>
      <c r="P66" s="33">
        <f t="shared" si="5"/>
        <v>0.7662692226361445</v>
      </c>
      <c r="Q66" s="11">
        <v>26.88</v>
      </c>
    </row>
    <row r="67" spans="1:20" ht="13.5" customHeight="1">
      <c r="A67" s="29">
        <v>37</v>
      </c>
      <c r="B67" s="6" t="s">
        <v>71</v>
      </c>
      <c r="C67" s="6" t="s">
        <v>293</v>
      </c>
      <c r="D67" s="25"/>
      <c r="E67" s="18"/>
      <c r="F67" s="25">
        <v>19</v>
      </c>
      <c r="G67" s="31">
        <v>1</v>
      </c>
      <c r="H67" s="26">
        <v>1</v>
      </c>
      <c r="I67" s="31">
        <v>248</v>
      </c>
      <c r="J67" s="26">
        <v>218</v>
      </c>
      <c r="K67" s="31">
        <v>4712</v>
      </c>
      <c r="L67" s="26">
        <v>4716</v>
      </c>
      <c r="M67" s="31">
        <v>89204</v>
      </c>
      <c r="N67" s="26">
        <v>4104</v>
      </c>
      <c r="O67" s="32">
        <f t="shared" si="4"/>
        <v>18.915182357930451</v>
      </c>
      <c r="P67" s="33">
        <f t="shared" si="5"/>
        <v>0.70368981986348411</v>
      </c>
      <c r="Q67" s="11">
        <v>26.88</v>
      </c>
    </row>
    <row r="68" spans="1:20" ht="13.5" customHeight="1">
      <c r="A68" s="73" t="s">
        <v>210</v>
      </c>
      <c r="B68" s="74"/>
      <c r="C68" s="75"/>
      <c r="D68" s="36"/>
      <c r="E68" s="36"/>
      <c r="F68" s="36"/>
      <c r="G68" s="37">
        <f t="shared" ref="G68:N68" si="6">SUM(G31:G67)</f>
        <v>60</v>
      </c>
      <c r="H68" s="37">
        <f t="shared" si="6"/>
        <v>41</v>
      </c>
      <c r="I68" s="37">
        <f t="shared" si="6"/>
        <v>9858</v>
      </c>
      <c r="J68" s="37">
        <f t="shared" si="6"/>
        <v>7703</v>
      </c>
      <c r="K68" s="37">
        <f t="shared" si="6"/>
        <v>341155</v>
      </c>
      <c r="L68" s="37">
        <f t="shared" si="6"/>
        <v>319070</v>
      </c>
      <c r="M68" s="37">
        <f t="shared" si="6"/>
        <v>6402111</v>
      </c>
      <c r="N68" s="38">
        <f t="shared" si="6"/>
        <v>174134</v>
      </c>
      <c r="O68" s="39">
        <f t="shared" si="4"/>
        <v>20.064910521202243</v>
      </c>
      <c r="P68" s="40">
        <f>O68/26.88</f>
        <v>0.74646244498520253</v>
      </c>
      <c r="Q68" s="22">
        <v>26.88</v>
      </c>
    </row>
    <row r="69" spans="1:20" ht="13.5" customHeight="1">
      <c r="A69" s="70" t="s">
        <v>211</v>
      </c>
      <c r="B69" s="71"/>
      <c r="C69" s="72"/>
      <c r="D69" s="36"/>
      <c r="E69" s="36"/>
      <c r="F69" s="36"/>
      <c r="G69" s="37"/>
      <c r="H69" s="37"/>
      <c r="I69" s="37"/>
      <c r="J69" s="37"/>
      <c r="K69" s="37"/>
      <c r="L69" s="37"/>
      <c r="M69" s="45">
        <v>85860</v>
      </c>
      <c r="N69" s="38"/>
      <c r="O69" s="39"/>
      <c r="P69" s="40"/>
      <c r="Q69" s="22"/>
    </row>
    <row r="70" spans="1:20" ht="15.75" customHeight="1">
      <c r="A70" s="77" t="s">
        <v>212</v>
      </c>
      <c r="B70" s="78"/>
      <c r="C70" s="79"/>
      <c r="D70" s="42"/>
      <c r="E70" s="42"/>
      <c r="F70" s="42"/>
      <c r="G70" s="43"/>
      <c r="H70" s="43"/>
      <c r="I70" s="43"/>
      <c r="J70" s="43"/>
      <c r="K70" s="43"/>
      <c r="L70" s="44"/>
      <c r="M70" s="45">
        <v>500</v>
      </c>
      <c r="N70" s="46"/>
      <c r="O70" s="39"/>
      <c r="P70" s="40"/>
      <c r="Q70" s="11"/>
    </row>
    <row r="71" spans="1:20" ht="13.5" customHeight="1">
      <c r="A71" s="73" t="s">
        <v>210</v>
      </c>
      <c r="B71" s="74"/>
      <c r="C71" s="75"/>
      <c r="D71" s="36"/>
      <c r="E71" s="36"/>
      <c r="F71" s="36"/>
      <c r="G71" s="37">
        <f t="shared" ref="G71:N71" si="7">SUM(G68:G70)</f>
        <v>60</v>
      </c>
      <c r="H71" s="37">
        <f t="shared" si="7"/>
        <v>41</v>
      </c>
      <c r="I71" s="37">
        <f t="shared" si="7"/>
        <v>9858</v>
      </c>
      <c r="J71" s="37">
        <f t="shared" si="7"/>
        <v>7703</v>
      </c>
      <c r="K71" s="37">
        <f t="shared" si="7"/>
        <v>341155</v>
      </c>
      <c r="L71" s="37">
        <f t="shared" si="7"/>
        <v>319070</v>
      </c>
      <c r="M71" s="37">
        <f t="shared" si="7"/>
        <v>6488471</v>
      </c>
      <c r="N71" s="37">
        <f t="shared" si="7"/>
        <v>174134</v>
      </c>
      <c r="O71" s="39">
        <f>M71/L71</f>
        <v>20.335572131507192</v>
      </c>
      <c r="P71" s="40">
        <f>O71/26.88</f>
        <v>0.75653170132095215</v>
      </c>
      <c r="Q71" s="22">
        <v>26.88</v>
      </c>
    </row>
    <row r="72" spans="1:20" ht="6" customHeight="1"/>
    <row r="73" spans="1:20" ht="15" customHeight="1">
      <c r="A73" s="76" t="s">
        <v>250</v>
      </c>
      <c r="B73" s="74"/>
      <c r="C73" s="75"/>
      <c r="D73" s="36"/>
      <c r="E73" s="36"/>
      <c r="F73" s="36"/>
      <c r="G73" s="47">
        <f>G30+G71</f>
        <v>118</v>
      </c>
      <c r="H73" s="47">
        <f t="shared" ref="H73:N73" si="8">H30+H71</f>
        <v>91</v>
      </c>
      <c r="I73" s="47">
        <f t="shared" si="8"/>
        <v>18228</v>
      </c>
      <c r="J73" s="47">
        <f t="shared" si="8"/>
        <v>13484</v>
      </c>
      <c r="K73" s="47">
        <f t="shared" si="8"/>
        <v>676327</v>
      </c>
      <c r="L73" s="47">
        <f t="shared" si="8"/>
        <v>565777</v>
      </c>
      <c r="M73" s="47">
        <f t="shared" si="8"/>
        <v>12613623</v>
      </c>
      <c r="N73" s="47">
        <f t="shared" si="8"/>
        <v>385431</v>
      </c>
      <c r="O73" s="48">
        <f>M73/L73</f>
        <v>22.294336814681404</v>
      </c>
      <c r="P73" s="49">
        <f>O73/Q73</f>
        <v>0.73822307333382131</v>
      </c>
      <c r="Q73" s="48">
        <v>30.2</v>
      </c>
      <c r="S73" s="27">
        <f>K73-L73</f>
        <v>110550</v>
      </c>
      <c r="T73" s="2">
        <f>S73/100000</f>
        <v>1.1054999999999999</v>
      </c>
    </row>
    <row r="74" spans="1:20" ht="10.5" customHeight="1">
      <c r="A74" s="50"/>
      <c r="B74" s="50"/>
      <c r="C74" s="50"/>
      <c r="D74" s="51"/>
      <c r="E74" s="51"/>
      <c r="F74" s="51"/>
      <c r="G74" s="52"/>
      <c r="H74" s="52"/>
      <c r="I74" s="52"/>
      <c r="J74" s="52"/>
      <c r="K74" s="52"/>
      <c r="L74" s="52"/>
      <c r="M74" s="52"/>
      <c r="N74" s="52"/>
      <c r="O74" s="53"/>
      <c r="P74" s="54"/>
      <c r="Q74" s="53"/>
    </row>
    <row r="75" spans="1:20" ht="18" customHeight="1"/>
    <row r="76" spans="1:20" ht="10.5" customHeight="1">
      <c r="N76" s="55" t="s">
        <v>153</v>
      </c>
      <c r="O76" s="55"/>
      <c r="P76" s="55"/>
    </row>
    <row r="77" spans="1:20" ht="9.75" customHeight="1">
      <c r="M77" s="56" t="s">
        <v>154</v>
      </c>
      <c r="N77" s="56"/>
      <c r="O77" s="56"/>
      <c r="P77" s="56"/>
    </row>
    <row r="78" spans="1:20" ht="10.5" customHeight="1">
      <c r="O78" s="68"/>
      <c r="P78" s="68"/>
    </row>
  </sheetData>
  <mergeCells count="11">
    <mergeCell ref="A68:C68"/>
    <mergeCell ref="A1:Q1"/>
    <mergeCell ref="A27:C27"/>
    <mergeCell ref="A28:C28"/>
    <mergeCell ref="A29:C29"/>
    <mergeCell ref="A30:C30"/>
    <mergeCell ref="A69:C69"/>
    <mergeCell ref="A70:C70"/>
    <mergeCell ref="A71:C71"/>
    <mergeCell ref="A73:C73"/>
    <mergeCell ref="O78:P78"/>
  </mergeCells>
  <pageMargins left="0.15748031496062992" right="0" top="0.23622047244094491" bottom="0.23622047244094491" header="0.15748031496062992" footer="0.15748031496062992"/>
  <pageSetup paperSize="9" scale="7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78"/>
  <sheetViews>
    <sheetView zoomScale="115" zoomScaleNormal="115" workbookViewId="0">
      <selection sqref="A1:Q77"/>
    </sheetView>
  </sheetViews>
  <sheetFormatPr defaultRowHeight="12.75"/>
  <cols>
    <col min="1" max="1" width="5.7109375" style="2" customWidth="1"/>
    <col min="2" max="2" width="11.85546875" style="2" bestFit="1" customWidth="1"/>
    <col min="3" max="3" width="26.5703125" style="2" customWidth="1"/>
    <col min="4" max="4" width="10" style="2" hidden="1" customWidth="1"/>
    <col min="5" max="5" width="9" style="2" hidden="1" customWidth="1"/>
    <col min="6" max="6" width="6.140625" style="2" customWidth="1"/>
    <col min="7" max="7" width="6.42578125" style="2" customWidth="1"/>
    <col min="8" max="8" width="5.42578125" style="2" customWidth="1"/>
    <col min="9" max="9" width="6.7109375" style="2" customWidth="1"/>
    <col min="10" max="10" width="6" style="2" customWidth="1"/>
    <col min="11" max="11" width="8" style="2" bestFit="1" customWidth="1"/>
    <col min="12" max="12" width="7.85546875" style="2" bestFit="1" customWidth="1"/>
    <col min="13" max="13" width="9" style="2" bestFit="1" customWidth="1"/>
    <col min="14" max="14" width="7.85546875" style="2" bestFit="1" customWidth="1"/>
    <col min="15" max="15" width="7.7109375" style="2" customWidth="1"/>
    <col min="16" max="16" width="7" style="2" customWidth="1"/>
    <col min="17" max="17" width="7.28515625" style="2" customWidth="1"/>
    <col min="18" max="16384" width="9.140625" style="2"/>
  </cols>
  <sheetData>
    <row r="1" spans="1:21" ht="19.5" customHeight="1">
      <c r="A1" s="69" t="s">
        <v>294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</row>
    <row r="2" spans="1:21" ht="33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</row>
    <row r="3" spans="1:21" ht="14.1" customHeight="1">
      <c r="A3" s="5">
        <v>1</v>
      </c>
      <c r="B3" s="6" t="s">
        <v>18</v>
      </c>
      <c r="C3" s="57" t="s">
        <v>22</v>
      </c>
      <c r="D3" s="58" t="s">
        <v>20</v>
      </c>
      <c r="E3" s="9" t="s">
        <v>21</v>
      </c>
      <c r="F3" s="10">
        <v>45</v>
      </c>
      <c r="G3" s="10">
        <v>9</v>
      </c>
      <c r="H3" s="10">
        <v>7</v>
      </c>
      <c r="I3" s="10">
        <v>1080</v>
      </c>
      <c r="J3" s="10">
        <v>651</v>
      </c>
      <c r="K3" s="10">
        <v>48600</v>
      </c>
      <c r="L3" s="10">
        <v>29636</v>
      </c>
      <c r="M3" s="10">
        <v>682835</v>
      </c>
      <c r="N3" s="10">
        <v>24332</v>
      </c>
      <c r="O3" s="11">
        <f t="shared" ref="O3:O27" si="0">M3/L3</f>
        <v>23.040727493588879</v>
      </c>
      <c r="P3" s="12">
        <f t="shared" ref="P3:P27" si="1">O3/Q3</f>
        <v>0.65643098272332989</v>
      </c>
      <c r="Q3" s="13">
        <v>35.1</v>
      </c>
    </row>
    <row r="4" spans="1:21" ht="14.1" customHeight="1">
      <c r="A4" s="14">
        <v>2</v>
      </c>
      <c r="B4" s="6" t="s">
        <v>18</v>
      </c>
      <c r="C4" s="57" t="s">
        <v>24</v>
      </c>
      <c r="D4" s="58" t="s">
        <v>23</v>
      </c>
      <c r="E4" s="9" t="s">
        <v>21</v>
      </c>
      <c r="F4" s="10">
        <v>45</v>
      </c>
      <c r="G4" s="10">
        <v>1</v>
      </c>
      <c r="H4" s="10">
        <v>1</v>
      </c>
      <c r="I4" s="10">
        <v>120</v>
      </c>
      <c r="J4" s="10">
        <v>92</v>
      </c>
      <c r="K4" s="10">
        <v>5400</v>
      </c>
      <c r="L4" s="10">
        <v>4640</v>
      </c>
      <c r="M4" s="10">
        <v>151173</v>
      </c>
      <c r="N4" s="10">
        <v>3923</v>
      </c>
      <c r="O4" s="11">
        <f t="shared" si="0"/>
        <v>32.58038793103448</v>
      </c>
      <c r="P4" s="12">
        <f t="shared" si="1"/>
        <v>1.1312634698275861</v>
      </c>
      <c r="Q4" s="13">
        <v>28.8</v>
      </c>
    </row>
    <row r="5" spans="1:21" ht="14.1" customHeight="1">
      <c r="A5" s="5">
        <v>3</v>
      </c>
      <c r="B5" s="6" t="s">
        <v>18</v>
      </c>
      <c r="C5" s="57" t="s">
        <v>26</v>
      </c>
      <c r="D5" s="58" t="s">
        <v>25</v>
      </c>
      <c r="E5" s="9" t="s">
        <v>21</v>
      </c>
      <c r="F5" s="10">
        <v>24</v>
      </c>
      <c r="G5" s="10">
        <v>1</v>
      </c>
      <c r="H5" s="10">
        <v>1</v>
      </c>
      <c r="I5" s="10">
        <v>180</v>
      </c>
      <c r="J5" s="10">
        <v>112</v>
      </c>
      <c r="K5" s="10">
        <v>4320</v>
      </c>
      <c r="L5" s="10">
        <v>5356</v>
      </c>
      <c r="M5" s="10">
        <v>156438</v>
      </c>
      <c r="N5" s="10">
        <v>4385</v>
      </c>
      <c r="O5" s="11">
        <f t="shared" si="0"/>
        <v>29.207991038088124</v>
      </c>
      <c r="P5" s="12">
        <f t="shared" si="1"/>
        <v>0.83213649681162749</v>
      </c>
      <c r="Q5" s="13">
        <v>35.1</v>
      </c>
    </row>
    <row r="6" spans="1:21" ht="14.1" customHeight="1">
      <c r="A6" s="5">
        <v>4</v>
      </c>
      <c r="B6" s="6" t="s">
        <v>18</v>
      </c>
      <c r="C6" s="57" t="s">
        <v>28</v>
      </c>
      <c r="D6" s="58" t="s">
        <v>27</v>
      </c>
      <c r="E6" s="9" t="s">
        <v>21</v>
      </c>
      <c r="F6" s="10">
        <v>34</v>
      </c>
      <c r="G6" s="10">
        <v>1</v>
      </c>
      <c r="H6" s="10">
        <v>1</v>
      </c>
      <c r="I6" s="10">
        <v>180</v>
      </c>
      <c r="J6" s="10">
        <v>90</v>
      </c>
      <c r="K6" s="10">
        <v>6120</v>
      </c>
      <c r="L6" s="10">
        <v>4160</v>
      </c>
      <c r="M6" s="10">
        <v>125872</v>
      </c>
      <c r="N6" s="10">
        <v>3727</v>
      </c>
      <c r="O6" s="11">
        <f t="shared" si="0"/>
        <v>30.257692307692309</v>
      </c>
      <c r="P6" s="12">
        <f t="shared" si="1"/>
        <v>0.86204251588866976</v>
      </c>
      <c r="Q6" s="13">
        <v>35.1</v>
      </c>
    </row>
    <row r="7" spans="1:21" ht="14.1" customHeight="1">
      <c r="A7" s="14">
        <v>5</v>
      </c>
      <c r="B7" s="6" t="s">
        <v>18</v>
      </c>
      <c r="C7" s="57" t="s">
        <v>30</v>
      </c>
      <c r="D7" s="58" t="s">
        <v>29</v>
      </c>
      <c r="E7" s="9" t="s">
        <v>21</v>
      </c>
      <c r="F7" s="10">
        <v>45</v>
      </c>
      <c r="G7" s="10">
        <v>4</v>
      </c>
      <c r="H7" s="10">
        <v>3</v>
      </c>
      <c r="I7" s="10">
        <v>480</v>
      </c>
      <c r="J7" s="10">
        <v>310</v>
      </c>
      <c r="K7" s="10">
        <v>21600</v>
      </c>
      <c r="L7" s="10">
        <v>16370</v>
      </c>
      <c r="M7" s="10">
        <v>516197</v>
      </c>
      <c r="N7" s="10">
        <v>13150</v>
      </c>
      <c r="O7" s="11">
        <f t="shared" si="0"/>
        <v>31.533109346365304</v>
      </c>
      <c r="P7" s="12">
        <f t="shared" si="1"/>
        <v>0.8983791836571311</v>
      </c>
      <c r="Q7" s="13">
        <v>35.1</v>
      </c>
    </row>
    <row r="8" spans="1:21" ht="14.1" customHeight="1">
      <c r="A8" s="5">
        <v>6</v>
      </c>
      <c r="B8" s="6" t="s">
        <v>18</v>
      </c>
      <c r="C8" s="57" t="s">
        <v>32</v>
      </c>
      <c r="D8" s="58" t="s">
        <v>31</v>
      </c>
      <c r="E8" s="9" t="s">
        <v>21</v>
      </c>
      <c r="F8" s="10">
        <v>45</v>
      </c>
      <c r="G8" s="10">
        <v>1</v>
      </c>
      <c r="H8" s="10">
        <v>1</v>
      </c>
      <c r="I8" s="10">
        <v>120</v>
      </c>
      <c r="J8" s="10">
        <v>70</v>
      </c>
      <c r="K8" s="10">
        <v>5400</v>
      </c>
      <c r="L8" s="10">
        <v>3090</v>
      </c>
      <c r="M8" s="10">
        <v>88800</v>
      </c>
      <c r="N8" s="10">
        <v>3248</v>
      </c>
      <c r="O8" s="11">
        <f t="shared" si="0"/>
        <v>28.737864077669904</v>
      </c>
      <c r="P8" s="12">
        <f t="shared" si="1"/>
        <v>0.81874256631538189</v>
      </c>
      <c r="Q8" s="13">
        <v>35.1</v>
      </c>
    </row>
    <row r="9" spans="1:21" ht="14.1" customHeight="1">
      <c r="A9" s="5">
        <v>7</v>
      </c>
      <c r="B9" s="6" t="s">
        <v>18</v>
      </c>
      <c r="C9" s="57" t="s">
        <v>34</v>
      </c>
      <c r="D9" s="58" t="s">
        <v>33</v>
      </c>
      <c r="E9" s="9" t="s">
        <v>21</v>
      </c>
      <c r="F9" s="10">
        <v>18</v>
      </c>
      <c r="G9" s="10">
        <v>1</v>
      </c>
      <c r="H9" s="10">
        <v>0</v>
      </c>
      <c r="I9" s="10">
        <v>180</v>
      </c>
      <c r="J9" s="10">
        <v>0</v>
      </c>
      <c r="K9" s="10">
        <v>3240</v>
      </c>
      <c r="L9" s="10">
        <v>0</v>
      </c>
      <c r="M9" s="10">
        <v>0</v>
      </c>
      <c r="N9" s="10">
        <v>0</v>
      </c>
      <c r="O9" s="11" t="e">
        <f t="shared" si="0"/>
        <v>#DIV/0!</v>
      </c>
      <c r="P9" s="12" t="e">
        <f t="shared" si="1"/>
        <v>#DIV/0!</v>
      </c>
      <c r="Q9" s="13">
        <v>35.1</v>
      </c>
    </row>
    <row r="10" spans="1:21" ht="14.1" customHeight="1">
      <c r="A10" s="14">
        <v>8</v>
      </c>
      <c r="B10" s="6" t="s">
        <v>18</v>
      </c>
      <c r="C10" s="57" t="s">
        <v>36</v>
      </c>
      <c r="D10" s="58" t="s">
        <v>35</v>
      </c>
      <c r="E10" s="9" t="s">
        <v>21</v>
      </c>
      <c r="F10" s="10">
        <v>42</v>
      </c>
      <c r="G10" s="10">
        <v>1</v>
      </c>
      <c r="H10" s="10">
        <v>1</v>
      </c>
      <c r="I10" s="10">
        <v>120</v>
      </c>
      <c r="J10" s="10">
        <v>86</v>
      </c>
      <c r="K10" s="10">
        <v>5040</v>
      </c>
      <c r="L10" s="10">
        <v>4266</v>
      </c>
      <c r="M10" s="10">
        <v>119361</v>
      </c>
      <c r="N10" s="10">
        <v>3713</v>
      </c>
      <c r="O10" s="11">
        <f t="shared" si="0"/>
        <v>27.979606188466949</v>
      </c>
      <c r="P10" s="12">
        <f t="shared" si="1"/>
        <v>0.79713977744920084</v>
      </c>
      <c r="Q10" s="13">
        <v>35.1</v>
      </c>
    </row>
    <row r="11" spans="1:21" ht="14.1" customHeight="1">
      <c r="A11" s="5">
        <v>9</v>
      </c>
      <c r="B11" s="6" t="s">
        <v>18</v>
      </c>
      <c r="C11" s="57" t="s">
        <v>38</v>
      </c>
      <c r="D11" s="58" t="s">
        <v>37</v>
      </c>
      <c r="E11" s="9" t="s">
        <v>21</v>
      </c>
      <c r="F11" s="10">
        <v>40</v>
      </c>
      <c r="G11" s="10">
        <v>1</v>
      </c>
      <c r="H11" s="10">
        <v>1</v>
      </c>
      <c r="I11" s="10">
        <v>120</v>
      </c>
      <c r="J11" s="10">
        <v>112</v>
      </c>
      <c r="K11" s="10">
        <v>4800</v>
      </c>
      <c r="L11" s="10">
        <v>4480</v>
      </c>
      <c r="M11" s="10">
        <v>150244</v>
      </c>
      <c r="N11" s="10">
        <v>6244</v>
      </c>
      <c r="O11" s="11">
        <f t="shared" si="0"/>
        <v>33.536607142857143</v>
      </c>
      <c r="P11" s="12">
        <f t="shared" si="1"/>
        <v>0.95545889295889297</v>
      </c>
      <c r="Q11" s="13">
        <v>35.1</v>
      </c>
    </row>
    <row r="12" spans="1:21" ht="13.5" customHeight="1">
      <c r="A12" s="5">
        <v>10</v>
      </c>
      <c r="B12" s="6" t="s">
        <v>18</v>
      </c>
      <c r="C12" s="57" t="s">
        <v>40</v>
      </c>
      <c r="D12" s="58" t="s">
        <v>39</v>
      </c>
      <c r="E12" s="9" t="s">
        <v>21</v>
      </c>
      <c r="F12" s="10">
        <v>45</v>
      </c>
      <c r="G12" s="10">
        <v>13</v>
      </c>
      <c r="H12" s="10">
        <v>15</v>
      </c>
      <c r="I12" s="10">
        <v>1560</v>
      </c>
      <c r="J12" s="10">
        <v>1580</v>
      </c>
      <c r="K12" s="10">
        <v>70200</v>
      </c>
      <c r="L12" s="10">
        <v>78977</v>
      </c>
      <c r="M12" s="10">
        <v>2212443</v>
      </c>
      <c r="N12" s="10">
        <v>65130</v>
      </c>
      <c r="O12" s="11">
        <f t="shared" si="0"/>
        <v>28.013763500766046</v>
      </c>
      <c r="P12" s="12">
        <f t="shared" si="1"/>
        <v>0.79811292024974489</v>
      </c>
      <c r="Q12" s="13">
        <v>35.1</v>
      </c>
    </row>
    <row r="13" spans="1:21" ht="14.1" customHeight="1">
      <c r="A13" s="14">
        <v>11</v>
      </c>
      <c r="B13" s="6" t="s">
        <v>18</v>
      </c>
      <c r="C13" s="57" t="s">
        <v>209</v>
      </c>
      <c r="D13" s="58" t="s">
        <v>41</v>
      </c>
      <c r="E13" s="9" t="s">
        <v>21</v>
      </c>
      <c r="F13" s="10">
        <v>32</v>
      </c>
      <c r="G13" s="10">
        <v>1</v>
      </c>
      <c r="H13" s="10">
        <v>0</v>
      </c>
      <c r="I13" s="10">
        <v>180</v>
      </c>
      <c r="J13" s="10">
        <v>0</v>
      </c>
      <c r="K13" s="10">
        <v>5760</v>
      </c>
      <c r="L13" s="10">
        <v>0</v>
      </c>
      <c r="M13" s="10">
        <v>0</v>
      </c>
      <c r="N13" s="10">
        <v>0</v>
      </c>
      <c r="O13" s="11" t="e">
        <f t="shared" si="0"/>
        <v>#DIV/0!</v>
      </c>
      <c r="P13" s="12" t="e">
        <f t="shared" si="1"/>
        <v>#DIV/0!</v>
      </c>
      <c r="Q13" s="13">
        <v>35.1</v>
      </c>
      <c r="U13" s="60"/>
    </row>
    <row r="14" spans="1:21" ht="14.1" customHeight="1">
      <c r="A14" s="5">
        <v>12</v>
      </c>
      <c r="B14" s="6" t="s">
        <v>18</v>
      </c>
      <c r="C14" s="57" t="s">
        <v>44</v>
      </c>
      <c r="D14" s="58" t="s">
        <v>43</v>
      </c>
      <c r="E14" s="9" t="s">
        <v>21</v>
      </c>
      <c r="F14" s="10">
        <v>35</v>
      </c>
      <c r="G14" s="10">
        <v>1</v>
      </c>
      <c r="H14" s="10">
        <v>0</v>
      </c>
      <c r="I14" s="10">
        <v>120</v>
      </c>
      <c r="J14" s="10">
        <v>0</v>
      </c>
      <c r="K14" s="10">
        <v>4200</v>
      </c>
      <c r="L14" s="10">
        <v>0</v>
      </c>
      <c r="M14" s="10">
        <v>0</v>
      </c>
      <c r="N14" s="10">
        <v>0</v>
      </c>
      <c r="O14" s="11" t="e">
        <f t="shared" si="0"/>
        <v>#DIV/0!</v>
      </c>
      <c r="P14" s="12" t="e">
        <f t="shared" si="1"/>
        <v>#DIV/0!</v>
      </c>
      <c r="Q14" s="13">
        <v>35.1</v>
      </c>
      <c r="U14" s="60"/>
    </row>
    <row r="15" spans="1:21" ht="14.1" customHeight="1">
      <c r="A15" s="5">
        <v>13</v>
      </c>
      <c r="B15" s="6" t="s">
        <v>18</v>
      </c>
      <c r="C15" s="57" t="s">
        <v>46</v>
      </c>
      <c r="D15" s="58" t="s">
        <v>45</v>
      </c>
      <c r="E15" s="9" t="s">
        <v>21</v>
      </c>
      <c r="F15" s="10">
        <v>40</v>
      </c>
      <c r="G15" s="10">
        <v>6</v>
      </c>
      <c r="H15" s="10">
        <v>6</v>
      </c>
      <c r="I15" s="10">
        <v>1080</v>
      </c>
      <c r="J15" s="10">
        <v>1120</v>
      </c>
      <c r="K15" s="10">
        <v>43200</v>
      </c>
      <c r="L15" s="10">
        <v>45842</v>
      </c>
      <c r="M15" s="10">
        <v>1261270</v>
      </c>
      <c r="N15" s="10">
        <v>45238</v>
      </c>
      <c r="O15" s="11">
        <f t="shared" si="0"/>
        <v>27.513415645041665</v>
      </c>
      <c r="P15" s="12">
        <f t="shared" si="1"/>
        <v>0.78385799558523261</v>
      </c>
      <c r="Q15" s="13">
        <v>35.1</v>
      </c>
    </row>
    <row r="16" spans="1:21" ht="14.1" customHeight="1">
      <c r="A16" s="14">
        <v>14</v>
      </c>
      <c r="B16" s="6" t="s">
        <v>18</v>
      </c>
      <c r="C16" s="57" t="s">
        <v>48</v>
      </c>
      <c r="D16" s="58" t="s">
        <v>47</v>
      </c>
      <c r="E16" s="9" t="s">
        <v>21</v>
      </c>
      <c r="F16" s="10">
        <v>32</v>
      </c>
      <c r="G16" s="10">
        <v>7</v>
      </c>
      <c r="H16" s="10">
        <v>6</v>
      </c>
      <c r="I16" s="10">
        <v>1260</v>
      </c>
      <c r="J16" s="10">
        <v>984</v>
      </c>
      <c r="K16" s="10">
        <v>40320</v>
      </c>
      <c r="L16" s="10">
        <v>34112</v>
      </c>
      <c r="M16" s="10">
        <v>870623</v>
      </c>
      <c r="N16" s="10">
        <v>33366</v>
      </c>
      <c r="O16" s="11">
        <f t="shared" si="0"/>
        <v>25.522484756097562</v>
      </c>
      <c r="P16" s="12">
        <f t="shared" si="1"/>
        <v>0.72713631783753729</v>
      </c>
      <c r="Q16" s="13">
        <v>35.1</v>
      </c>
    </row>
    <row r="17" spans="1:20" ht="14.1" customHeight="1">
      <c r="A17" s="5">
        <v>15</v>
      </c>
      <c r="B17" s="6" t="s">
        <v>18</v>
      </c>
      <c r="C17" s="57" t="s">
        <v>50</v>
      </c>
      <c r="D17" s="58" t="s">
        <v>49</v>
      </c>
      <c r="E17" s="9" t="s">
        <v>21</v>
      </c>
      <c r="F17" s="10">
        <v>47</v>
      </c>
      <c r="G17" s="10">
        <v>1</v>
      </c>
      <c r="H17" s="10">
        <v>1</v>
      </c>
      <c r="I17" s="10">
        <v>120</v>
      </c>
      <c r="J17" s="10">
        <v>96</v>
      </c>
      <c r="K17" s="10">
        <v>5640</v>
      </c>
      <c r="L17" s="10">
        <v>4860</v>
      </c>
      <c r="M17" s="10">
        <v>123118</v>
      </c>
      <c r="N17" s="10">
        <v>3594</v>
      </c>
      <c r="O17" s="11">
        <f t="shared" si="0"/>
        <v>25.332921810699588</v>
      </c>
      <c r="P17" s="12">
        <f t="shared" si="1"/>
        <v>0.72173566412249535</v>
      </c>
      <c r="Q17" s="13">
        <v>35.1</v>
      </c>
    </row>
    <row r="18" spans="1:20" ht="14.1" customHeight="1">
      <c r="A18" s="5">
        <v>16</v>
      </c>
      <c r="B18" s="6" t="s">
        <v>18</v>
      </c>
      <c r="C18" s="57" t="s">
        <v>52</v>
      </c>
      <c r="D18" s="58" t="s">
        <v>51</v>
      </c>
      <c r="E18" s="9" t="s">
        <v>21</v>
      </c>
      <c r="F18" s="10">
        <v>34</v>
      </c>
      <c r="G18" s="10">
        <v>1</v>
      </c>
      <c r="H18" s="10">
        <v>1</v>
      </c>
      <c r="I18" s="10">
        <v>180</v>
      </c>
      <c r="J18" s="10">
        <v>120</v>
      </c>
      <c r="K18" s="10">
        <v>6120</v>
      </c>
      <c r="L18" s="10">
        <v>5620</v>
      </c>
      <c r="M18" s="10">
        <v>161028</v>
      </c>
      <c r="N18" s="10">
        <v>4633</v>
      </c>
      <c r="O18" s="11">
        <f t="shared" si="0"/>
        <v>28.652669039145909</v>
      </c>
      <c r="P18" s="12">
        <f t="shared" si="1"/>
        <v>0.81631535724062421</v>
      </c>
      <c r="Q18" s="13">
        <v>35.1</v>
      </c>
    </row>
    <row r="19" spans="1:20" ht="14.1" customHeight="1">
      <c r="A19" s="14">
        <v>17</v>
      </c>
      <c r="B19" s="6" t="s">
        <v>18</v>
      </c>
      <c r="C19" s="57" t="s">
        <v>54</v>
      </c>
      <c r="D19" s="58" t="s">
        <v>53</v>
      </c>
      <c r="E19" s="9" t="s">
        <v>21</v>
      </c>
      <c r="F19" s="10">
        <v>40</v>
      </c>
      <c r="G19" s="10">
        <v>1</v>
      </c>
      <c r="H19" s="10">
        <v>1</v>
      </c>
      <c r="I19" s="10">
        <v>120</v>
      </c>
      <c r="J19" s="10">
        <v>84</v>
      </c>
      <c r="K19" s="10">
        <v>4800</v>
      </c>
      <c r="L19" s="10">
        <v>3788</v>
      </c>
      <c r="M19" s="10">
        <v>111620</v>
      </c>
      <c r="N19" s="10">
        <v>3906</v>
      </c>
      <c r="O19" s="11">
        <f t="shared" si="0"/>
        <v>29.466737064413937</v>
      </c>
      <c r="P19" s="12">
        <f t="shared" si="1"/>
        <v>0.83950817847333148</v>
      </c>
      <c r="Q19" s="13">
        <v>35.1</v>
      </c>
    </row>
    <row r="20" spans="1:20" ht="14.1" customHeight="1">
      <c r="A20" s="5">
        <v>18</v>
      </c>
      <c r="B20" s="6" t="s">
        <v>18</v>
      </c>
      <c r="C20" s="57" t="s">
        <v>56</v>
      </c>
      <c r="D20" s="58" t="s">
        <v>55</v>
      </c>
      <c r="E20" s="9" t="s">
        <v>21</v>
      </c>
      <c r="F20" s="10">
        <v>42</v>
      </c>
      <c r="G20" s="10">
        <v>1</v>
      </c>
      <c r="H20" s="10">
        <v>1</v>
      </c>
      <c r="I20" s="10">
        <v>180</v>
      </c>
      <c r="J20" s="10">
        <v>168</v>
      </c>
      <c r="K20" s="10">
        <v>7560</v>
      </c>
      <c r="L20" s="10">
        <v>6776</v>
      </c>
      <c r="M20" s="10">
        <v>180039</v>
      </c>
      <c r="N20" s="10">
        <v>7054</v>
      </c>
      <c r="O20" s="11">
        <f t="shared" si="0"/>
        <v>26.570100354191265</v>
      </c>
      <c r="P20" s="12">
        <f t="shared" si="1"/>
        <v>0.75698291607382517</v>
      </c>
      <c r="Q20" s="13">
        <v>35.1</v>
      </c>
    </row>
    <row r="21" spans="1:20" ht="14.1" customHeight="1">
      <c r="A21" s="5">
        <v>19</v>
      </c>
      <c r="B21" s="6" t="s">
        <v>18</v>
      </c>
      <c r="C21" s="57" t="s">
        <v>58</v>
      </c>
      <c r="D21" s="58" t="s">
        <v>57</v>
      </c>
      <c r="E21" s="9" t="s">
        <v>21</v>
      </c>
      <c r="F21" s="10">
        <v>48</v>
      </c>
      <c r="G21" s="10">
        <v>1</v>
      </c>
      <c r="H21" s="10">
        <v>0</v>
      </c>
      <c r="I21" s="10">
        <v>120</v>
      </c>
      <c r="J21" s="10">
        <v>0</v>
      </c>
      <c r="K21" s="10">
        <v>5760</v>
      </c>
      <c r="L21" s="10">
        <v>0</v>
      </c>
      <c r="M21" s="10">
        <v>0</v>
      </c>
      <c r="N21" s="10">
        <v>0</v>
      </c>
      <c r="O21" s="11" t="e">
        <f t="shared" si="0"/>
        <v>#DIV/0!</v>
      </c>
      <c r="P21" s="12" t="e">
        <f t="shared" si="1"/>
        <v>#DIV/0!</v>
      </c>
      <c r="Q21" s="13">
        <v>35.1</v>
      </c>
    </row>
    <row r="22" spans="1:20" ht="14.1" customHeight="1">
      <c r="A22" s="14">
        <v>20</v>
      </c>
      <c r="B22" s="6" t="s">
        <v>18</v>
      </c>
      <c r="C22" s="57" t="s">
        <v>60</v>
      </c>
      <c r="D22" s="58" t="s">
        <v>59</v>
      </c>
      <c r="E22" s="9" t="s">
        <v>21</v>
      </c>
      <c r="F22" s="10">
        <v>40</v>
      </c>
      <c r="G22" s="10">
        <v>1</v>
      </c>
      <c r="H22" s="10">
        <v>1</v>
      </c>
      <c r="I22" s="10">
        <v>120</v>
      </c>
      <c r="J22" s="10">
        <v>102</v>
      </c>
      <c r="K22" s="10">
        <v>4800</v>
      </c>
      <c r="L22" s="10">
        <v>5014</v>
      </c>
      <c r="M22" s="10">
        <v>143756</v>
      </c>
      <c r="N22" s="10">
        <v>4641</v>
      </c>
      <c r="O22" s="11">
        <f t="shared" si="0"/>
        <v>28.670921420023934</v>
      </c>
      <c r="P22" s="12">
        <f t="shared" si="1"/>
        <v>0.81683536809184998</v>
      </c>
      <c r="Q22" s="13">
        <v>35.1</v>
      </c>
    </row>
    <row r="23" spans="1:20" ht="14.1" customHeight="1">
      <c r="A23" s="5">
        <v>21</v>
      </c>
      <c r="B23" s="6" t="s">
        <v>18</v>
      </c>
      <c r="C23" s="57" t="s">
        <v>61</v>
      </c>
      <c r="D23" s="58"/>
      <c r="E23" s="9" t="s">
        <v>21</v>
      </c>
      <c r="F23" s="10">
        <v>37</v>
      </c>
      <c r="G23" s="10">
        <v>1</v>
      </c>
      <c r="H23" s="10">
        <v>1</v>
      </c>
      <c r="I23" s="10">
        <v>120</v>
      </c>
      <c r="J23" s="10">
        <v>36</v>
      </c>
      <c r="K23" s="10">
        <v>4440</v>
      </c>
      <c r="L23" s="10">
        <v>1476</v>
      </c>
      <c r="M23" s="10">
        <v>34556</v>
      </c>
      <c r="N23" s="10">
        <v>1239</v>
      </c>
      <c r="O23" s="11">
        <f t="shared" si="0"/>
        <v>23.411924119241192</v>
      </c>
      <c r="P23" s="12">
        <f t="shared" si="1"/>
        <v>0.6670063851635667</v>
      </c>
      <c r="Q23" s="13">
        <v>35.1</v>
      </c>
    </row>
    <row r="24" spans="1:20" ht="14.1" customHeight="1">
      <c r="A24" s="5">
        <v>22</v>
      </c>
      <c r="B24" s="6" t="s">
        <v>18</v>
      </c>
      <c r="C24" s="57" t="s">
        <v>62</v>
      </c>
      <c r="D24" s="58"/>
      <c r="E24" s="9" t="s">
        <v>21</v>
      </c>
      <c r="F24" s="10">
        <v>49</v>
      </c>
      <c r="G24" s="10">
        <v>1</v>
      </c>
      <c r="H24" s="10">
        <v>0</v>
      </c>
      <c r="I24" s="10">
        <v>120</v>
      </c>
      <c r="J24" s="10">
        <v>0</v>
      </c>
      <c r="K24" s="10">
        <v>5880</v>
      </c>
      <c r="L24" s="10">
        <v>0</v>
      </c>
      <c r="M24" s="10">
        <v>0</v>
      </c>
      <c r="N24" s="10">
        <v>0</v>
      </c>
      <c r="O24" s="11" t="e">
        <f t="shared" si="0"/>
        <v>#DIV/0!</v>
      </c>
      <c r="P24" s="12" t="e">
        <f t="shared" si="1"/>
        <v>#DIV/0!</v>
      </c>
      <c r="Q24" s="13">
        <v>35.1</v>
      </c>
    </row>
    <row r="25" spans="1:20" ht="14.1" customHeight="1">
      <c r="A25" s="14">
        <v>23</v>
      </c>
      <c r="B25" s="6" t="s">
        <v>18</v>
      </c>
      <c r="C25" s="57" t="s">
        <v>63</v>
      </c>
      <c r="D25" s="58"/>
      <c r="E25" s="9" t="s">
        <v>21</v>
      </c>
      <c r="F25" s="10">
        <v>45</v>
      </c>
      <c r="G25" s="10">
        <v>1</v>
      </c>
      <c r="H25" s="10">
        <v>1</v>
      </c>
      <c r="I25" s="10">
        <v>120</v>
      </c>
      <c r="J25" s="10">
        <v>52</v>
      </c>
      <c r="K25" s="10">
        <v>5400</v>
      </c>
      <c r="L25" s="10">
        <v>2340</v>
      </c>
      <c r="M25" s="10">
        <v>68796</v>
      </c>
      <c r="N25" s="10">
        <v>2146</v>
      </c>
      <c r="O25" s="11">
        <f t="shared" si="0"/>
        <v>29.4</v>
      </c>
      <c r="P25" s="12">
        <f t="shared" si="1"/>
        <v>0.83760683760683752</v>
      </c>
      <c r="Q25" s="13">
        <v>35.1</v>
      </c>
    </row>
    <row r="26" spans="1:20" ht="14.1" customHeight="1">
      <c r="A26" s="5">
        <v>24</v>
      </c>
      <c r="B26" s="6" t="s">
        <v>18</v>
      </c>
      <c r="C26" s="57" t="s">
        <v>64</v>
      </c>
      <c r="D26" s="58"/>
      <c r="E26" s="9"/>
      <c r="F26" s="10">
        <v>48</v>
      </c>
      <c r="G26" s="10">
        <v>1</v>
      </c>
      <c r="H26" s="10">
        <v>1</v>
      </c>
      <c r="I26" s="10">
        <v>120</v>
      </c>
      <c r="J26" s="10">
        <v>92</v>
      </c>
      <c r="K26" s="10">
        <v>5760</v>
      </c>
      <c r="L26" s="10">
        <v>4730</v>
      </c>
      <c r="M26" s="10">
        <v>152066</v>
      </c>
      <c r="N26" s="10">
        <v>4781</v>
      </c>
      <c r="O26" s="11">
        <f t="shared" si="0"/>
        <v>32.149260042283295</v>
      </c>
      <c r="P26" s="12">
        <f t="shared" si="1"/>
        <v>0.91593333453798553</v>
      </c>
      <c r="Q26" s="13">
        <v>35.1</v>
      </c>
    </row>
    <row r="27" spans="1:20" ht="14.25" customHeight="1">
      <c r="A27" s="73" t="s">
        <v>210</v>
      </c>
      <c r="B27" s="74"/>
      <c r="C27" s="75"/>
      <c r="D27" s="18"/>
      <c r="E27" s="19"/>
      <c r="F27" s="20"/>
      <c r="G27" s="21">
        <f t="shared" ref="G27:N27" si="2">SUM(G3:G26)</f>
        <v>58</v>
      </c>
      <c r="H27" s="21">
        <f t="shared" si="2"/>
        <v>51</v>
      </c>
      <c r="I27" s="21">
        <f t="shared" si="2"/>
        <v>8100</v>
      </c>
      <c r="J27" s="21">
        <f t="shared" si="2"/>
        <v>5957</v>
      </c>
      <c r="K27" s="21">
        <f t="shared" si="2"/>
        <v>324360</v>
      </c>
      <c r="L27" s="21">
        <f t="shared" si="2"/>
        <v>265533</v>
      </c>
      <c r="M27" s="21">
        <f t="shared" si="2"/>
        <v>7310235</v>
      </c>
      <c r="N27" s="20">
        <f t="shared" si="2"/>
        <v>238450</v>
      </c>
      <c r="O27" s="22">
        <f t="shared" si="0"/>
        <v>27.530419947803097</v>
      </c>
      <c r="P27" s="23">
        <f t="shared" si="1"/>
        <v>0.80852922019979734</v>
      </c>
      <c r="Q27" s="24">
        <v>34.049999999999997</v>
      </c>
    </row>
    <row r="28" spans="1:20" ht="13.5" customHeight="1">
      <c r="A28" s="70" t="s">
        <v>211</v>
      </c>
      <c r="B28" s="71"/>
      <c r="C28" s="72"/>
      <c r="D28" s="18"/>
      <c r="E28" s="19"/>
      <c r="F28" s="20"/>
      <c r="G28" s="25"/>
      <c r="H28" s="25"/>
      <c r="I28" s="25"/>
      <c r="J28" s="25"/>
      <c r="K28" s="25"/>
      <c r="L28" s="25"/>
      <c r="M28" s="10">
        <v>93418</v>
      </c>
      <c r="N28" s="59"/>
      <c r="O28" s="11"/>
      <c r="P28" s="12"/>
      <c r="Q28" s="11"/>
    </row>
    <row r="29" spans="1:20" ht="13.5" customHeight="1">
      <c r="A29" s="77" t="s">
        <v>212</v>
      </c>
      <c r="B29" s="78"/>
      <c r="C29" s="79"/>
      <c r="D29" s="18"/>
      <c r="E29" s="19"/>
      <c r="F29" s="20"/>
      <c r="G29" s="25"/>
      <c r="H29" s="25"/>
      <c r="I29" s="25"/>
      <c r="J29" s="25"/>
      <c r="K29" s="25"/>
      <c r="L29" s="25"/>
      <c r="M29" s="26">
        <v>500</v>
      </c>
      <c r="N29" s="11"/>
      <c r="O29" s="11"/>
      <c r="P29" s="12"/>
      <c r="Q29" s="11"/>
    </row>
    <row r="30" spans="1:20" ht="15" customHeight="1">
      <c r="A30" s="73" t="s">
        <v>210</v>
      </c>
      <c r="B30" s="74"/>
      <c r="C30" s="75"/>
      <c r="D30" s="18"/>
      <c r="E30" s="19"/>
      <c r="F30" s="20"/>
      <c r="G30" s="21">
        <f t="shared" ref="G30:N30" si="3">SUM(G27:G29)</f>
        <v>58</v>
      </c>
      <c r="H30" s="21">
        <f t="shared" si="3"/>
        <v>51</v>
      </c>
      <c r="I30" s="21">
        <f t="shared" si="3"/>
        <v>8100</v>
      </c>
      <c r="J30" s="21">
        <f t="shared" si="3"/>
        <v>5957</v>
      </c>
      <c r="K30" s="21">
        <f t="shared" si="3"/>
        <v>324360</v>
      </c>
      <c r="L30" s="21">
        <f t="shared" si="3"/>
        <v>265533</v>
      </c>
      <c r="M30" s="21">
        <f t="shared" si="3"/>
        <v>7404153</v>
      </c>
      <c r="N30" s="20">
        <f t="shared" si="3"/>
        <v>238450</v>
      </c>
      <c r="O30" s="22">
        <f>M30/L30</f>
        <v>27.884116098564022</v>
      </c>
      <c r="P30" s="23">
        <f>O30/Q30</f>
        <v>0.8177160146206458</v>
      </c>
      <c r="Q30" s="22">
        <v>34.1</v>
      </c>
      <c r="T30" s="27"/>
    </row>
    <row r="31" spans="1:20" ht="13.5" customHeight="1">
      <c r="A31" s="29">
        <v>1</v>
      </c>
      <c r="B31" s="6" t="s">
        <v>71</v>
      </c>
      <c r="C31" s="6" t="s">
        <v>295</v>
      </c>
      <c r="D31" s="25">
        <v>35</v>
      </c>
      <c r="E31" s="18" t="s">
        <v>74</v>
      </c>
      <c r="F31" s="25">
        <v>45</v>
      </c>
      <c r="G31" s="31">
        <v>1</v>
      </c>
      <c r="H31" s="26">
        <v>1</v>
      </c>
      <c r="I31" s="31">
        <v>120</v>
      </c>
      <c r="J31" s="26">
        <v>102</v>
      </c>
      <c r="K31" s="31">
        <v>5400</v>
      </c>
      <c r="L31" s="26">
        <v>4544</v>
      </c>
      <c r="M31" s="31">
        <v>93464</v>
      </c>
      <c r="N31" s="26">
        <v>1845</v>
      </c>
      <c r="O31" s="32">
        <f>M31/L31</f>
        <v>20.568661971830984</v>
      </c>
      <c r="P31" s="33">
        <f>O31/26.88</f>
        <v>0.7652031983568075</v>
      </c>
      <c r="Q31" s="11">
        <v>26.88</v>
      </c>
    </row>
    <row r="32" spans="1:20" ht="13.5" customHeight="1">
      <c r="A32" s="29">
        <v>2</v>
      </c>
      <c r="B32" s="6" t="s">
        <v>71</v>
      </c>
      <c r="C32" s="6" t="s">
        <v>296</v>
      </c>
      <c r="D32" s="25">
        <v>34</v>
      </c>
      <c r="E32" s="18" t="s">
        <v>74</v>
      </c>
      <c r="F32" s="25">
        <v>34</v>
      </c>
      <c r="G32" s="31">
        <v>1</v>
      </c>
      <c r="H32" s="26">
        <v>1</v>
      </c>
      <c r="I32" s="31">
        <v>180</v>
      </c>
      <c r="J32" s="26">
        <v>168</v>
      </c>
      <c r="K32" s="31">
        <v>6120</v>
      </c>
      <c r="L32" s="26">
        <v>5568</v>
      </c>
      <c r="M32" s="31">
        <v>124302</v>
      </c>
      <c r="N32" s="26">
        <v>5201</v>
      </c>
      <c r="O32" s="32">
        <f>M32/L32</f>
        <v>22.324353448275861</v>
      </c>
      <c r="P32" s="33">
        <f>O32/26.88</f>
        <v>0.83051910149835795</v>
      </c>
      <c r="Q32" s="11">
        <v>26.88</v>
      </c>
    </row>
    <row r="33" spans="1:17" ht="13.5" customHeight="1">
      <c r="A33" s="29">
        <v>3</v>
      </c>
      <c r="B33" s="6" t="s">
        <v>71</v>
      </c>
      <c r="C33" s="6" t="s">
        <v>297</v>
      </c>
      <c r="D33" s="25">
        <v>32</v>
      </c>
      <c r="E33" s="18" t="s">
        <v>74</v>
      </c>
      <c r="F33" s="25">
        <v>34</v>
      </c>
      <c r="G33" s="31">
        <v>2</v>
      </c>
      <c r="H33" s="26">
        <v>1</v>
      </c>
      <c r="I33" s="31">
        <v>300</v>
      </c>
      <c r="J33" s="26">
        <v>243</v>
      </c>
      <c r="K33" s="31">
        <v>10200</v>
      </c>
      <c r="L33" s="26">
        <v>9788</v>
      </c>
      <c r="M33" s="31">
        <v>161001</v>
      </c>
      <c r="N33" s="26">
        <v>4086</v>
      </c>
      <c r="O33" s="32">
        <f t="shared" ref="O33:O68" si="4">M33/L33</f>
        <v>16.448814875357581</v>
      </c>
      <c r="P33" s="33">
        <f>O33/26.88</f>
        <v>0.61193507720824336</v>
      </c>
      <c r="Q33" s="11">
        <v>26.88</v>
      </c>
    </row>
    <row r="34" spans="1:17" ht="13.5" customHeight="1">
      <c r="A34" s="29">
        <v>4</v>
      </c>
      <c r="B34" s="6" t="s">
        <v>71</v>
      </c>
      <c r="C34" s="6" t="s">
        <v>298</v>
      </c>
      <c r="D34" s="25">
        <v>79</v>
      </c>
      <c r="E34" s="18" t="s">
        <v>74</v>
      </c>
      <c r="F34" s="25">
        <v>32</v>
      </c>
      <c r="G34" s="31">
        <v>1</v>
      </c>
      <c r="H34" s="26">
        <v>1</v>
      </c>
      <c r="I34" s="31">
        <v>150</v>
      </c>
      <c r="J34" s="26">
        <v>146</v>
      </c>
      <c r="K34" s="31">
        <v>4800</v>
      </c>
      <c r="L34" s="26">
        <v>6946</v>
      </c>
      <c r="M34" s="31">
        <v>160783</v>
      </c>
      <c r="N34" s="26">
        <v>3060</v>
      </c>
      <c r="O34" s="32">
        <f t="shared" si="4"/>
        <v>23.147566945004318</v>
      </c>
      <c r="P34" s="33">
        <f t="shared" ref="P34:P67" si="5">O34/26.88</f>
        <v>0.86114460360879164</v>
      </c>
      <c r="Q34" s="11">
        <v>26.88</v>
      </c>
    </row>
    <row r="35" spans="1:17" ht="13.5" customHeight="1">
      <c r="A35" s="29">
        <v>5</v>
      </c>
      <c r="B35" s="6" t="s">
        <v>71</v>
      </c>
      <c r="C35" s="6" t="s">
        <v>299</v>
      </c>
      <c r="D35" s="25">
        <v>41</v>
      </c>
      <c r="E35" s="18" t="s">
        <v>74</v>
      </c>
      <c r="F35" s="25">
        <v>79</v>
      </c>
      <c r="G35" s="31">
        <v>1</v>
      </c>
      <c r="H35" s="26">
        <v>1</v>
      </c>
      <c r="I35" s="31">
        <v>60</v>
      </c>
      <c r="J35" s="26">
        <v>112</v>
      </c>
      <c r="K35" s="31">
        <v>4740</v>
      </c>
      <c r="L35" s="26">
        <v>7870</v>
      </c>
      <c r="M35" s="31">
        <v>180970</v>
      </c>
      <c r="N35" s="26">
        <v>2787</v>
      </c>
      <c r="O35" s="32">
        <f t="shared" si="4"/>
        <v>22.994917407878017</v>
      </c>
      <c r="P35" s="33">
        <f t="shared" si="5"/>
        <v>0.85546567737641432</v>
      </c>
      <c r="Q35" s="11">
        <v>26.88</v>
      </c>
    </row>
    <row r="36" spans="1:17" ht="13.5" customHeight="1">
      <c r="A36" s="29">
        <v>6</v>
      </c>
      <c r="B36" s="6" t="s">
        <v>71</v>
      </c>
      <c r="C36" s="6" t="s">
        <v>300</v>
      </c>
      <c r="D36" s="25">
        <v>58</v>
      </c>
      <c r="E36" s="18" t="s">
        <v>74</v>
      </c>
      <c r="F36" s="25">
        <v>58</v>
      </c>
      <c r="G36" s="31">
        <v>1</v>
      </c>
      <c r="H36" s="26">
        <v>1</v>
      </c>
      <c r="I36" s="31">
        <v>120</v>
      </c>
      <c r="J36" s="26">
        <v>130</v>
      </c>
      <c r="K36" s="31">
        <v>6960</v>
      </c>
      <c r="L36" s="26">
        <v>6784</v>
      </c>
      <c r="M36" s="31">
        <v>163577</v>
      </c>
      <c r="N36" s="26">
        <v>3573</v>
      </c>
      <c r="O36" s="32">
        <f t="shared" si="4"/>
        <v>24.11217570754717</v>
      </c>
      <c r="P36" s="33">
        <f t="shared" si="5"/>
        <v>0.89703034626291556</v>
      </c>
      <c r="Q36" s="11">
        <v>26.88</v>
      </c>
    </row>
    <row r="37" spans="1:17" ht="13.5" customHeight="1">
      <c r="A37" s="29">
        <v>7</v>
      </c>
      <c r="B37" s="6" t="s">
        <v>71</v>
      </c>
      <c r="C37" s="6" t="s">
        <v>301</v>
      </c>
      <c r="D37" s="25">
        <v>49</v>
      </c>
      <c r="E37" s="18" t="s">
        <v>74</v>
      </c>
      <c r="F37" s="25">
        <v>49</v>
      </c>
      <c r="G37" s="31">
        <v>1</v>
      </c>
      <c r="H37" s="26">
        <v>1</v>
      </c>
      <c r="I37" s="31">
        <v>120</v>
      </c>
      <c r="J37" s="26">
        <v>132</v>
      </c>
      <c r="K37" s="31">
        <v>5880</v>
      </c>
      <c r="L37" s="26">
        <v>7433</v>
      </c>
      <c r="M37" s="31">
        <v>175799</v>
      </c>
      <c r="N37" s="26">
        <v>3728</v>
      </c>
      <c r="O37" s="32">
        <f t="shared" si="4"/>
        <v>23.651150275797121</v>
      </c>
      <c r="P37" s="33">
        <f t="shared" si="5"/>
        <v>0.87987910252221435</v>
      </c>
      <c r="Q37" s="11">
        <v>26.88</v>
      </c>
    </row>
    <row r="38" spans="1:17" ht="13.5" customHeight="1">
      <c r="A38" s="29">
        <v>8</v>
      </c>
      <c r="B38" s="6" t="s">
        <v>71</v>
      </c>
      <c r="C38" s="6" t="s">
        <v>302</v>
      </c>
      <c r="D38" s="25">
        <v>32</v>
      </c>
      <c r="E38" s="18" t="s">
        <v>74</v>
      </c>
      <c r="F38" s="25">
        <v>32</v>
      </c>
      <c r="G38" s="31">
        <v>4</v>
      </c>
      <c r="H38" s="26">
        <v>2</v>
      </c>
      <c r="I38" s="31">
        <v>840</v>
      </c>
      <c r="J38" s="26">
        <v>610</v>
      </c>
      <c r="K38" s="31">
        <v>26880</v>
      </c>
      <c r="L38" s="26">
        <v>19092</v>
      </c>
      <c r="M38" s="31">
        <v>413622</v>
      </c>
      <c r="N38" s="26">
        <v>17025</v>
      </c>
      <c r="O38" s="32">
        <f t="shared" si="4"/>
        <v>21.664676304211188</v>
      </c>
      <c r="P38" s="33">
        <f t="shared" si="5"/>
        <v>0.80597754107928532</v>
      </c>
      <c r="Q38" s="11">
        <v>26.88</v>
      </c>
    </row>
    <row r="39" spans="1:17" ht="13.5" customHeight="1">
      <c r="A39" s="29">
        <v>9</v>
      </c>
      <c r="B39" s="6" t="s">
        <v>71</v>
      </c>
      <c r="C39" s="6" t="s">
        <v>303</v>
      </c>
      <c r="D39" s="25">
        <v>39</v>
      </c>
      <c r="E39" s="18" t="s">
        <v>74</v>
      </c>
      <c r="F39" s="25">
        <v>39</v>
      </c>
      <c r="G39" s="31">
        <v>1</v>
      </c>
      <c r="H39" s="26">
        <v>1</v>
      </c>
      <c r="I39" s="31">
        <v>120</v>
      </c>
      <c r="J39" s="26">
        <v>132</v>
      </c>
      <c r="K39" s="31">
        <v>4680</v>
      </c>
      <c r="L39" s="26">
        <v>6476</v>
      </c>
      <c r="M39" s="31">
        <v>129342</v>
      </c>
      <c r="N39" s="26">
        <v>3142</v>
      </c>
      <c r="O39" s="32">
        <f t="shared" si="4"/>
        <v>19.972513897467572</v>
      </c>
      <c r="P39" s="33">
        <f t="shared" si="5"/>
        <v>0.74302507059031142</v>
      </c>
      <c r="Q39" s="11">
        <v>26.88</v>
      </c>
    </row>
    <row r="40" spans="1:17" ht="13.5" customHeight="1">
      <c r="A40" s="29">
        <v>10</v>
      </c>
      <c r="B40" s="6" t="s">
        <v>71</v>
      </c>
      <c r="C40" s="6" t="s">
        <v>304</v>
      </c>
      <c r="D40" s="25">
        <v>33</v>
      </c>
      <c r="E40" s="18" t="s">
        <v>74</v>
      </c>
      <c r="F40" s="25">
        <v>33</v>
      </c>
      <c r="G40" s="31">
        <v>1</v>
      </c>
      <c r="H40" s="26">
        <v>1</v>
      </c>
      <c r="I40" s="31">
        <v>150</v>
      </c>
      <c r="J40" s="26">
        <v>136</v>
      </c>
      <c r="K40" s="31">
        <v>4950</v>
      </c>
      <c r="L40" s="26">
        <v>6020</v>
      </c>
      <c r="M40" s="31">
        <v>132157</v>
      </c>
      <c r="N40" s="26">
        <v>3369</v>
      </c>
      <c r="O40" s="32">
        <f t="shared" si="4"/>
        <v>21.952990033222591</v>
      </c>
      <c r="P40" s="33">
        <f t="shared" si="5"/>
        <v>0.81670349825976907</v>
      </c>
      <c r="Q40" s="11">
        <v>26.88</v>
      </c>
    </row>
    <row r="41" spans="1:17" ht="13.5" customHeight="1">
      <c r="A41" s="29">
        <v>11</v>
      </c>
      <c r="B41" s="6" t="s">
        <v>71</v>
      </c>
      <c r="C41" s="6" t="s">
        <v>305</v>
      </c>
      <c r="D41" s="25">
        <v>27</v>
      </c>
      <c r="E41" s="18" t="s">
        <v>74</v>
      </c>
      <c r="F41" s="25">
        <v>27</v>
      </c>
      <c r="G41" s="31">
        <v>1</v>
      </c>
      <c r="H41" s="26">
        <v>1</v>
      </c>
      <c r="I41" s="31">
        <v>210</v>
      </c>
      <c r="J41" s="26">
        <v>164</v>
      </c>
      <c r="K41" s="31">
        <v>5670</v>
      </c>
      <c r="L41" s="26">
        <v>7164</v>
      </c>
      <c r="M41" s="31">
        <v>144471</v>
      </c>
      <c r="N41" s="26">
        <v>2885</v>
      </c>
      <c r="O41" s="32">
        <f t="shared" si="4"/>
        <v>20.166247906197654</v>
      </c>
      <c r="P41" s="33">
        <f t="shared" si="5"/>
        <v>0.75023243698651987</v>
      </c>
      <c r="Q41" s="11">
        <v>26.88</v>
      </c>
    </row>
    <row r="42" spans="1:17" ht="13.5" customHeight="1">
      <c r="A42" s="29">
        <v>12</v>
      </c>
      <c r="B42" s="6" t="s">
        <v>71</v>
      </c>
      <c r="C42" s="6" t="s">
        <v>306</v>
      </c>
      <c r="D42" s="25">
        <v>119</v>
      </c>
      <c r="E42" s="18" t="s">
        <v>74</v>
      </c>
      <c r="F42" s="25">
        <v>119</v>
      </c>
      <c r="G42" s="31">
        <v>1</v>
      </c>
      <c r="H42" s="26">
        <v>1</v>
      </c>
      <c r="I42" s="31">
        <v>60</v>
      </c>
      <c r="J42" s="26">
        <v>60</v>
      </c>
      <c r="K42" s="31">
        <v>7140</v>
      </c>
      <c r="L42" s="26">
        <v>7058</v>
      </c>
      <c r="M42" s="31">
        <v>158795</v>
      </c>
      <c r="N42" s="26">
        <v>1683</v>
      </c>
      <c r="O42" s="32">
        <f t="shared" si="4"/>
        <v>22.498583168036269</v>
      </c>
      <c r="P42" s="33">
        <f t="shared" si="5"/>
        <v>0.83700086190611123</v>
      </c>
      <c r="Q42" s="11">
        <v>26.88</v>
      </c>
    </row>
    <row r="43" spans="1:17" ht="13.5" customHeight="1">
      <c r="A43" s="29">
        <v>13</v>
      </c>
      <c r="B43" s="6" t="s">
        <v>71</v>
      </c>
      <c r="C43" s="6" t="s">
        <v>307</v>
      </c>
      <c r="D43" s="25">
        <v>41</v>
      </c>
      <c r="E43" s="18" t="s">
        <v>74</v>
      </c>
      <c r="F43" s="25">
        <v>45</v>
      </c>
      <c r="G43" s="31">
        <v>2</v>
      </c>
      <c r="H43" s="26">
        <v>1</v>
      </c>
      <c r="I43" s="31">
        <v>300</v>
      </c>
      <c r="J43" s="26">
        <v>262</v>
      </c>
      <c r="K43" s="31">
        <v>13500</v>
      </c>
      <c r="L43" s="26">
        <v>12666</v>
      </c>
      <c r="M43" s="31">
        <v>254208</v>
      </c>
      <c r="N43" s="26">
        <v>6850</v>
      </c>
      <c r="O43" s="32">
        <f t="shared" si="4"/>
        <v>20.070108953102796</v>
      </c>
      <c r="P43" s="33">
        <f t="shared" si="5"/>
        <v>0.74665583902912191</v>
      </c>
      <c r="Q43" s="11">
        <v>26.88</v>
      </c>
    </row>
    <row r="44" spans="1:17" ht="13.5" customHeight="1">
      <c r="A44" s="29">
        <v>14</v>
      </c>
      <c r="B44" s="6" t="s">
        <v>71</v>
      </c>
      <c r="C44" s="6" t="s">
        <v>308</v>
      </c>
      <c r="D44" s="25">
        <v>35</v>
      </c>
      <c r="E44" s="18" t="s">
        <v>74</v>
      </c>
      <c r="F44" s="25">
        <v>47</v>
      </c>
      <c r="G44" s="31">
        <v>1</v>
      </c>
      <c r="H44" s="26">
        <v>1</v>
      </c>
      <c r="I44" s="31">
        <v>120</v>
      </c>
      <c r="J44" s="26">
        <v>118</v>
      </c>
      <c r="K44" s="31">
        <v>5640</v>
      </c>
      <c r="L44" s="26">
        <v>5448</v>
      </c>
      <c r="M44" s="31">
        <v>126023</v>
      </c>
      <c r="N44" s="26">
        <v>3376</v>
      </c>
      <c r="O44" s="32">
        <f t="shared" si="4"/>
        <v>23.13197503671072</v>
      </c>
      <c r="P44" s="33">
        <f t="shared" si="5"/>
        <v>0.86056454749667866</v>
      </c>
      <c r="Q44" s="11">
        <v>26.88</v>
      </c>
    </row>
    <row r="45" spans="1:17" ht="13.5" customHeight="1">
      <c r="A45" s="29">
        <v>15</v>
      </c>
      <c r="B45" s="6" t="s">
        <v>71</v>
      </c>
      <c r="C45" s="6" t="s">
        <v>309</v>
      </c>
      <c r="D45" s="25">
        <v>45</v>
      </c>
      <c r="E45" s="18" t="s">
        <v>74</v>
      </c>
      <c r="F45" s="25">
        <v>27</v>
      </c>
      <c r="G45" s="31">
        <v>1</v>
      </c>
      <c r="H45" s="26">
        <v>1</v>
      </c>
      <c r="I45" s="31">
        <v>180</v>
      </c>
      <c r="J45" s="26">
        <v>240</v>
      </c>
      <c r="K45" s="31">
        <v>4860</v>
      </c>
      <c r="L45" s="26">
        <v>10286</v>
      </c>
      <c r="M45" s="31">
        <v>209240</v>
      </c>
      <c r="N45" s="26">
        <v>4198</v>
      </c>
      <c r="O45" s="32">
        <f t="shared" si="4"/>
        <v>20.342212716313437</v>
      </c>
      <c r="P45" s="33">
        <f t="shared" si="5"/>
        <v>0.75677874688666058</v>
      </c>
      <c r="Q45" s="11">
        <v>26.88</v>
      </c>
    </row>
    <row r="46" spans="1:17" ht="13.5" customHeight="1">
      <c r="A46" s="29">
        <v>16</v>
      </c>
      <c r="B46" s="6" t="s">
        <v>71</v>
      </c>
      <c r="C46" s="6" t="s">
        <v>310</v>
      </c>
      <c r="D46" s="25">
        <v>47</v>
      </c>
      <c r="E46" s="18" t="s">
        <v>74</v>
      </c>
      <c r="F46" s="25">
        <v>14</v>
      </c>
      <c r="G46" s="31">
        <v>4</v>
      </c>
      <c r="H46" s="26">
        <v>2</v>
      </c>
      <c r="I46" s="31">
        <v>1200</v>
      </c>
      <c r="J46" s="26">
        <v>544</v>
      </c>
      <c r="K46" s="31">
        <v>16800</v>
      </c>
      <c r="L46" s="26">
        <v>22103</v>
      </c>
      <c r="M46" s="31">
        <v>500511</v>
      </c>
      <c r="N46" s="26">
        <v>8722</v>
      </c>
      <c r="O46" s="32">
        <f t="shared" si="4"/>
        <v>22.644482649414108</v>
      </c>
      <c r="P46" s="33">
        <f t="shared" si="5"/>
        <v>0.84242866999308441</v>
      </c>
      <c r="Q46" s="11">
        <v>26.88</v>
      </c>
    </row>
    <row r="47" spans="1:17" ht="13.5" customHeight="1">
      <c r="A47" s="29">
        <v>17</v>
      </c>
      <c r="B47" s="6" t="s">
        <v>71</v>
      </c>
      <c r="C47" s="6" t="s">
        <v>311</v>
      </c>
      <c r="D47" s="25">
        <v>14</v>
      </c>
      <c r="E47" s="18" t="s">
        <v>74</v>
      </c>
      <c r="F47" s="25">
        <v>24</v>
      </c>
      <c r="G47" s="31">
        <v>1</v>
      </c>
      <c r="H47" s="26">
        <v>1</v>
      </c>
      <c r="I47" s="31">
        <v>240</v>
      </c>
      <c r="J47" s="26">
        <v>136</v>
      </c>
      <c r="K47" s="31">
        <v>5760</v>
      </c>
      <c r="L47" s="26">
        <v>5452</v>
      </c>
      <c r="M47" s="31">
        <v>111775</v>
      </c>
      <c r="N47" s="26">
        <v>3035</v>
      </c>
      <c r="O47" s="32">
        <f t="shared" si="4"/>
        <v>20.5016507703595</v>
      </c>
      <c r="P47" s="33">
        <f t="shared" si="5"/>
        <v>0.76271022211158856</v>
      </c>
      <c r="Q47" s="11">
        <v>26.88</v>
      </c>
    </row>
    <row r="48" spans="1:17" ht="13.5" customHeight="1">
      <c r="A48" s="29">
        <v>18</v>
      </c>
      <c r="B48" s="6" t="s">
        <v>71</v>
      </c>
      <c r="C48" s="6" t="s">
        <v>312</v>
      </c>
      <c r="D48" s="25">
        <v>24</v>
      </c>
      <c r="E48" s="18" t="s">
        <v>74</v>
      </c>
      <c r="F48" s="25">
        <v>61</v>
      </c>
      <c r="G48" s="31">
        <v>1</v>
      </c>
      <c r="H48" s="26">
        <v>1</v>
      </c>
      <c r="I48" s="31">
        <v>120</v>
      </c>
      <c r="J48" s="26">
        <v>114</v>
      </c>
      <c r="K48" s="31">
        <v>7320</v>
      </c>
      <c r="L48" s="26">
        <v>6659</v>
      </c>
      <c r="M48" s="31">
        <v>170103</v>
      </c>
      <c r="N48" s="26">
        <v>3720</v>
      </c>
      <c r="O48" s="32">
        <f t="shared" si="4"/>
        <v>25.544826550533113</v>
      </c>
      <c r="P48" s="33">
        <f t="shared" si="5"/>
        <v>0.95032836869542836</v>
      </c>
      <c r="Q48" s="11">
        <v>26.88</v>
      </c>
    </row>
    <row r="49" spans="1:17" ht="13.5" customHeight="1">
      <c r="A49" s="29">
        <v>19</v>
      </c>
      <c r="B49" s="6" t="s">
        <v>71</v>
      </c>
      <c r="C49" s="6" t="s">
        <v>313</v>
      </c>
      <c r="D49" s="25">
        <v>34</v>
      </c>
      <c r="E49" s="18" t="s">
        <v>74</v>
      </c>
      <c r="F49" s="25">
        <v>26</v>
      </c>
      <c r="G49" s="31">
        <v>1</v>
      </c>
      <c r="H49" s="26">
        <v>1</v>
      </c>
      <c r="I49" s="31">
        <v>210</v>
      </c>
      <c r="J49" s="26">
        <v>160</v>
      </c>
      <c r="K49" s="31">
        <v>5460</v>
      </c>
      <c r="L49" s="26">
        <v>6517</v>
      </c>
      <c r="M49" s="31">
        <v>134969</v>
      </c>
      <c r="N49" s="26">
        <v>2943</v>
      </c>
      <c r="O49" s="32">
        <f t="shared" si="4"/>
        <v>20.710296148534603</v>
      </c>
      <c r="P49" s="33">
        <f t="shared" si="5"/>
        <v>0.77047232695441237</v>
      </c>
      <c r="Q49" s="11">
        <v>26.88</v>
      </c>
    </row>
    <row r="50" spans="1:17" ht="13.5" customHeight="1">
      <c r="A50" s="29">
        <v>20</v>
      </c>
      <c r="B50" s="6" t="s">
        <v>71</v>
      </c>
      <c r="C50" s="6" t="s">
        <v>314</v>
      </c>
      <c r="D50" s="25">
        <v>61</v>
      </c>
      <c r="E50" s="18" t="s">
        <v>74</v>
      </c>
      <c r="F50" s="25">
        <v>35</v>
      </c>
      <c r="G50" s="31">
        <v>1</v>
      </c>
      <c r="H50" s="26">
        <v>1</v>
      </c>
      <c r="I50" s="31">
        <v>150</v>
      </c>
      <c r="J50" s="26">
        <v>162</v>
      </c>
      <c r="K50" s="31">
        <v>5250</v>
      </c>
      <c r="L50" s="26">
        <v>7342</v>
      </c>
      <c r="M50" s="31">
        <v>160334</v>
      </c>
      <c r="N50" s="26">
        <v>4624</v>
      </c>
      <c r="O50" s="32">
        <f t="shared" si="4"/>
        <v>21.837918823208934</v>
      </c>
      <c r="P50" s="33">
        <f t="shared" si="5"/>
        <v>0.81242257526818951</v>
      </c>
      <c r="Q50" s="11">
        <v>26.88</v>
      </c>
    </row>
    <row r="51" spans="1:17" ht="13.5" customHeight="1">
      <c r="A51" s="29">
        <v>21</v>
      </c>
      <c r="B51" s="6" t="s">
        <v>71</v>
      </c>
      <c r="C51" s="6" t="s">
        <v>315</v>
      </c>
      <c r="D51" s="25">
        <v>26</v>
      </c>
      <c r="E51" s="18" t="s">
        <v>74</v>
      </c>
      <c r="F51" s="25">
        <v>73</v>
      </c>
      <c r="G51" s="31">
        <v>1</v>
      </c>
      <c r="H51" s="26">
        <v>1</v>
      </c>
      <c r="I51" s="31">
        <v>120</v>
      </c>
      <c r="J51" s="26">
        <v>94</v>
      </c>
      <c r="K51" s="31">
        <v>8760</v>
      </c>
      <c r="L51" s="26">
        <v>5240</v>
      </c>
      <c r="M51" s="31">
        <v>114636</v>
      </c>
      <c r="N51" s="26">
        <v>2765</v>
      </c>
      <c r="O51" s="32">
        <f t="shared" si="4"/>
        <v>21.877099236641222</v>
      </c>
      <c r="P51" s="33">
        <f t="shared" si="5"/>
        <v>0.81388017993456929</v>
      </c>
      <c r="Q51" s="11">
        <v>26.88</v>
      </c>
    </row>
    <row r="52" spans="1:17" ht="13.5" customHeight="1">
      <c r="A52" s="29">
        <v>22</v>
      </c>
      <c r="B52" s="6" t="s">
        <v>71</v>
      </c>
      <c r="C52" s="6" t="s">
        <v>316</v>
      </c>
      <c r="D52" s="25">
        <v>79</v>
      </c>
      <c r="E52" s="18" t="s">
        <v>74</v>
      </c>
      <c r="F52" s="25">
        <v>0</v>
      </c>
      <c r="G52" s="31">
        <v>0</v>
      </c>
      <c r="H52" s="26">
        <v>1</v>
      </c>
      <c r="I52" s="31">
        <v>0</v>
      </c>
      <c r="J52" s="26">
        <v>142</v>
      </c>
      <c r="K52" s="31">
        <v>0</v>
      </c>
      <c r="L52" s="26">
        <v>6298</v>
      </c>
      <c r="M52" s="31">
        <v>154686</v>
      </c>
      <c r="N52" s="26">
        <v>2848</v>
      </c>
      <c r="O52" s="32">
        <f t="shared" si="4"/>
        <v>24.561130517624644</v>
      </c>
      <c r="P52" s="33">
        <f t="shared" si="5"/>
        <v>0.91373253413782163</v>
      </c>
      <c r="Q52" s="11">
        <v>26.88</v>
      </c>
    </row>
    <row r="53" spans="1:17" ht="13.5" customHeight="1">
      <c r="A53" s="29">
        <v>23</v>
      </c>
      <c r="B53" s="6" t="s">
        <v>71</v>
      </c>
      <c r="C53" s="6" t="s">
        <v>317</v>
      </c>
      <c r="D53" s="25">
        <v>35</v>
      </c>
      <c r="E53" s="18" t="s">
        <v>74</v>
      </c>
      <c r="F53" s="25">
        <v>44</v>
      </c>
      <c r="G53" s="31">
        <v>1</v>
      </c>
      <c r="H53" s="26">
        <v>1</v>
      </c>
      <c r="I53" s="31">
        <v>120</v>
      </c>
      <c r="J53" s="26">
        <v>110</v>
      </c>
      <c r="K53" s="31">
        <v>5280</v>
      </c>
      <c r="L53" s="26">
        <v>5756</v>
      </c>
      <c r="M53" s="31">
        <v>124840</v>
      </c>
      <c r="N53" s="26">
        <v>2701</v>
      </c>
      <c r="O53" s="32">
        <f t="shared" si="4"/>
        <v>21.688672689367618</v>
      </c>
      <c r="P53" s="33">
        <f t="shared" si="5"/>
        <v>0.80687026374135484</v>
      </c>
      <c r="Q53" s="11">
        <v>26.88</v>
      </c>
    </row>
    <row r="54" spans="1:17" ht="13.5" customHeight="1">
      <c r="A54" s="29">
        <v>24</v>
      </c>
      <c r="B54" s="6" t="s">
        <v>71</v>
      </c>
      <c r="C54" s="6" t="s">
        <v>318</v>
      </c>
      <c r="D54" s="25">
        <v>73</v>
      </c>
      <c r="E54" s="18" t="s">
        <v>74</v>
      </c>
      <c r="F54" s="25">
        <v>44</v>
      </c>
      <c r="G54" s="31">
        <v>1</v>
      </c>
      <c r="H54" s="26">
        <v>1</v>
      </c>
      <c r="I54" s="31">
        <v>120</v>
      </c>
      <c r="J54" s="26">
        <v>125</v>
      </c>
      <c r="K54" s="31">
        <v>6600</v>
      </c>
      <c r="L54" s="26">
        <v>6834</v>
      </c>
      <c r="M54" s="31">
        <v>146638</v>
      </c>
      <c r="N54" s="26">
        <v>2778</v>
      </c>
      <c r="O54" s="32">
        <f t="shared" si="4"/>
        <v>21.457126134035704</v>
      </c>
      <c r="P54" s="33">
        <f t="shared" si="5"/>
        <v>0.79825618058168546</v>
      </c>
      <c r="Q54" s="11">
        <v>26.88</v>
      </c>
    </row>
    <row r="55" spans="1:17" ht="13.5" customHeight="1">
      <c r="A55" s="29">
        <v>25</v>
      </c>
      <c r="B55" s="6" t="s">
        <v>71</v>
      </c>
      <c r="C55" s="6" t="s">
        <v>319</v>
      </c>
      <c r="D55" s="25">
        <v>21</v>
      </c>
      <c r="E55" s="18" t="s">
        <v>74</v>
      </c>
      <c r="F55" s="25">
        <v>39</v>
      </c>
      <c r="G55" s="31">
        <v>1</v>
      </c>
      <c r="H55" s="26">
        <v>1</v>
      </c>
      <c r="I55" s="31">
        <v>120</v>
      </c>
      <c r="J55" s="26">
        <v>131</v>
      </c>
      <c r="K55" s="31">
        <v>4830</v>
      </c>
      <c r="L55" s="26">
        <v>6564</v>
      </c>
      <c r="M55" s="31">
        <v>140658</v>
      </c>
      <c r="N55" s="26">
        <v>3080</v>
      </c>
      <c r="O55" s="32">
        <f t="shared" si="4"/>
        <v>21.428702010968923</v>
      </c>
      <c r="P55" s="33">
        <f t="shared" si="5"/>
        <v>0.79719873552711773</v>
      </c>
      <c r="Q55" s="11">
        <v>26.88</v>
      </c>
    </row>
    <row r="56" spans="1:17" ht="13.5" customHeight="1">
      <c r="A56" s="29">
        <v>26</v>
      </c>
      <c r="B56" s="6" t="s">
        <v>71</v>
      </c>
      <c r="C56" s="6" t="s">
        <v>320</v>
      </c>
      <c r="D56" s="25">
        <v>39</v>
      </c>
      <c r="E56" s="18" t="s">
        <v>74</v>
      </c>
      <c r="F56" s="25">
        <v>118</v>
      </c>
      <c r="G56" s="31">
        <v>1</v>
      </c>
      <c r="H56" s="26">
        <v>1</v>
      </c>
      <c r="I56" s="31">
        <v>60</v>
      </c>
      <c r="J56" s="26">
        <v>94</v>
      </c>
      <c r="K56" s="31">
        <v>7080</v>
      </c>
      <c r="L56" s="26">
        <v>9171</v>
      </c>
      <c r="M56" s="31">
        <v>222687</v>
      </c>
      <c r="N56" s="26">
        <v>3027</v>
      </c>
      <c r="O56" s="32">
        <f t="shared" si="4"/>
        <v>24.281648675171738</v>
      </c>
      <c r="P56" s="33">
        <f t="shared" si="5"/>
        <v>0.90333514416561522</v>
      </c>
      <c r="Q56" s="11">
        <v>26.88</v>
      </c>
    </row>
    <row r="57" spans="1:17" ht="13.5" customHeight="1">
      <c r="A57" s="29">
        <v>27</v>
      </c>
      <c r="B57" s="6" t="s">
        <v>71</v>
      </c>
      <c r="C57" s="6" t="s">
        <v>321</v>
      </c>
      <c r="D57" s="25">
        <v>41</v>
      </c>
      <c r="E57" s="18" t="s">
        <v>74</v>
      </c>
      <c r="F57" s="25">
        <v>50</v>
      </c>
      <c r="G57" s="31">
        <v>1</v>
      </c>
      <c r="H57" s="26">
        <v>1</v>
      </c>
      <c r="I57" s="31">
        <v>120</v>
      </c>
      <c r="J57" s="26">
        <v>114</v>
      </c>
      <c r="K57" s="31">
        <v>6000</v>
      </c>
      <c r="L57" s="26">
        <v>5616</v>
      </c>
      <c r="M57" s="31">
        <v>133380</v>
      </c>
      <c r="N57" s="26">
        <v>4019</v>
      </c>
      <c r="O57" s="32">
        <f t="shared" si="4"/>
        <v>23.75</v>
      </c>
      <c r="P57" s="33">
        <f t="shared" si="5"/>
        <v>0.88355654761904767</v>
      </c>
      <c r="Q57" s="11">
        <v>26.88</v>
      </c>
    </row>
    <row r="58" spans="1:17" ht="13.5" customHeight="1">
      <c r="A58" s="29">
        <v>28</v>
      </c>
      <c r="B58" s="6" t="s">
        <v>71</v>
      </c>
      <c r="C58" s="6" t="s">
        <v>322</v>
      </c>
      <c r="D58" s="25">
        <v>44</v>
      </c>
      <c r="E58" s="18" t="s">
        <v>74</v>
      </c>
      <c r="F58" s="25">
        <v>19</v>
      </c>
      <c r="G58" s="31">
        <v>1</v>
      </c>
      <c r="H58" s="26">
        <v>1</v>
      </c>
      <c r="I58" s="31">
        <v>240</v>
      </c>
      <c r="J58" s="26">
        <v>236</v>
      </c>
      <c r="K58" s="31">
        <v>4560</v>
      </c>
      <c r="L58" s="26">
        <v>5254</v>
      </c>
      <c r="M58" s="31">
        <v>106599</v>
      </c>
      <c r="N58" s="26">
        <v>4292</v>
      </c>
      <c r="O58" s="32">
        <f t="shared" si="4"/>
        <v>20.289113056718691</v>
      </c>
      <c r="P58" s="33">
        <f t="shared" si="5"/>
        <v>0.75480331312197513</v>
      </c>
      <c r="Q58" s="11">
        <v>26.88</v>
      </c>
    </row>
    <row r="59" spans="1:17" ht="13.5" customHeight="1">
      <c r="A59" s="29">
        <v>29</v>
      </c>
      <c r="B59" s="6" t="s">
        <v>71</v>
      </c>
      <c r="C59" s="6" t="s">
        <v>323</v>
      </c>
      <c r="D59" s="25">
        <v>34</v>
      </c>
      <c r="E59" s="18" t="s">
        <v>74</v>
      </c>
      <c r="F59" s="25">
        <v>44</v>
      </c>
      <c r="G59" s="31">
        <v>1</v>
      </c>
      <c r="H59" s="26">
        <v>1</v>
      </c>
      <c r="I59" s="31">
        <v>120</v>
      </c>
      <c r="J59" s="26">
        <v>112</v>
      </c>
      <c r="K59" s="31">
        <v>5280</v>
      </c>
      <c r="L59" s="26">
        <v>6003</v>
      </c>
      <c r="M59" s="31">
        <v>110652</v>
      </c>
      <c r="N59" s="26">
        <v>2646</v>
      </c>
      <c r="O59" s="32">
        <f t="shared" si="4"/>
        <v>18.432783608195901</v>
      </c>
      <c r="P59" s="33">
        <f t="shared" si="5"/>
        <v>0.6857434378049071</v>
      </c>
      <c r="Q59" s="11">
        <v>26.88</v>
      </c>
    </row>
    <row r="60" spans="1:17" ht="13.5" customHeight="1">
      <c r="A60" s="29">
        <v>30</v>
      </c>
      <c r="B60" s="6" t="s">
        <v>71</v>
      </c>
      <c r="C60" s="6" t="s">
        <v>227</v>
      </c>
      <c r="D60" s="25">
        <v>17</v>
      </c>
      <c r="E60" s="18" t="s">
        <v>74</v>
      </c>
      <c r="F60" s="25">
        <v>41</v>
      </c>
      <c r="G60" s="31">
        <v>2</v>
      </c>
      <c r="H60" s="26">
        <v>1</v>
      </c>
      <c r="I60" s="31">
        <v>240</v>
      </c>
      <c r="J60" s="26">
        <v>130</v>
      </c>
      <c r="K60" s="31">
        <v>9840</v>
      </c>
      <c r="L60" s="26">
        <v>5466</v>
      </c>
      <c r="M60" s="31">
        <v>102728</v>
      </c>
      <c r="N60" s="26">
        <v>3283</v>
      </c>
      <c r="O60" s="32">
        <f t="shared" si="4"/>
        <v>18.793999268203439</v>
      </c>
      <c r="P60" s="33">
        <f t="shared" si="5"/>
        <v>0.69918152039447323</v>
      </c>
      <c r="Q60" s="11">
        <v>26.88</v>
      </c>
    </row>
    <row r="61" spans="1:17" ht="13.5" customHeight="1">
      <c r="A61" s="29">
        <v>31</v>
      </c>
      <c r="B61" s="6" t="s">
        <v>71</v>
      </c>
      <c r="C61" s="6" t="s">
        <v>324</v>
      </c>
      <c r="D61" s="25">
        <v>44</v>
      </c>
      <c r="E61" s="18" t="s">
        <v>74</v>
      </c>
      <c r="F61" s="25">
        <v>35</v>
      </c>
      <c r="G61" s="31">
        <v>2</v>
      </c>
      <c r="H61" s="26">
        <v>1</v>
      </c>
      <c r="I61" s="31">
        <v>240</v>
      </c>
      <c r="J61" s="26">
        <v>233</v>
      </c>
      <c r="K61" s="31">
        <v>8400</v>
      </c>
      <c r="L61" s="26">
        <v>15107</v>
      </c>
      <c r="M61" s="31">
        <v>348631</v>
      </c>
      <c r="N61" s="26">
        <v>5184</v>
      </c>
      <c r="O61" s="32">
        <f t="shared" si="4"/>
        <v>23.077447540875092</v>
      </c>
      <c r="P61" s="33">
        <f t="shared" si="5"/>
        <v>0.85853599482422216</v>
      </c>
      <c r="Q61" s="11">
        <v>26.88</v>
      </c>
    </row>
    <row r="62" spans="1:17" ht="13.5" customHeight="1">
      <c r="A62" s="29">
        <v>32</v>
      </c>
      <c r="B62" s="6" t="s">
        <v>71</v>
      </c>
      <c r="C62" s="6" t="s">
        <v>325</v>
      </c>
      <c r="D62" s="25">
        <v>118</v>
      </c>
      <c r="E62" s="18" t="s">
        <v>74</v>
      </c>
      <c r="F62" s="25">
        <v>41</v>
      </c>
      <c r="G62" s="31">
        <v>4</v>
      </c>
      <c r="H62" s="26">
        <v>2</v>
      </c>
      <c r="I62" s="31">
        <v>600</v>
      </c>
      <c r="J62" s="26">
        <v>496</v>
      </c>
      <c r="K62" s="31">
        <v>24600</v>
      </c>
      <c r="L62" s="26">
        <v>23692</v>
      </c>
      <c r="M62" s="31">
        <v>469350</v>
      </c>
      <c r="N62" s="26">
        <v>13439</v>
      </c>
      <c r="O62" s="32">
        <f t="shared" si="4"/>
        <v>19.810484551747425</v>
      </c>
      <c r="P62" s="33">
        <f t="shared" si="5"/>
        <v>0.7369971931453656</v>
      </c>
      <c r="Q62" s="11">
        <v>26.88</v>
      </c>
    </row>
    <row r="63" spans="1:17" ht="13.5" customHeight="1">
      <c r="A63" s="29">
        <v>33</v>
      </c>
      <c r="B63" s="6" t="s">
        <v>71</v>
      </c>
      <c r="C63" s="6" t="s">
        <v>326</v>
      </c>
      <c r="D63" s="25">
        <v>50</v>
      </c>
      <c r="E63" s="18" t="s">
        <v>74</v>
      </c>
      <c r="F63" s="25">
        <v>35</v>
      </c>
      <c r="G63" s="31">
        <v>1</v>
      </c>
      <c r="H63" s="26">
        <v>1</v>
      </c>
      <c r="I63" s="31">
        <v>150</v>
      </c>
      <c r="J63" s="26">
        <v>147</v>
      </c>
      <c r="K63" s="31">
        <v>5250</v>
      </c>
      <c r="L63" s="26">
        <v>6148</v>
      </c>
      <c r="M63" s="31">
        <v>120154</v>
      </c>
      <c r="N63" s="26">
        <v>3927</v>
      </c>
      <c r="O63" s="32">
        <f t="shared" si="4"/>
        <v>19.543591411841248</v>
      </c>
      <c r="P63" s="33">
        <f t="shared" si="5"/>
        <v>0.72706813288099881</v>
      </c>
      <c r="Q63" s="11">
        <v>26.88</v>
      </c>
    </row>
    <row r="64" spans="1:17" ht="13.5" customHeight="1">
      <c r="A64" s="29">
        <v>34</v>
      </c>
      <c r="B64" s="6" t="s">
        <v>71</v>
      </c>
      <c r="C64" s="6" t="s">
        <v>327</v>
      </c>
      <c r="D64" s="25"/>
      <c r="E64" s="18"/>
      <c r="F64" s="25">
        <v>79</v>
      </c>
      <c r="G64" s="31">
        <v>2</v>
      </c>
      <c r="H64" s="26">
        <v>1</v>
      </c>
      <c r="I64" s="31">
        <v>180</v>
      </c>
      <c r="J64" s="26">
        <v>108</v>
      </c>
      <c r="K64" s="31">
        <v>14220</v>
      </c>
      <c r="L64" s="26">
        <v>7074</v>
      </c>
      <c r="M64" s="31">
        <v>144380</v>
      </c>
      <c r="N64" s="26">
        <v>3232</v>
      </c>
      <c r="O64" s="32">
        <f t="shared" si="4"/>
        <v>20.409951936669493</v>
      </c>
      <c r="P64" s="33">
        <f t="shared" si="5"/>
        <v>0.75929880716776388</v>
      </c>
      <c r="Q64" s="11">
        <v>26.88</v>
      </c>
    </row>
    <row r="65" spans="1:20" ht="13.5" customHeight="1">
      <c r="A65" s="29">
        <v>35</v>
      </c>
      <c r="B65" s="6" t="s">
        <v>71</v>
      </c>
      <c r="C65" s="6" t="s">
        <v>328</v>
      </c>
      <c r="D65" s="25"/>
      <c r="E65" s="18"/>
      <c r="F65" s="25">
        <v>41</v>
      </c>
      <c r="G65" s="31">
        <v>1</v>
      </c>
      <c r="H65" s="26">
        <v>1</v>
      </c>
      <c r="I65" s="31">
        <v>120</v>
      </c>
      <c r="J65" s="26">
        <v>122</v>
      </c>
      <c r="K65" s="31">
        <v>4920</v>
      </c>
      <c r="L65" s="26">
        <v>5543</v>
      </c>
      <c r="M65" s="31">
        <v>132690</v>
      </c>
      <c r="N65" s="26">
        <v>4773</v>
      </c>
      <c r="O65" s="32">
        <f t="shared" si="4"/>
        <v>23.938300559263936</v>
      </c>
      <c r="P65" s="33">
        <f t="shared" si="5"/>
        <v>0.89056177675833104</v>
      </c>
      <c r="Q65" s="11">
        <v>26.88</v>
      </c>
    </row>
    <row r="66" spans="1:20" ht="13.5" customHeight="1">
      <c r="A66" s="29">
        <v>36</v>
      </c>
      <c r="B66" s="6" t="s">
        <v>71</v>
      </c>
      <c r="C66" s="6" t="s">
        <v>329</v>
      </c>
      <c r="D66" s="25"/>
      <c r="E66" s="18"/>
      <c r="F66" s="25">
        <v>34</v>
      </c>
      <c r="G66" s="31">
        <v>8</v>
      </c>
      <c r="H66" s="26">
        <v>4</v>
      </c>
      <c r="I66" s="31">
        <v>1200</v>
      </c>
      <c r="J66" s="26">
        <v>1104</v>
      </c>
      <c r="K66" s="31">
        <v>40800</v>
      </c>
      <c r="L66" s="26">
        <v>48763</v>
      </c>
      <c r="M66" s="31">
        <v>1070667</v>
      </c>
      <c r="N66" s="26">
        <v>29827</v>
      </c>
      <c r="O66" s="32">
        <f t="shared" si="4"/>
        <v>21.956544921354304</v>
      </c>
      <c r="P66" s="33">
        <f t="shared" si="5"/>
        <v>0.81683574856228813</v>
      </c>
      <c r="Q66" s="11">
        <v>26.88</v>
      </c>
    </row>
    <row r="67" spans="1:20" ht="13.5" customHeight="1">
      <c r="A67" s="29">
        <v>37</v>
      </c>
      <c r="B67" s="6" t="s">
        <v>71</v>
      </c>
      <c r="C67" s="6" t="s">
        <v>244</v>
      </c>
      <c r="D67" s="25"/>
      <c r="E67" s="18"/>
      <c r="F67" s="25">
        <v>17</v>
      </c>
      <c r="G67" s="31">
        <v>2</v>
      </c>
      <c r="H67" s="26">
        <v>1</v>
      </c>
      <c r="I67" s="31">
        <v>480</v>
      </c>
      <c r="J67" s="26">
        <v>163</v>
      </c>
      <c r="K67" s="31">
        <v>8160</v>
      </c>
      <c r="L67" s="26">
        <v>8271</v>
      </c>
      <c r="M67" s="31">
        <v>190512</v>
      </c>
      <c r="N67" s="26">
        <v>4081</v>
      </c>
      <c r="O67" s="32">
        <f t="shared" si="4"/>
        <v>23.033732317736671</v>
      </c>
      <c r="P67" s="33">
        <f t="shared" si="5"/>
        <v>0.85690968443960835</v>
      </c>
      <c r="Q67" s="11">
        <v>26.88</v>
      </c>
    </row>
    <row r="68" spans="1:20" ht="13.5" customHeight="1">
      <c r="A68" s="73" t="s">
        <v>210</v>
      </c>
      <c r="B68" s="74"/>
      <c r="C68" s="75"/>
      <c r="D68" s="36"/>
      <c r="E68" s="36"/>
      <c r="F68" s="36"/>
      <c r="G68" s="37">
        <f t="shared" ref="G68:N68" si="6">SUM(G31:G67)</f>
        <v>58</v>
      </c>
      <c r="H68" s="37">
        <f t="shared" si="6"/>
        <v>43</v>
      </c>
      <c r="I68" s="37">
        <f t="shared" si="6"/>
        <v>9180</v>
      </c>
      <c r="J68" s="37">
        <f t="shared" si="6"/>
        <v>7532</v>
      </c>
      <c r="K68" s="37">
        <f t="shared" si="6"/>
        <v>322590</v>
      </c>
      <c r="L68" s="37">
        <f t="shared" si="6"/>
        <v>348016</v>
      </c>
      <c r="M68" s="37">
        <f t="shared" si="6"/>
        <v>7539334</v>
      </c>
      <c r="N68" s="38">
        <f t="shared" si="6"/>
        <v>185754</v>
      </c>
      <c r="O68" s="39">
        <f t="shared" si="4"/>
        <v>21.663756838766034</v>
      </c>
      <c r="P68" s="40">
        <f>O68/26.88</f>
        <v>0.80594333477552216</v>
      </c>
      <c r="Q68" s="22">
        <v>26.88</v>
      </c>
    </row>
    <row r="69" spans="1:20" ht="13.5" customHeight="1">
      <c r="A69" s="70" t="s">
        <v>211</v>
      </c>
      <c r="B69" s="71"/>
      <c r="C69" s="72"/>
      <c r="D69" s="36"/>
      <c r="E69" s="36"/>
      <c r="F69" s="36"/>
      <c r="G69" s="37"/>
      <c r="H69" s="37"/>
      <c r="I69" s="37"/>
      <c r="J69" s="37"/>
      <c r="K69" s="37"/>
      <c r="L69" s="37"/>
      <c r="M69" s="45">
        <v>93417</v>
      </c>
      <c r="N69" s="38"/>
      <c r="O69" s="39"/>
      <c r="P69" s="40"/>
      <c r="Q69" s="22"/>
    </row>
    <row r="70" spans="1:20" ht="15.75" customHeight="1">
      <c r="A70" s="77" t="s">
        <v>212</v>
      </c>
      <c r="B70" s="78"/>
      <c r="C70" s="79"/>
      <c r="D70" s="42"/>
      <c r="E70" s="42"/>
      <c r="F70" s="42"/>
      <c r="G70" s="43"/>
      <c r="H70" s="43"/>
      <c r="I70" s="43"/>
      <c r="J70" s="43"/>
      <c r="K70" s="43"/>
      <c r="L70" s="44"/>
      <c r="M70" s="45">
        <v>8400</v>
      </c>
      <c r="N70" s="46"/>
      <c r="O70" s="39"/>
      <c r="P70" s="40"/>
      <c r="Q70" s="11"/>
    </row>
    <row r="71" spans="1:20" ht="13.5" customHeight="1">
      <c r="A71" s="73" t="s">
        <v>210</v>
      </c>
      <c r="B71" s="74"/>
      <c r="C71" s="75"/>
      <c r="D71" s="36"/>
      <c r="E71" s="36"/>
      <c r="F71" s="36"/>
      <c r="G71" s="37">
        <f t="shared" ref="G71:N71" si="7">SUM(G68:G70)</f>
        <v>58</v>
      </c>
      <c r="H71" s="37">
        <f t="shared" si="7"/>
        <v>43</v>
      </c>
      <c r="I71" s="37">
        <f t="shared" si="7"/>
        <v>9180</v>
      </c>
      <c r="J71" s="37">
        <f t="shared" si="7"/>
        <v>7532</v>
      </c>
      <c r="K71" s="37">
        <f t="shared" si="7"/>
        <v>322590</v>
      </c>
      <c r="L71" s="37">
        <f t="shared" si="7"/>
        <v>348016</v>
      </c>
      <c r="M71" s="37">
        <f t="shared" si="7"/>
        <v>7641151</v>
      </c>
      <c r="N71" s="37">
        <f t="shared" si="7"/>
        <v>185754</v>
      </c>
      <c r="O71" s="39">
        <f>M71/L71</f>
        <v>21.956320973748333</v>
      </c>
      <c r="P71" s="40">
        <f>O71/26.88</f>
        <v>0.81682741717813745</v>
      </c>
      <c r="Q71" s="22">
        <v>26.88</v>
      </c>
    </row>
    <row r="72" spans="1:20" ht="6" customHeight="1"/>
    <row r="73" spans="1:20" ht="15" customHeight="1">
      <c r="A73" s="76" t="s">
        <v>250</v>
      </c>
      <c r="B73" s="74"/>
      <c r="C73" s="75"/>
      <c r="D73" s="36"/>
      <c r="E73" s="36"/>
      <c r="F73" s="36"/>
      <c r="G73" s="47">
        <f>G30+G71</f>
        <v>116</v>
      </c>
      <c r="H73" s="47">
        <f t="shared" ref="H73:N73" si="8">H30+H71</f>
        <v>94</v>
      </c>
      <c r="I73" s="47">
        <f t="shared" si="8"/>
        <v>17280</v>
      </c>
      <c r="J73" s="47">
        <f t="shared" si="8"/>
        <v>13489</v>
      </c>
      <c r="K73" s="47">
        <f t="shared" si="8"/>
        <v>646950</v>
      </c>
      <c r="L73" s="47">
        <f t="shared" si="8"/>
        <v>613549</v>
      </c>
      <c r="M73" s="47">
        <f t="shared" si="8"/>
        <v>15045304</v>
      </c>
      <c r="N73" s="47">
        <f t="shared" si="8"/>
        <v>424204</v>
      </c>
      <c r="O73" s="48">
        <f>M73/L73</f>
        <v>24.521764357858949</v>
      </c>
      <c r="P73" s="49">
        <f>O73/Q73</f>
        <v>0.81197895224698513</v>
      </c>
      <c r="Q73" s="48">
        <v>30.2</v>
      </c>
      <c r="S73" s="27">
        <f>K73-L73</f>
        <v>33401</v>
      </c>
      <c r="T73" s="2">
        <f>S73/100000</f>
        <v>0.33400999999999997</v>
      </c>
    </row>
    <row r="74" spans="1:20" ht="10.5" customHeight="1">
      <c r="A74" s="50"/>
      <c r="B74" s="50"/>
      <c r="C74" s="50"/>
      <c r="D74" s="51"/>
      <c r="E74" s="51"/>
      <c r="F74" s="51"/>
      <c r="G74" s="52"/>
      <c r="H74" s="52"/>
      <c r="I74" s="52"/>
      <c r="J74" s="52"/>
      <c r="K74" s="52"/>
      <c r="L74" s="52"/>
      <c r="M74" s="52"/>
      <c r="N74" s="52"/>
      <c r="O74" s="53"/>
      <c r="P74" s="54"/>
      <c r="Q74" s="53"/>
    </row>
    <row r="75" spans="1:20" ht="18" customHeight="1"/>
    <row r="76" spans="1:20" ht="10.5" customHeight="1">
      <c r="N76" s="55" t="s">
        <v>153</v>
      </c>
      <c r="O76" s="55"/>
      <c r="P76" s="55"/>
    </row>
    <row r="77" spans="1:20" ht="9.75" customHeight="1">
      <c r="M77" s="56" t="s">
        <v>154</v>
      </c>
      <c r="N77" s="56"/>
      <c r="O77" s="56"/>
      <c r="P77" s="56"/>
    </row>
    <row r="78" spans="1:20" ht="10.5" customHeight="1">
      <c r="O78" s="68"/>
      <c r="P78" s="68"/>
    </row>
  </sheetData>
  <mergeCells count="11">
    <mergeCell ref="A68:C68"/>
    <mergeCell ref="A1:Q1"/>
    <mergeCell ref="A27:C27"/>
    <mergeCell ref="A28:C28"/>
    <mergeCell ref="A29:C29"/>
    <mergeCell ref="A30:C30"/>
    <mergeCell ref="A69:C69"/>
    <mergeCell ref="A70:C70"/>
    <mergeCell ref="A71:C71"/>
    <mergeCell ref="A73:C73"/>
    <mergeCell ref="O78:P78"/>
  </mergeCells>
  <pageMargins left="0.15748031496062992" right="0" top="0.23622047244094491" bottom="0.23622047244094491" header="0.15748031496062992" footer="0.15748031496062992"/>
  <pageSetup paperSize="9" scale="75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81"/>
  <sheetViews>
    <sheetView zoomScale="115" zoomScaleNormal="115" workbookViewId="0">
      <selection activeCell="Q3" sqref="Q3"/>
    </sheetView>
  </sheetViews>
  <sheetFormatPr defaultRowHeight="12.75"/>
  <cols>
    <col min="1" max="1" width="5.7109375" style="2" customWidth="1"/>
    <col min="2" max="2" width="11.85546875" style="2" bestFit="1" customWidth="1"/>
    <col min="3" max="3" width="26.5703125" style="2" customWidth="1"/>
    <col min="4" max="4" width="10" style="2" hidden="1" customWidth="1"/>
    <col min="5" max="5" width="9" style="2" hidden="1" customWidth="1"/>
    <col min="6" max="6" width="6.140625" style="2" customWidth="1"/>
    <col min="7" max="7" width="6.42578125" style="2" customWidth="1"/>
    <col min="8" max="8" width="5.42578125" style="2" customWidth="1"/>
    <col min="9" max="9" width="6.7109375" style="2" customWidth="1"/>
    <col min="10" max="10" width="6" style="2" customWidth="1"/>
    <col min="11" max="11" width="8" style="2" bestFit="1" customWidth="1"/>
    <col min="12" max="12" width="7.85546875" style="2" bestFit="1" customWidth="1"/>
    <col min="13" max="13" width="9" style="2" bestFit="1" customWidth="1"/>
    <col min="14" max="14" width="7.85546875" style="2" bestFit="1" customWidth="1"/>
    <col min="15" max="15" width="7.7109375" style="2" customWidth="1"/>
    <col min="16" max="16" width="7" style="2" customWidth="1"/>
    <col min="17" max="17" width="7.28515625" style="2" customWidth="1"/>
    <col min="18" max="16384" width="9.140625" style="2"/>
  </cols>
  <sheetData>
    <row r="1" spans="1:21" ht="19.5" customHeight="1">
      <c r="A1" s="69" t="s">
        <v>330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</row>
    <row r="2" spans="1:21" ht="33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</row>
    <row r="3" spans="1:21" ht="14.1" customHeight="1">
      <c r="A3" s="5">
        <v>1</v>
      </c>
      <c r="B3" s="6" t="s">
        <v>18</v>
      </c>
      <c r="C3" s="57" t="s">
        <v>22</v>
      </c>
      <c r="D3" s="58" t="s">
        <v>20</v>
      </c>
      <c r="E3" s="9" t="s">
        <v>21</v>
      </c>
      <c r="F3" s="10">
        <v>45</v>
      </c>
      <c r="G3" s="10">
        <v>9</v>
      </c>
      <c r="H3" s="10">
        <v>6</v>
      </c>
      <c r="I3" s="10">
        <v>1116</v>
      </c>
      <c r="J3" s="10">
        <v>596</v>
      </c>
      <c r="K3" s="10">
        <v>50220</v>
      </c>
      <c r="L3" s="10">
        <v>26652</v>
      </c>
      <c r="M3" s="10">
        <v>589840</v>
      </c>
      <c r="N3" s="10">
        <v>19846</v>
      </c>
      <c r="O3" s="11">
        <f t="shared" ref="O3:O27" si="0">M3/L3</f>
        <v>22.131172144679574</v>
      </c>
      <c r="P3" s="12">
        <f t="shared" ref="P3:P27" si="1">O3/Q3</f>
        <v>0.64635432665536141</v>
      </c>
      <c r="Q3" s="61">
        <v>34.24</v>
      </c>
    </row>
    <row r="4" spans="1:21" ht="14.1" customHeight="1">
      <c r="A4" s="14">
        <v>2</v>
      </c>
      <c r="B4" s="6" t="s">
        <v>18</v>
      </c>
      <c r="C4" s="57" t="s">
        <v>24</v>
      </c>
      <c r="D4" s="58" t="s">
        <v>23</v>
      </c>
      <c r="E4" s="9" t="s">
        <v>21</v>
      </c>
      <c r="F4" s="10">
        <v>45</v>
      </c>
      <c r="G4" s="10">
        <v>1</v>
      </c>
      <c r="H4" s="10">
        <v>1</v>
      </c>
      <c r="I4" s="10">
        <v>124</v>
      </c>
      <c r="J4" s="10">
        <v>94</v>
      </c>
      <c r="K4" s="10">
        <v>5580</v>
      </c>
      <c r="L4" s="10">
        <v>4340</v>
      </c>
      <c r="M4" s="10">
        <v>134173</v>
      </c>
      <c r="N4" s="10">
        <v>3664</v>
      </c>
      <c r="O4" s="11">
        <f t="shared" si="0"/>
        <v>30.915437788018433</v>
      </c>
      <c r="P4" s="12">
        <f t="shared" si="1"/>
        <v>0.74084442338889134</v>
      </c>
      <c r="Q4" s="61">
        <v>41.73</v>
      </c>
    </row>
    <row r="5" spans="1:21" ht="14.1" customHeight="1">
      <c r="A5" s="5">
        <v>3</v>
      </c>
      <c r="B5" s="6" t="s">
        <v>18</v>
      </c>
      <c r="C5" s="57" t="s">
        <v>26</v>
      </c>
      <c r="D5" s="58" t="s">
        <v>25</v>
      </c>
      <c r="E5" s="9" t="s">
        <v>21</v>
      </c>
      <c r="F5" s="10">
        <v>24</v>
      </c>
      <c r="G5" s="10">
        <v>1</v>
      </c>
      <c r="H5" s="10">
        <v>1</v>
      </c>
      <c r="I5" s="10">
        <v>186</v>
      </c>
      <c r="J5" s="10">
        <v>102</v>
      </c>
      <c r="K5" s="10">
        <v>4464</v>
      </c>
      <c r="L5" s="10">
        <v>4658</v>
      </c>
      <c r="M5" s="10">
        <v>122135</v>
      </c>
      <c r="N5" s="10">
        <v>3365</v>
      </c>
      <c r="O5" s="11">
        <f t="shared" si="0"/>
        <v>26.220480893087164</v>
      </c>
      <c r="P5" s="12">
        <f t="shared" si="1"/>
        <v>0.62833646999969239</v>
      </c>
      <c r="Q5" s="61">
        <v>41.73</v>
      </c>
    </row>
    <row r="6" spans="1:21" ht="14.1" customHeight="1">
      <c r="A6" s="5">
        <v>4</v>
      </c>
      <c r="B6" s="6" t="s">
        <v>18</v>
      </c>
      <c r="C6" s="57" t="s">
        <v>28</v>
      </c>
      <c r="D6" s="58" t="s">
        <v>27</v>
      </c>
      <c r="E6" s="9" t="s">
        <v>21</v>
      </c>
      <c r="F6" s="10">
        <v>34</v>
      </c>
      <c r="G6" s="10">
        <v>1</v>
      </c>
      <c r="H6" s="10">
        <v>1</v>
      </c>
      <c r="I6" s="10">
        <v>186</v>
      </c>
      <c r="J6" s="10">
        <v>92</v>
      </c>
      <c r="K6" s="10">
        <v>6324</v>
      </c>
      <c r="L6" s="10">
        <v>4094</v>
      </c>
      <c r="M6" s="10">
        <v>110951</v>
      </c>
      <c r="N6" s="10">
        <v>3128</v>
      </c>
      <c r="O6" s="11">
        <f t="shared" si="0"/>
        <v>27.100879335613094</v>
      </c>
      <c r="P6" s="12">
        <f t="shared" si="1"/>
        <v>0.64943396442878254</v>
      </c>
      <c r="Q6" s="61">
        <v>41.73</v>
      </c>
    </row>
    <row r="7" spans="1:21" ht="14.1" customHeight="1">
      <c r="A7" s="14">
        <v>5</v>
      </c>
      <c r="B7" s="6" t="s">
        <v>18</v>
      </c>
      <c r="C7" s="57" t="s">
        <v>30</v>
      </c>
      <c r="D7" s="58" t="s">
        <v>29</v>
      </c>
      <c r="E7" s="9" t="s">
        <v>21</v>
      </c>
      <c r="F7" s="10">
        <v>45</v>
      </c>
      <c r="G7" s="10">
        <v>4</v>
      </c>
      <c r="H7" s="10">
        <v>2</v>
      </c>
      <c r="I7" s="10">
        <v>496</v>
      </c>
      <c r="J7" s="10">
        <v>288</v>
      </c>
      <c r="K7" s="10">
        <v>22320</v>
      </c>
      <c r="L7" s="10">
        <v>13191</v>
      </c>
      <c r="M7" s="10">
        <v>387568</v>
      </c>
      <c r="N7" s="10">
        <v>10370</v>
      </c>
      <c r="O7" s="11">
        <f t="shared" si="0"/>
        <v>29.381244788113108</v>
      </c>
      <c r="P7" s="12">
        <f t="shared" si="1"/>
        <v>0.70407967381052261</v>
      </c>
      <c r="Q7" s="61">
        <v>41.73</v>
      </c>
    </row>
    <row r="8" spans="1:21" ht="14.1" customHeight="1">
      <c r="A8" s="5">
        <v>6</v>
      </c>
      <c r="B8" s="6" t="s">
        <v>18</v>
      </c>
      <c r="C8" s="57" t="s">
        <v>32</v>
      </c>
      <c r="D8" s="58" t="s">
        <v>31</v>
      </c>
      <c r="E8" s="9" t="s">
        <v>21</v>
      </c>
      <c r="F8" s="10">
        <v>45</v>
      </c>
      <c r="G8" s="10">
        <v>1</v>
      </c>
      <c r="H8" s="10">
        <v>1</v>
      </c>
      <c r="I8" s="10">
        <v>124</v>
      </c>
      <c r="J8" s="10">
        <v>82</v>
      </c>
      <c r="K8" s="10">
        <v>5580</v>
      </c>
      <c r="L8" s="10">
        <v>3720</v>
      </c>
      <c r="M8" s="10">
        <v>117542</v>
      </c>
      <c r="N8" s="10">
        <v>4024</v>
      </c>
      <c r="O8" s="11">
        <f t="shared" si="0"/>
        <v>31.59731182795699</v>
      </c>
      <c r="P8" s="12">
        <f t="shared" si="1"/>
        <v>0.75718456333469908</v>
      </c>
      <c r="Q8" s="61">
        <v>41.73</v>
      </c>
    </row>
    <row r="9" spans="1:21" ht="14.1" customHeight="1">
      <c r="A9" s="5">
        <v>7</v>
      </c>
      <c r="B9" s="6" t="s">
        <v>18</v>
      </c>
      <c r="C9" s="57" t="s">
        <v>34</v>
      </c>
      <c r="D9" s="58" t="s">
        <v>33</v>
      </c>
      <c r="E9" s="9" t="s">
        <v>21</v>
      </c>
      <c r="F9" s="10">
        <v>18</v>
      </c>
      <c r="G9" s="10">
        <v>1</v>
      </c>
      <c r="H9" s="10">
        <v>0</v>
      </c>
      <c r="I9" s="10">
        <v>186</v>
      </c>
      <c r="J9" s="10">
        <v>0</v>
      </c>
      <c r="K9" s="10">
        <v>3348</v>
      </c>
      <c r="L9" s="10">
        <v>0</v>
      </c>
      <c r="M9" s="10">
        <v>0</v>
      </c>
      <c r="N9" s="10">
        <v>0</v>
      </c>
      <c r="O9" s="11" t="e">
        <f t="shared" si="0"/>
        <v>#DIV/0!</v>
      </c>
      <c r="P9" s="12" t="e">
        <f t="shared" si="1"/>
        <v>#DIV/0!</v>
      </c>
      <c r="Q9" s="61">
        <v>41.73</v>
      </c>
    </row>
    <row r="10" spans="1:21" ht="14.1" customHeight="1">
      <c r="A10" s="14">
        <v>8</v>
      </c>
      <c r="B10" s="6" t="s">
        <v>18</v>
      </c>
      <c r="C10" s="57" t="s">
        <v>36</v>
      </c>
      <c r="D10" s="58" t="s">
        <v>35</v>
      </c>
      <c r="E10" s="9" t="s">
        <v>21</v>
      </c>
      <c r="F10" s="10">
        <v>42</v>
      </c>
      <c r="G10" s="10">
        <v>1</v>
      </c>
      <c r="H10" s="10">
        <v>1</v>
      </c>
      <c r="I10" s="10">
        <v>124</v>
      </c>
      <c r="J10" s="10">
        <v>98</v>
      </c>
      <c r="K10" s="10">
        <v>5208</v>
      </c>
      <c r="L10" s="10">
        <v>4400</v>
      </c>
      <c r="M10" s="10">
        <v>109239</v>
      </c>
      <c r="N10" s="10">
        <v>3716</v>
      </c>
      <c r="O10" s="11">
        <f t="shared" si="0"/>
        <v>24.827045454545456</v>
      </c>
      <c r="P10" s="12">
        <f t="shared" si="1"/>
        <v>0.59494477485131703</v>
      </c>
      <c r="Q10" s="61">
        <v>41.73</v>
      </c>
    </row>
    <row r="11" spans="1:21" ht="14.1" customHeight="1">
      <c r="A11" s="5">
        <v>9</v>
      </c>
      <c r="B11" s="6" t="s">
        <v>18</v>
      </c>
      <c r="C11" s="57" t="s">
        <v>38</v>
      </c>
      <c r="D11" s="58" t="s">
        <v>37</v>
      </c>
      <c r="E11" s="9" t="s">
        <v>21</v>
      </c>
      <c r="F11" s="10">
        <v>40</v>
      </c>
      <c r="G11" s="10">
        <v>1</v>
      </c>
      <c r="H11" s="10">
        <v>1</v>
      </c>
      <c r="I11" s="10">
        <v>124</v>
      </c>
      <c r="J11" s="10">
        <v>98</v>
      </c>
      <c r="K11" s="10">
        <v>4960</v>
      </c>
      <c r="L11" s="10">
        <v>3920</v>
      </c>
      <c r="M11" s="10">
        <v>128399</v>
      </c>
      <c r="N11" s="10">
        <v>4948</v>
      </c>
      <c r="O11" s="11">
        <f t="shared" si="0"/>
        <v>32.754846938775508</v>
      </c>
      <c r="P11" s="12">
        <f t="shared" si="1"/>
        <v>0.78492324320094675</v>
      </c>
      <c r="Q11" s="61">
        <v>41.73</v>
      </c>
    </row>
    <row r="12" spans="1:21" ht="13.5" customHeight="1">
      <c r="A12" s="5">
        <v>10</v>
      </c>
      <c r="B12" s="6" t="s">
        <v>18</v>
      </c>
      <c r="C12" s="57" t="s">
        <v>40</v>
      </c>
      <c r="D12" s="58" t="s">
        <v>39</v>
      </c>
      <c r="E12" s="9" t="s">
        <v>21</v>
      </c>
      <c r="F12" s="10">
        <v>45</v>
      </c>
      <c r="G12" s="10">
        <v>13</v>
      </c>
      <c r="H12" s="10">
        <v>14</v>
      </c>
      <c r="I12" s="10">
        <v>1612</v>
      </c>
      <c r="J12" s="10">
        <v>1453</v>
      </c>
      <c r="K12" s="10">
        <v>72540</v>
      </c>
      <c r="L12" s="10">
        <v>68812</v>
      </c>
      <c r="M12" s="10">
        <v>1799498</v>
      </c>
      <c r="N12" s="10">
        <v>54883</v>
      </c>
      <c r="O12" s="11">
        <f t="shared" si="0"/>
        <v>26.15093297680637</v>
      </c>
      <c r="P12" s="12">
        <f t="shared" si="1"/>
        <v>0.62666985326638802</v>
      </c>
      <c r="Q12" s="61">
        <v>41.73</v>
      </c>
    </row>
    <row r="13" spans="1:21" ht="14.1" customHeight="1">
      <c r="A13" s="14">
        <v>11</v>
      </c>
      <c r="B13" s="6" t="s">
        <v>18</v>
      </c>
      <c r="C13" s="57" t="s">
        <v>209</v>
      </c>
      <c r="D13" s="58" t="s">
        <v>41</v>
      </c>
      <c r="E13" s="9" t="s">
        <v>21</v>
      </c>
      <c r="F13" s="10">
        <v>32</v>
      </c>
      <c r="G13" s="10">
        <v>1</v>
      </c>
      <c r="H13" s="10">
        <v>0</v>
      </c>
      <c r="I13" s="10">
        <v>186</v>
      </c>
      <c r="J13" s="10">
        <v>0</v>
      </c>
      <c r="K13" s="10">
        <v>5952</v>
      </c>
      <c r="L13" s="10">
        <v>0</v>
      </c>
      <c r="M13" s="10">
        <v>0</v>
      </c>
      <c r="N13" s="10">
        <v>0</v>
      </c>
      <c r="O13" s="11" t="e">
        <f t="shared" si="0"/>
        <v>#DIV/0!</v>
      </c>
      <c r="P13" s="12" t="e">
        <f t="shared" si="1"/>
        <v>#DIV/0!</v>
      </c>
      <c r="Q13" s="61">
        <v>41.73</v>
      </c>
      <c r="U13" s="60"/>
    </row>
    <row r="14" spans="1:21" ht="14.1" customHeight="1">
      <c r="A14" s="5">
        <v>12</v>
      </c>
      <c r="B14" s="6" t="s">
        <v>18</v>
      </c>
      <c r="C14" s="57" t="s">
        <v>44</v>
      </c>
      <c r="D14" s="58" t="s">
        <v>43</v>
      </c>
      <c r="E14" s="9" t="s">
        <v>21</v>
      </c>
      <c r="F14" s="10">
        <v>35</v>
      </c>
      <c r="G14" s="10">
        <v>1</v>
      </c>
      <c r="H14" s="10">
        <v>0</v>
      </c>
      <c r="I14" s="10">
        <v>124</v>
      </c>
      <c r="J14" s="10">
        <v>0</v>
      </c>
      <c r="K14" s="10">
        <v>4340</v>
      </c>
      <c r="L14" s="10">
        <v>0</v>
      </c>
      <c r="M14" s="10">
        <v>0</v>
      </c>
      <c r="N14" s="10">
        <v>0</v>
      </c>
      <c r="O14" s="11" t="e">
        <f t="shared" si="0"/>
        <v>#DIV/0!</v>
      </c>
      <c r="P14" s="12" t="e">
        <f t="shared" si="1"/>
        <v>#DIV/0!</v>
      </c>
      <c r="Q14" s="61">
        <v>41.73</v>
      </c>
      <c r="U14" s="60"/>
    </row>
    <row r="15" spans="1:21" ht="14.1" customHeight="1">
      <c r="A15" s="5">
        <v>13</v>
      </c>
      <c r="B15" s="6" t="s">
        <v>18</v>
      </c>
      <c r="C15" s="57" t="s">
        <v>46</v>
      </c>
      <c r="D15" s="58" t="s">
        <v>45</v>
      </c>
      <c r="E15" s="9" t="s">
        <v>21</v>
      </c>
      <c r="F15" s="10">
        <v>40</v>
      </c>
      <c r="G15" s="10">
        <v>6</v>
      </c>
      <c r="H15" s="10">
        <v>5</v>
      </c>
      <c r="I15" s="10">
        <v>1116</v>
      </c>
      <c r="J15" s="10">
        <v>944</v>
      </c>
      <c r="K15" s="10">
        <v>44640</v>
      </c>
      <c r="L15" s="10">
        <v>37658</v>
      </c>
      <c r="M15" s="10">
        <v>1043635</v>
      </c>
      <c r="N15" s="10">
        <v>36812</v>
      </c>
      <c r="O15" s="11">
        <f t="shared" si="0"/>
        <v>27.713500451431301</v>
      </c>
      <c r="P15" s="12">
        <f t="shared" si="1"/>
        <v>0.66411455670815489</v>
      </c>
      <c r="Q15" s="61">
        <v>41.73</v>
      </c>
    </row>
    <row r="16" spans="1:21" ht="14.1" customHeight="1">
      <c r="A16" s="14">
        <v>14</v>
      </c>
      <c r="B16" s="6" t="s">
        <v>18</v>
      </c>
      <c r="C16" s="57" t="s">
        <v>48</v>
      </c>
      <c r="D16" s="58" t="s">
        <v>47</v>
      </c>
      <c r="E16" s="9" t="s">
        <v>21</v>
      </c>
      <c r="F16" s="10">
        <v>32</v>
      </c>
      <c r="G16" s="10">
        <v>7</v>
      </c>
      <c r="H16" s="10">
        <v>5</v>
      </c>
      <c r="I16" s="10">
        <v>1302</v>
      </c>
      <c r="J16" s="10">
        <v>866</v>
      </c>
      <c r="K16" s="10">
        <v>41664</v>
      </c>
      <c r="L16" s="10">
        <v>28632</v>
      </c>
      <c r="M16" s="10">
        <v>673542</v>
      </c>
      <c r="N16" s="10">
        <v>25658</v>
      </c>
      <c r="O16" s="11">
        <f t="shared" si="0"/>
        <v>23.524098910310144</v>
      </c>
      <c r="P16" s="12">
        <f t="shared" si="1"/>
        <v>0.56372151714138863</v>
      </c>
      <c r="Q16" s="61">
        <v>41.73</v>
      </c>
    </row>
    <row r="17" spans="1:20" ht="14.1" customHeight="1">
      <c r="A17" s="5">
        <v>15</v>
      </c>
      <c r="B17" s="6" t="s">
        <v>18</v>
      </c>
      <c r="C17" s="57" t="s">
        <v>50</v>
      </c>
      <c r="D17" s="58" t="s">
        <v>49</v>
      </c>
      <c r="E17" s="9" t="s">
        <v>21</v>
      </c>
      <c r="F17" s="10">
        <v>47</v>
      </c>
      <c r="G17" s="10">
        <v>1</v>
      </c>
      <c r="H17" s="10">
        <v>1</v>
      </c>
      <c r="I17" s="10">
        <v>124</v>
      </c>
      <c r="J17" s="10">
        <v>82</v>
      </c>
      <c r="K17" s="10">
        <v>5828</v>
      </c>
      <c r="L17" s="10">
        <v>3850</v>
      </c>
      <c r="M17" s="10">
        <v>75834</v>
      </c>
      <c r="N17" s="10">
        <v>2538</v>
      </c>
      <c r="O17" s="11">
        <f t="shared" si="0"/>
        <v>19.697142857142858</v>
      </c>
      <c r="P17" s="12">
        <f t="shared" si="1"/>
        <v>0.47201396734107021</v>
      </c>
      <c r="Q17" s="61">
        <v>41.73</v>
      </c>
    </row>
    <row r="18" spans="1:20" ht="14.1" customHeight="1">
      <c r="A18" s="5">
        <v>16</v>
      </c>
      <c r="B18" s="6" t="s">
        <v>18</v>
      </c>
      <c r="C18" s="57" t="s">
        <v>52</v>
      </c>
      <c r="D18" s="58" t="s">
        <v>51</v>
      </c>
      <c r="E18" s="9" t="s">
        <v>21</v>
      </c>
      <c r="F18" s="10">
        <v>34</v>
      </c>
      <c r="G18" s="10">
        <v>1</v>
      </c>
      <c r="H18" s="10">
        <v>1</v>
      </c>
      <c r="I18" s="10">
        <v>186</v>
      </c>
      <c r="J18" s="10">
        <v>86</v>
      </c>
      <c r="K18" s="10">
        <v>6324</v>
      </c>
      <c r="L18" s="10">
        <v>3800</v>
      </c>
      <c r="M18" s="10">
        <v>90204</v>
      </c>
      <c r="N18" s="10">
        <v>2402</v>
      </c>
      <c r="O18" s="11">
        <f t="shared" si="0"/>
        <v>23.737894736842104</v>
      </c>
      <c r="P18" s="12">
        <f t="shared" si="1"/>
        <v>0.56884482954330473</v>
      </c>
      <c r="Q18" s="61">
        <v>41.73</v>
      </c>
    </row>
    <row r="19" spans="1:20" ht="14.1" customHeight="1">
      <c r="A19" s="14">
        <v>17</v>
      </c>
      <c r="B19" s="6" t="s">
        <v>18</v>
      </c>
      <c r="C19" s="57" t="s">
        <v>54</v>
      </c>
      <c r="D19" s="58" t="s">
        <v>53</v>
      </c>
      <c r="E19" s="9" t="s">
        <v>21</v>
      </c>
      <c r="F19" s="10">
        <v>40</v>
      </c>
      <c r="G19" s="10">
        <v>1</v>
      </c>
      <c r="H19" s="10">
        <v>1</v>
      </c>
      <c r="I19" s="10">
        <v>124</v>
      </c>
      <c r="J19" s="10">
        <v>98</v>
      </c>
      <c r="K19" s="10">
        <v>4960</v>
      </c>
      <c r="L19" s="10">
        <v>4208</v>
      </c>
      <c r="M19" s="10">
        <v>118863</v>
      </c>
      <c r="N19" s="10">
        <v>4125</v>
      </c>
      <c r="O19" s="11">
        <f t="shared" si="0"/>
        <v>28.246910646387832</v>
      </c>
      <c r="P19" s="12">
        <f t="shared" si="1"/>
        <v>0.67689697211569222</v>
      </c>
      <c r="Q19" s="61">
        <v>41.73</v>
      </c>
    </row>
    <row r="20" spans="1:20" ht="14.1" customHeight="1">
      <c r="A20" s="5">
        <v>18</v>
      </c>
      <c r="B20" s="6" t="s">
        <v>18</v>
      </c>
      <c r="C20" s="57" t="s">
        <v>56</v>
      </c>
      <c r="D20" s="58" t="s">
        <v>55</v>
      </c>
      <c r="E20" s="9" t="s">
        <v>21</v>
      </c>
      <c r="F20" s="10">
        <v>42</v>
      </c>
      <c r="G20" s="10">
        <v>1</v>
      </c>
      <c r="H20" s="10">
        <v>1</v>
      </c>
      <c r="I20" s="10">
        <v>186</v>
      </c>
      <c r="J20" s="10">
        <v>180</v>
      </c>
      <c r="K20" s="10">
        <v>7812</v>
      </c>
      <c r="L20" s="10">
        <v>7270</v>
      </c>
      <c r="M20" s="10">
        <v>205517</v>
      </c>
      <c r="N20" s="10">
        <v>7139</v>
      </c>
      <c r="O20" s="11">
        <f t="shared" si="0"/>
        <v>28.269188445667126</v>
      </c>
      <c r="P20" s="12">
        <f t="shared" si="1"/>
        <v>0.67743082783769781</v>
      </c>
      <c r="Q20" s="61">
        <v>41.73</v>
      </c>
    </row>
    <row r="21" spans="1:20" ht="14.1" customHeight="1">
      <c r="A21" s="5">
        <v>19</v>
      </c>
      <c r="B21" s="6" t="s">
        <v>18</v>
      </c>
      <c r="C21" s="57" t="s">
        <v>58</v>
      </c>
      <c r="D21" s="58" t="s">
        <v>57</v>
      </c>
      <c r="E21" s="9" t="s">
        <v>21</v>
      </c>
      <c r="F21" s="10">
        <v>48</v>
      </c>
      <c r="G21" s="10">
        <v>1</v>
      </c>
      <c r="H21" s="10">
        <v>0</v>
      </c>
      <c r="I21" s="10">
        <v>124</v>
      </c>
      <c r="J21" s="10">
        <v>0</v>
      </c>
      <c r="K21" s="10">
        <v>5952</v>
      </c>
      <c r="L21" s="10">
        <v>0</v>
      </c>
      <c r="M21" s="10">
        <v>0</v>
      </c>
      <c r="N21" s="10">
        <v>0</v>
      </c>
      <c r="O21" s="11" t="e">
        <f t="shared" si="0"/>
        <v>#DIV/0!</v>
      </c>
      <c r="P21" s="12" t="e">
        <f t="shared" si="1"/>
        <v>#DIV/0!</v>
      </c>
      <c r="Q21" s="61">
        <v>41.73</v>
      </c>
    </row>
    <row r="22" spans="1:20" ht="14.1" customHeight="1">
      <c r="A22" s="14">
        <v>20</v>
      </c>
      <c r="B22" s="6" t="s">
        <v>18</v>
      </c>
      <c r="C22" s="57" t="s">
        <v>60</v>
      </c>
      <c r="D22" s="58" t="s">
        <v>59</v>
      </c>
      <c r="E22" s="9" t="s">
        <v>21</v>
      </c>
      <c r="F22" s="10">
        <v>40</v>
      </c>
      <c r="G22" s="10">
        <v>1</v>
      </c>
      <c r="H22" s="10">
        <v>1</v>
      </c>
      <c r="I22" s="10">
        <v>124</v>
      </c>
      <c r="J22" s="10">
        <v>90</v>
      </c>
      <c r="K22" s="10">
        <v>4960</v>
      </c>
      <c r="L22" s="10">
        <v>3772</v>
      </c>
      <c r="M22" s="10">
        <v>112632</v>
      </c>
      <c r="N22" s="10">
        <v>4119</v>
      </c>
      <c r="O22" s="11">
        <f t="shared" si="0"/>
        <v>29.860021208907742</v>
      </c>
      <c r="P22" s="12">
        <f t="shared" si="1"/>
        <v>0.71555286865343271</v>
      </c>
      <c r="Q22" s="61">
        <v>41.73</v>
      </c>
    </row>
    <row r="23" spans="1:20" ht="14.1" customHeight="1">
      <c r="A23" s="5">
        <v>21</v>
      </c>
      <c r="B23" s="6" t="s">
        <v>18</v>
      </c>
      <c r="C23" s="57" t="s">
        <v>61</v>
      </c>
      <c r="D23" s="58"/>
      <c r="E23" s="9" t="s">
        <v>21</v>
      </c>
      <c r="F23" s="10">
        <v>37</v>
      </c>
      <c r="G23" s="10">
        <v>1</v>
      </c>
      <c r="H23" s="10">
        <v>1</v>
      </c>
      <c r="I23" s="10">
        <v>124</v>
      </c>
      <c r="J23" s="10">
        <v>76</v>
      </c>
      <c r="K23" s="10">
        <v>4588</v>
      </c>
      <c r="L23" s="10">
        <v>3032</v>
      </c>
      <c r="M23" s="10">
        <v>69494</v>
      </c>
      <c r="N23" s="10">
        <v>2363</v>
      </c>
      <c r="O23" s="11">
        <f t="shared" si="0"/>
        <v>22.920184696569923</v>
      </c>
      <c r="P23" s="12">
        <f t="shared" si="1"/>
        <v>0.54924957336616165</v>
      </c>
      <c r="Q23" s="61">
        <v>41.73</v>
      </c>
    </row>
    <row r="24" spans="1:20" ht="14.1" customHeight="1">
      <c r="A24" s="5">
        <v>22</v>
      </c>
      <c r="B24" s="6" t="s">
        <v>18</v>
      </c>
      <c r="C24" s="57" t="s">
        <v>62</v>
      </c>
      <c r="D24" s="58"/>
      <c r="E24" s="9" t="s">
        <v>21</v>
      </c>
      <c r="F24" s="10">
        <v>49</v>
      </c>
      <c r="G24" s="10">
        <v>1</v>
      </c>
      <c r="H24" s="10">
        <v>0</v>
      </c>
      <c r="I24" s="10">
        <v>124</v>
      </c>
      <c r="J24" s="10">
        <v>0</v>
      </c>
      <c r="K24" s="10">
        <v>6076</v>
      </c>
      <c r="L24" s="10">
        <v>0</v>
      </c>
      <c r="M24" s="10">
        <v>0</v>
      </c>
      <c r="N24" s="10">
        <v>0</v>
      </c>
      <c r="O24" s="11" t="e">
        <f t="shared" si="0"/>
        <v>#DIV/0!</v>
      </c>
      <c r="P24" s="12" t="e">
        <f t="shared" si="1"/>
        <v>#DIV/0!</v>
      </c>
      <c r="Q24" s="61">
        <v>41.73</v>
      </c>
    </row>
    <row r="25" spans="1:20" ht="14.1" customHeight="1">
      <c r="A25" s="14">
        <v>23</v>
      </c>
      <c r="B25" s="6" t="s">
        <v>18</v>
      </c>
      <c r="C25" s="57" t="s">
        <v>63</v>
      </c>
      <c r="D25" s="58"/>
      <c r="E25" s="9" t="s">
        <v>21</v>
      </c>
      <c r="F25" s="10">
        <v>45</v>
      </c>
      <c r="G25" s="10">
        <v>1</v>
      </c>
      <c r="H25" s="10">
        <v>1</v>
      </c>
      <c r="I25" s="10">
        <v>124</v>
      </c>
      <c r="J25" s="10">
        <v>77</v>
      </c>
      <c r="K25" s="10">
        <v>5580</v>
      </c>
      <c r="L25" s="10">
        <v>3539</v>
      </c>
      <c r="M25" s="10">
        <v>100117</v>
      </c>
      <c r="N25" s="10">
        <v>2833</v>
      </c>
      <c r="O25" s="11">
        <f t="shared" si="0"/>
        <v>28.289629838937554</v>
      </c>
      <c r="P25" s="12">
        <f t="shared" si="1"/>
        <v>0.67792067670590839</v>
      </c>
      <c r="Q25" s="61">
        <v>41.73</v>
      </c>
    </row>
    <row r="26" spans="1:20" ht="14.1" customHeight="1">
      <c r="A26" s="5">
        <v>24</v>
      </c>
      <c r="B26" s="6" t="s">
        <v>18</v>
      </c>
      <c r="C26" s="57" t="s">
        <v>64</v>
      </c>
      <c r="D26" s="58"/>
      <c r="E26" s="9"/>
      <c r="F26" s="10">
        <v>41</v>
      </c>
      <c r="G26" s="10">
        <v>1</v>
      </c>
      <c r="H26" s="10">
        <v>1</v>
      </c>
      <c r="I26" s="10">
        <v>124</v>
      </c>
      <c r="J26" s="10">
        <v>107</v>
      </c>
      <c r="K26" s="10">
        <v>5084</v>
      </c>
      <c r="L26" s="10">
        <v>5000</v>
      </c>
      <c r="M26" s="10">
        <v>144799</v>
      </c>
      <c r="N26" s="10">
        <v>4649</v>
      </c>
      <c r="O26" s="11">
        <f t="shared" si="0"/>
        <v>28.959800000000001</v>
      </c>
      <c r="P26" s="12">
        <f t="shared" si="1"/>
        <v>0.69398034986820045</v>
      </c>
      <c r="Q26" s="61">
        <v>41.73</v>
      </c>
    </row>
    <row r="27" spans="1:20" ht="14.25" customHeight="1">
      <c r="A27" s="73" t="s">
        <v>210</v>
      </c>
      <c r="B27" s="74"/>
      <c r="C27" s="75"/>
      <c r="D27" s="18"/>
      <c r="E27" s="19"/>
      <c r="F27" s="20"/>
      <c r="G27" s="21">
        <f t="shared" ref="G27:N27" si="2">SUM(G3:G26)</f>
        <v>58</v>
      </c>
      <c r="H27" s="21">
        <f t="shared" si="2"/>
        <v>46</v>
      </c>
      <c r="I27" s="21">
        <f t="shared" si="2"/>
        <v>8370</v>
      </c>
      <c r="J27" s="21">
        <f t="shared" si="2"/>
        <v>5509</v>
      </c>
      <c r="K27" s="21">
        <f t="shared" si="2"/>
        <v>334304</v>
      </c>
      <c r="L27" s="21">
        <f t="shared" si="2"/>
        <v>234548</v>
      </c>
      <c r="M27" s="21">
        <f t="shared" si="2"/>
        <v>6133982</v>
      </c>
      <c r="N27" s="20">
        <f t="shared" si="2"/>
        <v>200582</v>
      </c>
      <c r="O27" s="22">
        <f t="shared" si="0"/>
        <v>26.152352610126712</v>
      </c>
      <c r="P27" s="23">
        <f t="shared" si="1"/>
        <v>0.64605614155451374</v>
      </c>
      <c r="Q27" s="24">
        <v>40.479999999999997</v>
      </c>
    </row>
    <row r="28" spans="1:20" ht="13.5" customHeight="1">
      <c r="A28" s="70" t="s">
        <v>211</v>
      </c>
      <c r="B28" s="71"/>
      <c r="C28" s="72"/>
      <c r="D28" s="18"/>
      <c r="E28" s="19"/>
      <c r="F28" s="20"/>
      <c r="G28" s="25"/>
      <c r="H28" s="25"/>
      <c r="I28" s="25"/>
      <c r="J28" s="25"/>
      <c r="K28" s="25"/>
      <c r="L28" s="25"/>
      <c r="M28" s="10">
        <v>118728</v>
      </c>
      <c r="N28" s="59"/>
      <c r="O28" s="11"/>
      <c r="P28" s="12"/>
      <c r="Q28" s="11"/>
    </row>
    <row r="29" spans="1:20" ht="13.5" customHeight="1">
      <c r="A29" s="77" t="s">
        <v>212</v>
      </c>
      <c r="B29" s="78"/>
      <c r="C29" s="79"/>
      <c r="D29" s="18"/>
      <c r="E29" s="19"/>
      <c r="F29" s="20"/>
      <c r="G29" s="25"/>
      <c r="H29" s="25"/>
      <c r="I29" s="25"/>
      <c r="J29" s="25"/>
      <c r="K29" s="25"/>
      <c r="L29" s="25"/>
      <c r="M29" s="26">
        <v>402939</v>
      </c>
      <c r="N29" s="11"/>
      <c r="O29" s="11"/>
      <c r="P29" s="12"/>
      <c r="Q29" s="11"/>
    </row>
    <row r="30" spans="1:20" ht="15" customHeight="1">
      <c r="A30" s="73" t="s">
        <v>210</v>
      </c>
      <c r="B30" s="74"/>
      <c r="C30" s="75"/>
      <c r="D30" s="18"/>
      <c r="E30" s="19"/>
      <c r="F30" s="20"/>
      <c r="G30" s="21">
        <f t="shared" ref="G30:N30" si="3">SUM(G27:G29)</f>
        <v>58</v>
      </c>
      <c r="H30" s="21">
        <f t="shared" si="3"/>
        <v>46</v>
      </c>
      <c r="I30" s="21">
        <f t="shared" si="3"/>
        <v>8370</v>
      </c>
      <c r="J30" s="21">
        <f t="shared" si="3"/>
        <v>5509</v>
      </c>
      <c r="K30" s="21">
        <f t="shared" si="3"/>
        <v>334304</v>
      </c>
      <c r="L30" s="21">
        <f t="shared" si="3"/>
        <v>234548</v>
      </c>
      <c r="M30" s="21">
        <f t="shared" si="3"/>
        <v>6655649</v>
      </c>
      <c r="N30" s="20">
        <f t="shared" si="3"/>
        <v>200582</v>
      </c>
      <c r="O30" s="22">
        <f>M30/L30</f>
        <v>28.376490100107439</v>
      </c>
      <c r="P30" s="23">
        <f>O30/Q30</f>
        <v>0.70100024950858308</v>
      </c>
      <c r="Q30" s="24">
        <v>40.479999999999997</v>
      </c>
      <c r="T30" s="27"/>
    </row>
    <row r="31" spans="1:20" ht="13.5" customHeight="1">
      <c r="A31" s="29">
        <v>1</v>
      </c>
      <c r="B31" s="6" t="s">
        <v>71</v>
      </c>
      <c r="C31" s="6" t="s">
        <v>331</v>
      </c>
      <c r="D31" s="25">
        <v>35</v>
      </c>
      <c r="E31" s="18" t="s">
        <v>74</v>
      </c>
      <c r="F31" s="25">
        <v>30</v>
      </c>
      <c r="G31" s="31">
        <v>1</v>
      </c>
      <c r="H31" s="26">
        <v>1</v>
      </c>
      <c r="I31" s="31">
        <v>12</v>
      </c>
      <c r="J31" s="26">
        <v>24</v>
      </c>
      <c r="K31" s="31">
        <v>360</v>
      </c>
      <c r="L31" s="26">
        <v>1264</v>
      </c>
      <c r="M31" s="31">
        <v>23931</v>
      </c>
      <c r="N31" s="26">
        <v>477</v>
      </c>
      <c r="O31" s="32">
        <f>M31/L31</f>
        <v>18.932753164556964</v>
      </c>
      <c r="P31" s="33">
        <f>O31/26.88</f>
        <v>0.70434349570524424</v>
      </c>
      <c r="Q31" s="62">
        <v>29.96</v>
      </c>
    </row>
    <row r="32" spans="1:20" ht="13.5" customHeight="1">
      <c r="A32" s="29">
        <v>2</v>
      </c>
      <c r="B32" s="6" t="s">
        <v>71</v>
      </c>
      <c r="C32" s="6" t="s">
        <v>295</v>
      </c>
      <c r="D32" s="25">
        <v>34</v>
      </c>
      <c r="E32" s="18" t="s">
        <v>74</v>
      </c>
      <c r="F32" s="25">
        <v>21</v>
      </c>
      <c r="G32" s="31">
        <v>1</v>
      </c>
      <c r="H32" s="26">
        <v>1</v>
      </c>
      <c r="I32" s="31">
        <v>248</v>
      </c>
      <c r="J32" s="26">
        <v>142</v>
      </c>
      <c r="K32" s="31">
        <v>5208</v>
      </c>
      <c r="L32" s="26">
        <v>7502</v>
      </c>
      <c r="M32" s="31">
        <v>149961</v>
      </c>
      <c r="N32" s="26">
        <v>2614</v>
      </c>
      <c r="O32" s="32">
        <f>M32/L32</f>
        <v>19.989469474806718</v>
      </c>
      <c r="P32" s="33">
        <f>O32/26.88</f>
        <v>0.74365585843774995</v>
      </c>
      <c r="Q32" s="62">
        <v>29.96</v>
      </c>
    </row>
    <row r="33" spans="1:17" ht="13.5" customHeight="1">
      <c r="A33" s="29">
        <v>3</v>
      </c>
      <c r="B33" s="6" t="s">
        <v>71</v>
      </c>
      <c r="C33" s="6" t="s">
        <v>296</v>
      </c>
      <c r="D33" s="25">
        <v>32</v>
      </c>
      <c r="E33" s="18" t="s">
        <v>74</v>
      </c>
      <c r="F33" s="25">
        <v>32</v>
      </c>
      <c r="G33" s="31">
        <v>1</v>
      </c>
      <c r="H33" s="26">
        <v>1</v>
      </c>
      <c r="I33" s="31">
        <v>186</v>
      </c>
      <c r="J33" s="26">
        <v>158</v>
      </c>
      <c r="K33" s="31">
        <v>5952</v>
      </c>
      <c r="L33" s="26">
        <v>5130</v>
      </c>
      <c r="M33" s="31">
        <v>103204</v>
      </c>
      <c r="N33" s="26">
        <v>3925</v>
      </c>
      <c r="O33" s="32">
        <f t="shared" ref="O33:O71" si="4">M33/L33</f>
        <v>20.117738791423001</v>
      </c>
      <c r="P33" s="33">
        <f>O33/26.88</f>
        <v>0.74842778241901053</v>
      </c>
      <c r="Q33" s="62">
        <v>29.96</v>
      </c>
    </row>
    <row r="34" spans="1:17" ht="13.5" customHeight="1">
      <c r="A34" s="29">
        <v>4</v>
      </c>
      <c r="B34" s="6" t="s">
        <v>71</v>
      </c>
      <c r="C34" s="6" t="s">
        <v>297</v>
      </c>
      <c r="D34" s="25">
        <v>79</v>
      </c>
      <c r="E34" s="18" t="s">
        <v>74</v>
      </c>
      <c r="F34" s="25">
        <v>34</v>
      </c>
      <c r="G34" s="31">
        <v>2</v>
      </c>
      <c r="H34" s="26">
        <v>1</v>
      </c>
      <c r="I34" s="31">
        <v>372</v>
      </c>
      <c r="J34" s="26">
        <v>277</v>
      </c>
      <c r="K34" s="31">
        <v>12648</v>
      </c>
      <c r="L34" s="26">
        <v>9501</v>
      </c>
      <c r="M34" s="31">
        <v>117839</v>
      </c>
      <c r="N34" s="26">
        <v>3968</v>
      </c>
      <c r="O34" s="32">
        <f t="shared" si="4"/>
        <v>12.40279970529418</v>
      </c>
      <c r="P34" s="33">
        <f t="shared" ref="P34:P70" si="5">O34/26.88</f>
        <v>0.46141367951243234</v>
      </c>
      <c r="Q34" s="62">
        <v>29.96</v>
      </c>
    </row>
    <row r="35" spans="1:17" ht="13.5" customHeight="1">
      <c r="A35" s="29">
        <v>5</v>
      </c>
      <c r="B35" s="6" t="s">
        <v>71</v>
      </c>
      <c r="C35" s="6" t="s">
        <v>298</v>
      </c>
      <c r="D35" s="25">
        <v>41</v>
      </c>
      <c r="E35" s="18" t="s">
        <v>74</v>
      </c>
      <c r="F35" s="25">
        <v>32</v>
      </c>
      <c r="G35" s="31">
        <v>1</v>
      </c>
      <c r="H35" s="26">
        <v>1</v>
      </c>
      <c r="I35" s="31">
        <v>186</v>
      </c>
      <c r="J35" s="26">
        <v>35</v>
      </c>
      <c r="K35" s="31">
        <v>5952</v>
      </c>
      <c r="L35" s="26">
        <v>1550</v>
      </c>
      <c r="M35" s="31">
        <v>32855</v>
      </c>
      <c r="N35" s="26">
        <v>737</v>
      </c>
      <c r="O35" s="32">
        <f t="shared" si="4"/>
        <v>21.196774193548386</v>
      </c>
      <c r="P35" s="33">
        <f t="shared" si="5"/>
        <v>0.78857046850998458</v>
      </c>
      <c r="Q35" s="62">
        <v>29.96</v>
      </c>
    </row>
    <row r="36" spans="1:17" ht="13.5" customHeight="1">
      <c r="A36" s="29">
        <v>6</v>
      </c>
      <c r="B36" s="6" t="s">
        <v>71</v>
      </c>
      <c r="C36" s="6" t="s">
        <v>299</v>
      </c>
      <c r="D36" s="25">
        <v>58</v>
      </c>
      <c r="E36" s="18" t="s">
        <v>74</v>
      </c>
      <c r="F36" s="25">
        <v>79</v>
      </c>
      <c r="G36" s="31">
        <v>1</v>
      </c>
      <c r="H36" s="26">
        <v>1</v>
      </c>
      <c r="I36" s="31">
        <v>62</v>
      </c>
      <c r="J36" s="26">
        <v>110</v>
      </c>
      <c r="K36" s="31">
        <v>4898</v>
      </c>
      <c r="L36" s="26">
        <v>8212</v>
      </c>
      <c r="M36" s="31">
        <v>180120</v>
      </c>
      <c r="N36" s="26">
        <v>2841</v>
      </c>
      <c r="O36" s="32">
        <f t="shared" si="4"/>
        <v>21.933755479785681</v>
      </c>
      <c r="P36" s="33">
        <f t="shared" si="5"/>
        <v>0.81598792707536016</v>
      </c>
      <c r="Q36" s="62">
        <v>29.96</v>
      </c>
    </row>
    <row r="37" spans="1:17" ht="13.5" customHeight="1">
      <c r="A37" s="29">
        <v>7</v>
      </c>
      <c r="B37" s="6" t="s">
        <v>71</v>
      </c>
      <c r="C37" s="6" t="s">
        <v>300</v>
      </c>
      <c r="D37" s="25">
        <v>49</v>
      </c>
      <c r="E37" s="18" t="s">
        <v>74</v>
      </c>
      <c r="F37" s="25">
        <v>58</v>
      </c>
      <c r="G37" s="31">
        <v>1</v>
      </c>
      <c r="H37" s="26">
        <v>1</v>
      </c>
      <c r="I37" s="31">
        <v>124</v>
      </c>
      <c r="J37" s="26">
        <v>90</v>
      </c>
      <c r="K37" s="31">
        <v>7192</v>
      </c>
      <c r="L37" s="26">
        <v>5200</v>
      </c>
      <c r="M37" s="31">
        <v>115912</v>
      </c>
      <c r="N37" s="26">
        <v>2377</v>
      </c>
      <c r="O37" s="32">
        <f t="shared" si="4"/>
        <v>22.290769230769232</v>
      </c>
      <c r="P37" s="33">
        <f t="shared" si="5"/>
        <v>0.82926968864468875</v>
      </c>
      <c r="Q37" s="62">
        <v>29.96</v>
      </c>
    </row>
    <row r="38" spans="1:17" ht="13.5" customHeight="1">
      <c r="A38" s="29">
        <v>8</v>
      </c>
      <c r="B38" s="6" t="s">
        <v>71</v>
      </c>
      <c r="C38" s="6" t="s">
        <v>301</v>
      </c>
      <c r="D38" s="25">
        <v>32</v>
      </c>
      <c r="E38" s="18" t="s">
        <v>74</v>
      </c>
      <c r="F38" s="25">
        <v>49</v>
      </c>
      <c r="G38" s="31">
        <v>1</v>
      </c>
      <c r="H38" s="26">
        <v>1</v>
      </c>
      <c r="I38" s="31">
        <v>124</v>
      </c>
      <c r="J38" s="26">
        <v>120</v>
      </c>
      <c r="K38" s="31">
        <v>6076</v>
      </c>
      <c r="L38" s="26">
        <v>7000</v>
      </c>
      <c r="M38" s="31">
        <v>149650</v>
      </c>
      <c r="N38" s="26">
        <v>3380</v>
      </c>
      <c r="O38" s="32">
        <f t="shared" si="4"/>
        <v>21.37857142857143</v>
      </c>
      <c r="P38" s="33">
        <f t="shared" si="5"/>
        <v>0.79533375850340149</v>
      </c>
      <c r="Q38" s="62">
        <v>29.96</v>
      </c>
    </row>
    <row r="39" spans="1:17" ht="13.5" customHeight="1">
      <c r="A39" s="29">
        <v>9</v>
      </c>
      <c r="B39" s="6" t="s">
        <v>71</v>
      </c>
      <c r="C39" s="6" t="s">
        <v>302</v>
      </c>
      <c r="D39" s="25">
        <v>39</v>
      </c>
      <c r="E39" s="18" t="s">
        <v>74</v>
      </c>
      <c r="F39" s="25">
        <v>30</v>
      </c>
      <c r="G39" s="31">
        <v>4</v>
      </c>
      <c r="H39" s="26">
        <v>2</v>
      </c>
      <c r="I39" s="31">
        <v>744</v>
      </c>
      <c r="J39" s="26">
        <v>610</v>
      </c>
      <c r="K39" s="31">
        <v>22320</v>
      </c>
      <c r="L39" s="26">
        <v>19014</v>
      </c>
      <c r="M39" s="31">
        <v>415478</v>
      </c>
      <c r="N39" s="26">
        <v>17204</v>
      </c>
      <c r="O39" s="32">
        <f t="shared" si="4"/>
        <v>21.851162301462079</v>
      </c>
      <c r="P39" s="33">
        <f t="shared" si="5"/>
        <v>0.81291526419129756</v>
      </c>
      <c r="Q39" s="62">
        <v>29.96</v>
      </c>
    </row>
    <row r="40" spans="1:17" ht="13.5" customHeight="1">
      <c r="A40" s="29">
        <v>10</v>
      </c>
      <c r="B40" s="6" t="s">
        <v>71</v>
      </c>
      <c r="C40" s="6" t="s">
        <v>303</v>
      </c>
      <c r="D40" s="25">
        <v>33</v>
      </c>
      <c r="E40" s="18" t="s">
        <v>74</v>
      </c>
      <c r="F40" s="25">
        <v>39</v>
      </c>
      <c r="G40" s="31">
        <v>1</v>
      </c>
      <c r="H40" s="26">
        <v>1</v>
      </c>
      <c r="I40" s="31">
        <v>124</v>
      </c>
      <c r="J40" s="26">
        <v>132</v>
      </c>
      <c r="K40" s="31">
        <v>4836</v>
      </c>
      <c r="L40" s="26">
        <v>7081</v>
      </c>
      <c r="M40" s="31">
        <v>137709</v>
      </c>
      <c r="N40" s="26">
        <v>3433</v>
      </c>
      <c r="O40" s="32">
        <f t="shared" si="4"/>
        <v>19.447676881796358</v>
      </c>
      <c r="P40" s="33">
        <f t="shared" si="5"/>
        <v>0.72349988399540022</v>
      </c>
      <c r="Q40" s="62">
        <v>29.96</v>
      </c>
    </row>
    <row r="41" spans="1:17" ht="13.5" customHeight="1">
      <c r="A41" s="29">
        <v>11</v>
      </c>
      <c r="B41" s="6" t="s">
        <v>71</v>
      </c>
      <c r="C41" s="6" t="s">
        <v>304</v>
      </c>
      <c r="D41" s="25">
        <v>27</v>
      </c>
      <c r="E41" s="18" t="s">
        <v>74</v>
      </c>
      <c r="F41" s="25">
        <v>33</v>
      </c>
      <c r="G41" s="31">
        <v>1</v>
      </c>
      <c r="H41" s="26">
        <v>1</v>
      </c>
      <c r="I41" s="31">
        <v>186</v>
      </c>
      <c r="J41" s="26">
        <v>106</v>
      </c>
      <c r="K41" s="31">
        <v>6138</v>
      </c>
      <c r="L41" s="26">
        <v>4948</v>
      </c>
      <c r="M41" s="31">
        <v>109365</v>
      </c>
      <c r="N41" s="26">
        <v>2736</v>
      </c>
      <c r="O41" s="32">
        <f t="shared" si="4"/>
        <v>22.102869846402587</v>
      </c>
      <c r="P41" s="33">
        <f t="shared" si="5"/>
        <v>0.82227938416676294</v>
      </c>
      <c r="Q41" s="62">
        <v>29.96</v>
      </c>
    </row>
    <row r="42" spans="1:17" ht="13.5" customHeight="1">
      <c r="A42" s="29">
        <v>12</v>
      </c>
      <c r="B42" s="6" t="s">
        <v>71</v>
      </c>
      <c r="C42" s="6" t="s">
        <v>305</v>
      </c>
      <c r="D42" s="25">
        <v>119</v>
      </c>
      <c r="E42" s="18" t="s">
        <v>74</v>
      </c>
      <c r="F42" s="25">
        <v>27</v>
      </c>
      <c r="G42" s="31">
        <v>1</v>
      </c>
      <c r="H42" s="26">
        <v>1</v>
      </c>
      <c r="I42" s="31">
        <v>186</v>
      </c>
      <c r="J42" s="26">
        <v>144</v>
      </c>
      <c r="K42" s="31">
        <v>5022</v>
      </c>
      <c r="L42" s="26">
        <v>7028</v>
      </c>
      <c r="M42" s="31">
        <v>132935</v>
      </c>
      <c r="N42" s="26">
        <v>2549</v>
      </c>
      <c r="O42" s="32">
        <f t="shared" si="4"/>
        <v>18.91505406943654</v>
      </c>
      <c r="P42" s="33">
        <f t="shared" si="5"/>
        <v>0.70368504722606173</v>
      </c>
      <c r="Q42" s="62">
        <v>29.96</v>
      </c>
    </row>
    <row r="43" spans="1:17" ht="13.5" customHeight="1">
      <c r="A43" s="29">
        <v>13</v>
      </c>
      <c r="B43" s="6" t="s">
        <v>71</v>
      </c>
      <c r="C43" s="6" t="s">
        <v>306</v>
      </c>
      <c r="D43" s="25">
        <v>41</v>
      </c>
      <c r="E43" s="18" t="s">
        <v>74</v>
      </c>
      <c r="F43" s="25">
        <v>119</v>
      </c>
      <c r="G43" s="31">
        <v>1</v>
      </c>
      <c r="H43" s="26">
        <v>1</v>
      </c>
      <c r="I43" s="31">
        <v>62</v>
      </c>
      <c r="J43" s="26">
        <v>68</v>
      </c>
      <c r="K43" s="31">
        <v>7378</v>
      </c>
      <c r="L43" s="26">
        <v>7575</v>
      </c>
      <c r="M43" s="31">
        <v>157848</v>
      </c>
      <c r="N43" s="26">
        <v>1814</v>
      </c>
      <c r="O43" s="32">
        <f t="shared" si="4"/>
        <v>20.838019801980199</v>
      </c>
      <c r="P43" s="33">
        <f t="shared" si="5"/>
        <v>0.7752239509665253</v>
      </c>
      <c r="Q43" s="62">
        <v>29.96</v>
      </c>
    </row>
    <row r="44" spans="1:17" ht="13.5" customHeight="1">
      <c r="A44" s="29">
        <v>14</v>
      </c>
      <c r="B44" s="6" t="s">
        <v>71</v>
      </c>
      <c r="C44" s="6" t="s">
        <v>307</v>
      </c>
      <c r="D44" s="25">
        <v>35</v>
      </c>
      <c r="E44" s="18" t="s">
        <v>74</v>
      </c>
      <c r="F44" s="25">
        <v>45</v>
      </c>
      <c r="G44" s="31">
        <v>2</v>
      </c>
      <c r="H44" s="26">
        <v>1</v>
      </c>
      <c r="I44" s="31">
        <v>372</v>
      </c>
      <c r="J44" s="26">
        <v>262</v>
      </c>
      <c r="K44" s="31">
        <v>16740</v>
      </c>
      <c r="L44" s="26">
        <v>12582</v>
      </c>
      <c r="M44" s="31">
        <v>255342</v>
      </c>
      <c r="N44" s="26">
        <v>6484</v>
      </c>
      <c r="O44" s="32">
        <f t="shared" si="4"/>
        <v>20.294229852169767</v>
      </c>
      <c r="P44" s="33">
        <f t="shared" si="5"/>
        <v>0.75499367009560148</v>
      </c>
      <c r="Q44" s="62">
        <v>29.96</v>
      </c>
    </row>
    <row r="45" spans="1:17" ht="13.5" customHeight="1">
      <c r="A45" s="29">
        <v>15</v>
      </c>
      <c r="B45" s="6" t="s">
        <v>71</v>
      </c>
      <c r="C45" s="6" t="s">
        <v>308</v>
      </c>
      <c r="D45" s="25">
        <v>45</v>
      </c>
      <c r="E45" s="18" t="s">
        <v>74</v>
      </c>
      <c r="F45" s="25">
        <v>45</v>
      </c>
      <c r="G45" s="31">
        <v>1</v>
      </c>
      <c r="H45" s="26">
        <v>1</v>
      </c>
      <c r="I45" s="31">
        <v>124</v>
      </c>
      <c r="J45" s="26">
        <v>107</v>
      </c>
      <c r="K45" s="31">
        <v>5580</v>
      </c>
      <c r="L45" s="26">
        <v>4840</v>
      </c>
      <c r="M45" s="31">
        <v>103962</v>
      </c>
      <c r="N45" s="26">
        <v>2809</v>
      </c>
      <c r="O45" s="32">
        <f t="shared" si="4"/>
        <v>21.479752066115701</v>
      </c>
      <c r="P45" s="33">
        <f t="shared" si="5"/>
        <v>0.79909791912632822</v>
      </c>
      <c r="Q45" s="62">
        <v>29.96</v>
      </c>
    </row>
    <row r="46" spans="1:17" ht="13.5" customHeight="1">
      <c r="A46" s="29">
        <v>16</v>
      </c>
      <c r="B46" s="6" t="s">
        <v>71</v>
      </c>
      <c r="C46" s="6" t="s">
        <v>309</v>
      </c>
      <c r="D46" s="25">
        <v>47</v>
      </c>
      <c r="E46" s="18" t="s">
        <v>74</v>
      </c>
      <c r="F46" s="25">
        <v>27</v>
      </c>
      <c r="G46" s="31">
        <v>1</v>
      </c>
      <c r="H46" s="26">
        <v>1</v>
      </c>
      <c r="I46" s="31">
        <v>186</v>
      </c>
      <c r="J46" s="26">
        <v>120</v>
      </c>
      <c r="K46" s="31">
        <v>5022</v>
      </c>
      <c r="L46" s="26">
        <v>5886</v>
      </c>
      <c r="M46" s="31">
        <v>116742</v>
      </c>
      <c r="N46" s="26">
        <v>2300</v>
      </c>
      <c r="O46" s="32">
        <f t="shared" si="4"/>
        <v>19.833843017329254</v>
      </c>
      <c r="P46" s="33">
        <f t="shared" si="5"/>
        <v>0.7378661836804038</v>
      </c>
      <c r="Q46" s="62">
        <v>29.96</v>
      </c>
    </row>
    <row r="47" spans="1:17" ht="13.5" customHeight="1">
      <c r="A47" s="29">
        <v>17</v>
      </c>
      <c r="B47" s="6" t="s">
        <v>71</v>
      </c>
      <c r="C47" s="6" t="s">
        <v>332</v>
      </c>
      <c r="D47" s="25">
        <v>14</v>
      </c>
      <c r="E47" s="18" t="s">
        <v>74</v>
      </c>
      <c r="F47" s="25">
        <v>20</v>
      </c>
      <c r="G47" s="31">
        <v>1</v>
      </c>
      <c r="H47" s="26">
        <v>1</v>
      </c>
      <c r="I47" s="31">
        <v>186</v>
      </c>
      <c r="J47" s="26">
        <v>112</v>
      </c>
      <c r="K47" s="31">
        <v>3720</v>
      </c>
      <c r="L47" s="26">
        <v>5342</v>
      </c>
      <c r="M47" s="31">
        <v>117795</v>
      </c>
      <c r="N47" s="26">
        <v>2229</v>
      </c>
      <c r="O47" s="32">
        <f t="shared" si="4"/>
        <v>22.050730063646576</v>
      </c>
      <c r="P47" s="33">
        <f t="shared" si="5"/>
        <v>0.82033966010589943</v>
      </c>
      <c r="Q47" s="62">
        <v>29.96</v>
      </c>
    </row>
    <row r="48" spans="1:17" ht="13.5" customHeight="1">
      <c r="A48" s="29">
        <v>18</v>
      </c>
      <c r="B48" s="6" t="s">
        <v>71</v>
      </c>
      <c r="C48" s="6" t="s">
        <v>310</v>
      </c>
      <c r="D48" s="25">
        <v>24</v>
      </c>
      <c r="E48" s="18" t="s">
        <v>74</v>
      </c>
      <c r="F48" s="25">
        <v>14</v>
      </c>
      <c r="G48" s="31">
        <v>4</v>
      </c>
      <c r="H48" s="26">
        <v>1</v>
      </c>
      <c r="I48" s="31">
        <v>1240</v>
      </c>
      <c r="J48" s="26">
        <v>342</v>
      </c>
      <c r="K48" s="31">
        <v>17360</v>
      </c>
      <c r="L48" s="26">
        <v>20901</v>
      </c>
      <c r="M48" s="31">
        <v>450466</v>
      </c>
      <c r="N48" s="26">
        <v>7714</v>
      </c>
      <c r="O48" s="32">
        <f t="shared" si="4"/>
        <v>21.552365915506435</v>
      </c>
      <c r="P48" s="33">
        <f t="shared" si="5"/>
        <v>0.80179932721378111</v>
      </c>
      <c r="Q48" s="62">
        <v>29.96</v>
      </c>
    </row>
    <row r="49" spans="1:17" ht="13.5" customHeight="1">
      <c r="A49" s="29">
        <v>19</v>
      </c>
      <c r="B49" s="6" t="s">
        <v>71</v>
      </c>
      <c r="C49" s="6" t="s">
        <v>311</v>
      </c>
      <c r="D49" s="25">
        <v>34</v>
      </c>
      <c r="E49" s="18" t="s">
        <v>74</v>
      </c>
      <c r="F49" s="25">
        <v>24</v>
      </c>
      <c r="G49" s="31">
        <v>1</v>
      </c>
      <c r="H49" s="26">
        <v>1</v>
      </c>
      <c r="I49" s="31">
        <v>248</v>
      </c>
      <c r="J49" s="26">
        <v>158</v>
      </c>
      <c r="K49" s="31">
        <v>5952</v>
      </c>
      <c r="L49" s="26">
        <v>6358</v>
      </c>
      <c r="M49" s="31">
        <v>121707</v>
      </c>
      <c r="N49" s="26">
        <v>3547</v>
      </c>
      <c r="O49" s="32">
        <f t="shared" si="4"/>
        <v>19.142340358603334</v>
      </c>
      <c r="P49" s="33">
        <f t="shared" si="5"/>
        <v>0.71214063834089791</v>
      </c>
      <c r="Q49" s="62">
        <v>29.96</v>
      </c>
    </row>
    <row r="50" spans="1:17" ht="13.5" customHeight="1">
      <c r="A50" s="29">
        <v>20</v>
      </c>
      <c r="B50" s="6" t="s">
        <v>71</v>
      </c>
      <c r="C50" s="6" t="s">
        <v>312</v>
      </c>
      <c r="D50" s="25">
        <v>61</v>
      </c>
      <c r="E50" s="18" t="s">
        <v>74</v>
      </c>
      <c r="F50" s="25">
        <v>59</v>
      </c>
      <c r="G50" s="31">
        <v>1</v>
      </c>
      <c r="H50" s="26">
        <v>1</v>
      </c>
      <c r="I50" s="31">
        <v>124</v>
      </c>
      <c r="J50" s="26">
        <v>118</v>
      </c>
      <c r="K50" s="31">
        <v>7316</v>
      </c>
      <c r="L50" s="26">
        <v>7044</v>
      </c>
      <c r="M50" s="31">
        <v>183915</v>
      </c>
      <c r="N50" s="26">
        <v>3575</v>
      </c>
      <c r="O50" s="32">
        <f t="shared" si="4"/>
        <v>26.10945485519591</v>
      </c>
      <c r="P50" s="33">
        <f t="shared" si="5"/>
        <v>0.97133388598199077</v>
      </c>
      <c r="Q50" s="62">
        <v>29.96</v>
      </c>
    </row>
    <row r="51" spans="1:17" ht="13.5" customHeight="1">
      <c r="A51" s="29">
        <v>21</v>
      </c>
      <c r="B51" s="6" t="s">
        <v>71</v>
      </c>
      <c r="C51" s="6" t="s">
        <v>313</v>
      </c>
      <c r="D51" s="25">
        <v>26</v>
      </c>
      <c r="E51" s="18" t="s">
        <v>74</v>
      </c>
      <c r="F51" s="25">
        <v>26</v>
      </c>
      <c r="G51" s="31">
        <v>1</v>
      </c>
      <c r="H51" s="26">
        <v>1</v>
      </c>
      <c r="I51" s="31">
        <v>186</v>
      </c>
      <c r="J51" s="26">
        <v>95</v>
      </c>
      <c r="K51" s="31">
        <v>4836</v>
      </c>
      <c r="L51" s="26">
        <v>4818</v>
      </c>
      <c r="M51" s="31">
        <v>95708</v>
      </c>
      <c r="N51" s="26">
        <v>1983</v>
      </c>
      <c r="O51" s="32">
        <f t="shared" si="4"/>
        <v>19.864674138646741</v>
      </c>
      <c r="P51" s="33">
        <f t="shared" si="5"/>
        <v>0.73901317480084605</v>
      </c>
      <c r="Q51" s="62">
        <v>29.96</v>
      </c>
    </row>
    <row r="52" spans="1:17" ht="13.5" customHeight="1">
      <c r="A52" s="29">
        <v>22</v>
      </c>
      <c r="B52" s="6" t="s">
        <v>71</v>
      </c>
      <c r="C52" s="6" t="s">
        <v>314</v>
      </c>
      <c r="D52" s="25">
        <v>79</v>
      </c>
      <c r="E52" s="18" t="s">
        <v>74</v>
      </c>
      <c r="F52" s="25">
        <v>35</v>
      </c>
      <c r="G52" s="31">
        <v>1</v>
      </c>
      <c r="H52" s="26">
        <v>1</v>
      </c>
      <c r="I52" s="31">
        <v>186</v>
      </c>
      <c r="J52" s="26">
        <v>168</v>
      </c>
      <c r="K52" s="31">
        <v>6510</v>
      </c>
      <c r="L52" s="26">
        <v>7261</v>
      </c>
      <c r="M52" s="31">
        <v>145984</v>
      </c>
      <c r="N52" s="26">
        <v>4203</v>
      </c>
      <c r="O52" s="32">
        <f t="shared" si="4"/>
        <v>20.105219666712575</v>
      </c>
      <c r="P52" s="33">
        <f t="shared" si="5"/>
        <v>0.74796204117234288</v>
      </c>
      <c r="Q52" s="62">
        <v>29.96</v>
      </c>
    </row>
    <row r="53" spans="1:17" ht="13.5" customHeight="1">
      <c r="A53" s="29">
        <v>23</v>
      </c>
      <c r="B53" s="6" t="s">
        <v>71</v>
      </c>
      <c r="C53" s="6" t="s">
        <v>315</v>
      </c>
      <c r="D53" s="25">
        <v>35</v>
      </c>
      <c r="E53" s="18" t="s">
        <v>74</v>
      </c>
      <c r="F53" s="25">
        <v>71</v>
      </c>
      <c r="G53" s="31">
        <v>1</v>
      </c>
      <c r="H53" s="26">
        <v>1</v>
      </c>
      <c r="I53" s="31">
        <v>62</v>
      </c>
      <c r="J53" s="26">
        <v>94</v>
      </c>
      <c r="K53" s="31">
        <v>4402</v>
      </c>
      <c r="L53" s="26">
        <v>5597</v>
      </c>
      <c r="M53" s="31">
        <v>119305</v>
      </c>
      <c r="N53" s="26">
        <v>2722</v>
      </c>
      <c r="O53" s="32">
        <f t="shared" si="4"/>
        <v>21.31588350902269</v>
      </c>
      <c r="P53" s="33">
        <f t="shared" si="5"/>
        <v>0.79300161863923702</v>
      </c>
      <c r="Q53" s="62">
        <v>29.96</v>
      </c>
    </row>
    <row r="54" spans="1:17" ht="13.5" customHeight="1">
      <c r="A54" s="29">
        <v>24</v>
      </c>
      <c r="B54" s="6" t="s">
        <v>71</v>
      </c>
      <c r="C54" s="6" t="s">
        <v>316</v>
      </c>
      <c r="D54" s="25">
        <v>73</v>
      </c>
      <c r="E54" s="18" t="s">
        <v>74</v>
      </c>
      <c r="F54" s="25">
        <v>21</v>
      </c>
      <c r="G54" s="31">
        <v>1</v>
      </c>
      <c r="H54" s="26">
        <v>1</v>
      </c>
      <c r="I54" s="31">
        <v>186</v>
      </c>
      <c r="J54" s="26">
        <v>120</v>
      </c>
      <c r="K54" s="31">
        <v>3906</v>
      </c>
      <c r="L54" s="26">
        <v>5556</v>
      </c>
      <c r="M54" s="31">
        <v>118440</v>
      </c>
      <c r="N54" s="26">
        <v>2239</v>
      </c>
      <c r="O54" s="32">
        <f t="shared" si="4"/>
        <v>21.317494600431967</v>
      </c>
      <c r="P54" s="33">
        <f t="shared" si="5"/>
        <v>0.79306155507559406</v>
      </c>
      <c r="Q54" s="62">
        <v>29.96</v>
      </c>
    </row>
    <row r="55" spans="1:17" ht="13.5" customHeight="1">
      <c r="A55" s="29">
        <v>25</v>
      </c>
      <c r="B55" s="6" t="s">
        <v>71</v>
      </c>
      <c r="C55" s="6" t="s">
        <v>317</v>
      </c>
      <c r="D55" s="25">
        <v>21</v>
      </c>
      <c r="E55" s="18" t="s">
        <v>74</v>
      </c>
      <c r="F55" s="25">
        <v>44</v>
      </c>
      <c r="G55" s="31">
        <v>1</v>
      </c>
      <c r="H55" s="26">
        <v>1</v>
      </c>
      <c r="I55" s="31">
        <v>124</v>
      </c>
      <c r="J55" s="26">
        <v>81</v>
      </c>
      <c r="K55" s="31">
        <v>5456</v>
      </c>
      <c r="L55" s="26">
        <v>3802</v>
      </c>
      <c r="M55" s="31">
        <v>76046</v>
      </c>
      <c r="N55" s="26">
        <v>1626</v>
      </c>
      <c r="O55" s="32">
        <f t="shared" si="4"/>
        <v>20.001578116780642</v>
      </c>
      <c r="P55" s="33">
        <f t="shared" si="5"/>
        <v>0.74410632874927984</v>
      </c>
      <c r="Q55" s="62">
        <v>29.96</v>
      </c>
    </row>
    <row r="56" spans="1:17" ht="13.5" customHeight="1">
      <c r="A56" s="29">
        <v>26</v>
      </c>
      <c r="B56" s="6" t="s">
        <v>71</v>
      </c>
      <c r="C56" s="6" t="s">
        <v>318</v>
      </c>
      <c r="D56" s="25">
        <v>39</v>
      </c>
      <c r="E56" s="18" t="s">
        <v>74</v>
      </c>
      <c r="F56" s="25">
        <v>4</v>
      </c>
      <c r="G56" s="31">
        <v>1</v>
      </c>
      <c r="H56" s="26">
        <v>1</v>
      </c>
      <c r="I56" s="31">
        <v>124</v>
      </c>
      <c r="J56" s="26">
        <v>151</v>
      </c>
      <c r="K56" s="31">
        <v>4960</v>
      </c>
      <c r="L56" s="26">
        <v>8110</v>
      </c>
      <c r="M56" s="31">
        <v>164180</v>
      </c>
      <c r="N56" s="26">
        <v>3162</v>
      </c>
      <c r="O56" s="32">
        <f t="shared" si="4"/>
        <v>20.244143033292232</v>
      </c>
      <c r="P56" s="33">
        <f t="shared" si="5"/>
        <v>0.75313032117902656</v>
      </c>
      <c r="Q56" s="62">
        <v>29.96</v>
      </c>
    </row>
    <row r="57" spans="1:17" ht="13.5" customHeight="1">
      <c r="A57" s="29">
        <v>27</v>
      </c>
      <c r="B57" s="6" t="s">
        <v>71</v>
      </c>
      <c r="C57" s="6" t="s">
        <v>319</v>
      </c>
      <c r="D57" s="25">
        <v>41</v>
      </c>
      <c r="E57" s="18" t="s">
        <v>74</v>
      </c>
      <c r="F57" s="25">
        <v>39</v>
      </c>
      <c r="G57" s="31">
        <v>1</v>
      </c>
      <c r="H57" s="26">
        <v>1</v>
      </c>
      <c r="I57" s="31">
        <v>124</v>
      </c>
      <c r="J57" s="26">
        <v>118</v>
      </c>
      <c r="K57" s="31">
        <v>4991</v>
      </c>
      <c r="L57" s="26">
        <v>6306</v>
      </c>
      <c r="M57" s="31">
        <v>122057</v>
      </c>
      <c r="N57" s="26">
        <v>2709</v>
      </c>
      <c r="O57" s="32">
        <f t="shared" si="4"/>
        <v>19.35569299080241</v>
      </c>
      <c r="P57" s="33">
        <f t="shared" si="5"/>
        <v>0.72007786424116116</v>
      </c>
      <c r="Q57" s="62">
        <v>29.96</v>
      </c>
    </row>
    <row r="58" spans="1:17" ht="13.5" customHeight="1">
      <c r="A58" s="29">
        <v>28</v>
      </c>
      <c r="B58" s="6" t="s">
        <v>71</v>
      </c>
      <c r="C58" s="6" t="s">
        <v>320</v>
      </c>
      <c r="D58" s="25">
        <v>44</v>
      </c>
      <c r="E58" s="18" t="s">
        <v>74</v>
      </c>
      <c r="F58" s="25">
        <v>118</v>
      </c>
      <c r="G58" s="31">
        <v>1</v>
      </c>
      <c r="H58" s="26">
        <v>1</v>
      </c>
      <c r="I58" s="31">
        <v>62</v>
      </c>
      <c r="J58" s="26">
        <v>72</v>
      </c>
      <c r="K58" s="31">
        <v>7316</v>
      </c>
      <c r="L58" s="26">
        <v>8045</v>
      </c>
      <c r="M58" s="31">
        <v>187933</v>
      </c>
      <c r="N58" s="26">
        <v>2419</v>
      </c>
      <c r="O58" s="32">
        <f t="shared" si="4"/>
        <v>23.36022374145432</v>
      </c>
      <c r="P58" s="33">
        <f t="shared" si="5"/>
        <v>0.86905594276243747</v>
      </c>
      <c r="Q58" s="62">
        <v>29.96</v>
      </c>
    </row>
    <row r="59" spans="1:17" ht="13.5" customHeight="1">
      <c r="A59" s="29">
        <v>29</v>
      </c>
      <c r="B59" s="6" t="s">
        <v>71</v>
      </c>
      <c r="C59" s="6" t="s">
        <v>321</v>
      </c>
      <c r="D59" s="25">
        <v>34</v>
      </c>
      <c r="E59" s="18" t="s">
        <v>74</v>
      </c>
      <c r="F59" s="25">
        <v>49</v>
      </c>
      <c r="G59" s="31">
        <v>1</v>
      </c>
      <c r="H59" s="26">
        <v>1</v>
      </c>
      <c r="I59" s="31">
        <v>124</v>
      </c>
      <c r="J59" s="26">
        <v>124</v>
      </c>
      <c r="K59" s="31">
        <v>6076</v>
      </c>
      <c r="L59" s="26">
        <v>6204</v>
      </c>
      <c r="M59" s="31">
        <v>145053</v>
      </c>
      <c r="N59" s="26">
        <v>4191</v>
      </c>
      <c r="O59" s="32">
        <f t="shared" si="4"/>
        <v>23.380560928433269</v>
      </c>
      <c r="P59" s="33">
        <f t="shared" si="5"/>
        <v>0.86981253453992824</v>
      </c>
      <c r="Q59" s="62">
        <v>29.96</v>
      </c>
    </row>
    <row r="60" spans="1:17" ht="13.5" customHeight="1">
      <c r="A60" s="29">
        <v>30</v>
      </c>
      <c r="B60" s="6" t="s">
        <v>71</v>
      </c>
      <c r="C60" s="6" t="s">
        <v>322</v>
      </c>
      <c r="D60" s="25">
        <v>17</v>
      </c>
      <c r="E60" s="18" t="s">
        <v>74</v>
      </c>
      <c r="F60" s="25">
        <v>19</v>
      </c>
      <c r="G60" s="31">
        <v>1</v>
      </c>
      <c r="H60" s="26">
        <v>1</v>
      </c>
      <c r="I60" s="31">
        <v>248</v>
      </c>
      <c r="J60" s="26">
        <v>224</v>
      </c>
      <c r="K60" s="31">
        <v>4712</v>
      </c>
      <c r="L60" s="26">
        <v>4868</v>
      </c>
      <c r="M60" s="31">
        <v>91100</v>
      </c>
      <c r="N60" s="26">
        <v>4411</v>
      </c>
      <c r="O60" s="32">
        <f t="shared" si="4"/>
        <v>18.714050944946589</v>
      </c>
      <c r="P60" s="33">
        <f t="shared" si="5"/>
        <v>0.69620725241616777</v>
      </c>
      <c r="Q60" s="62">
        <v>29.96</v>
      </c>
    </row>
    <row r="61" spans="1:17" ht="13.5" customHeight="1">
      <c r="A61" s="29">
        <v>31</v>
      </c>
      <c r="B61" s="6" t="s">
        <v>71</v>
      </c>
      <c r="C61" s="6" t="s">
        <v>323</v>
      </c>
      <c r="D61" s="25">
        <v>44</v>
      </c>
      <c r="E61" s="18" t="s">
        <v>74</v>
      </c>
      <c r="F61" s="25">
        <v>44</v>
      </c>
      <c r="G61" s="31">
        <v>1</v>
      </c>
      <c r="H61" s="26">
        <v>1</v>
      </c>
      <c r="I61" s="31">
        <v>124</v>
      </c>
      <c r="J61" s="26">
        <v>115</v>
      </c>
      <c r="K61" s="31">
        <v>5456</v>
      </c>
      <c r="L61" s="26">
        <v>6692</v>
      </c>
      <c r="M61" s="31">
        <v>117660</v>
      </c>
      <c r="N61" s="26">
        <v>2701</v>
      </c>
      <c r="O61" s="32">
        <f t="shared" si="4"/>
        <v>17.582187686790196</v>
      </c>
      <c r="P61" s="33">
        <f t="shared" si="5"/>
        <v>0.65409924430023048</v>
      </c>
      <c r="Q61" s="62">
        <v>29.96</v>
      </c>
    </row>
    <row r="62" spans="1:17" ht="13.5" customHeight="1">
      <c r="A62" s="29">
        <v>32</v>
      </c>
      <c r="B62" s="6" t="s">
        <v>71</v>
      </c>
      <c r="C62" s="6" t="s">
        <v>227</v>
      </c>
      <c r="D62" s="25">
        <v>118</v>
      </c>
      <c r="E62" s="18" t="s">
        <v>74</v>
      </c>
      <c r="F62" s="25">
        <v>41</v>
      </c>
      <c r="G62" s="31">
        <v>2</v>
      </c>
      <c r="H62" s="26">
        <v>1</v>
      </c>
      <c r="I62" s="31">
        <v>248</v>
      </c>
      <c r="J62" s="26">
        <v>175</v>
      </c>
      <c r="K62" s="31">
        <v>10168</v>
      </c>
      <c r="L62" s="26">
        <v>7318</v>
      </c>
      <c r="M62" s="31">
        <v>133750</v>
      </c>
      <c r="N62" s="26">
        <v>4046</v>
      </c>
      <c r="O62" s="32">
        <f t="shared" si="4"/>
        <v>18.276851598797485</v>
      </c>
      <c r="P62" s="33">
        <f t="shared" si="5"/>
        <v>0.67994239578859694</v>
      </c>
      <c r="Q62" s="62">
        <v>29.96</v>
      </c>
    </row>
    <row r="63" spans="1:17" ht="13.5" customHeight="1">
      <c r="A63" s="29">
        <v>33</v>
      </c>
      <c r="B63" s="6" t="s">
        <v>71</v>
      </c>
      <c r="C63" s="6" t="s">
        <v>324</v>
      </c>
      <c r="D63" s="25">
        <v>50</v>
      </c>
      <c r="E63" s="18" t="s">
        <v>74</v>
      </c>
      <c r="F63" s="25">
        <v>35</v>
      </c>
      <c r="G63" s="31">
        <v>2</v>
      </c>
      <c r="H63" s="26">
        <v>1</v>
      </c>
      <c r="I63" s="31">
        <v>248</v>
      </c>
      <c r="J63" s="26">
        <v>226</v>
      </c>
      <c r="K63" s="31">
        <v>8680</v>
      </c>
      <c r="L63" s="26">
        <v>14983</v>
      </c>
      <c r="M63" s="31">
        <v>300158</v>
      </c>
      <c r="N63" s="26">
        <v>4713</v>
      </c>
      <c r="O63" s="32">
        <f t="shared" si="4"/>
        <v>20.033237669358606</v>
      </c>
      <c r="P63" s="33">
        <f t="shared" si="5"/>
        <v>0.74528413948506722</v>
      </c>
      <c r="Q63" s="62">
        <v>29.96</v>
      </c>
    </row>
    <row r="64" spans="1:17" ht="13.5" customHeight="1">
      <c r="A64" s="29">
        <v>34</v>
      </c>
      <c r="B64" s="6" t="s">
        <v>71</v>
      </c>
      <c r="C64" s="6" t="s">
        <v>325</v>
      </c>
      <c r="D64" s="25"/>
      <c r="E64" s="18"/>
      <c r="F64" s="25">
        <v>41</v>
      </c>
      <c r="G64" s="31">
        <v>4</v>
      </c>
      <c r="H64" s="26">
        <v>2</v>
      </c>
      <c r="I64" s="31">
        <v>744</v>
      </c>
      <c r="J64" s="26">
        <v>470</v>
      </c>
      <c r="K64" s="31">
        <v>30504</v>
      </c>
      <c r="L64" s="26">
        <v>22936</v>
      </c>
      <c r="M64" s="31">
        <v>454120</v>
      </c>
      <c r="N64" s="26">
        <v>12173</v>
      </c>
      <c r="O64" s="32">
        <f t="shared" si="4"/>
        <v>19.799441925357517</v>
      </c>
      <c r="P64" s="33">
        <f t="shared" si="5"/>
        <v>0.73658638115169339</v>
      </c>
      <c r="Q64" s="62">
        <v>29.96</v>
      </c>
    </row>
    <row r="65" spans="1:20" ht="13.5" customHeight="1">
      <c r="A65" s="29">
        <v>35</v>
      </c>
      <c r="B65" s="6" t="s">
        <v>71</v>
      </c>
      <c r="C65" s="6" t="s">
        <v>326</v>
      </c>
      <c r="D65" s="25"/>
      <c r="E65" s="18"/>
      <c r="F65" s="25">
        <v>35</v>
      </c>
      <c r="G65" s="31">
        <v>1</v>
      </c>
      <c r="H65" s="26">
        <v>1</v>
      </c>
      <c r="I65" s="31">
        <v>186</v>
      </c>
      <c r="J65" s="26">
        <v>142</v>
      </c>
      <c r="K65" s="31">
        <v>6510</v>
      </c>
      <c r="L65" s="26">
        <v>6878</v>
      </c>
      <c r="M65" s="31">
        <v>136113</v>
      </c>
      <c r="N65" s="26">
        <v>3229</v>
      </c>
      <c r="O65" s="32">
        <f t="shared" si="4"/>
        <v>19.78961907531259</v>
      </c>
      <c r="P65" s="33">
        <f t="shared" si="5"/>
        <v>0.73622094774228386</v>
      </c>
      <c r="Q65" s="62">
        <v>29.96</v>
      </c>
    </row>
    <row r="66" spans="1:20" ht="13.5" customHeight="1">
      <c r="A66" s="29">
        <v>36</v>
      </c>
      <c r="B66" s="6" t="s">
        <v>71</v>
      </c>
      <c r="C66" s="6" t="s">
        <v>327</v>
      </c>
      <c r="D66" s="25"/>
      <c r="E66" s="18"/>
      <c r="F66" s="25">
        <v>79</v>
      </c>
      <c r="G66" s="31">
        <v>2</v>
      </c>
      <c r="H66" s="26">
        <v>1</v>
      </c>
      <c r="I66" s="31">
        <v>186</v>
      </c>
      <c r="J66" s="26">
        <v>78</v>
      </c>
      <c r="K66" s="31">
        <v>14694</v>
      </c>
      <c r="L66" s="26">
        <v>5810</v>
      </c>
      <c r="M66" s="31">
        <v>111264</v>
      </c>
      <c r="N66" s="26">
        <v>2425</v>
      </c>
      <c r="O66" s="32">
        <f t="shared" si="4"/>
        <v>19.150430292598966</v>
      </c>
      <c r="P66" s="33">
        <f t="shared" si="5"/>
        <v>0.712441603147283</v>
      </c>
      <c r="Q66" s="62">
        <v>29.96</v>
      </c>
    </row>
    <row r="67" spans="1:20" ht="13.5" customHeight="1">
      <c r="A67" s="29">
        <v>37</v>
      </c>
      <c r="B67" s="6" t="s">
        <v>71</v>
      </c>
      <c r="C67" s="6" t="s">
        <v>328</v>
      </c>
      <c r="D67" s="25"/>
      <c r="E67" s="18"/>
      <c r="F67" s="25">
        <v>41</v>
      </c>
      <c r="G67" s="31">
        <v>1</v>
      </c>
      <c r="H67" s="26">
        <v>1</v>
      </c>
      <c r="I67" s="31">
        <v>124</v>
      </c>
      <c r="J67" s="26">
        <v>116</v>
      </c>
      <c r="K67" s="31">
        <v>5084</v>
      </c>
      <c r="L67" s="26">
        <v>5514</v>
      </c>
      <c r="M67" s="31">
        <v>127463</v>
      </c>
      <c r="N67" s="26">
        <v>4141</v>
      </c>
      <c r="O67" s="32">
        <f t="shared" si="4"/>
        <v>23.116249546608632</v>
      </c>
      <c r="P67" s="33">
        <f t="shared" si="5"/>
        <v>0.85997952182323778</v>
      </c>
      <c r="Q67" s="62">
        <v>29.96</v>
      </c>
    </row>
    <row r="68" spans="1:20" ht="13.5" customHeight="1">
      <c r="A68" s="29">
        <v>38</v>
      </c>
      <c r="B68" s="6" t="s">
        <v>71</v>
      </c>
      <c r="C68" s="6" t="s">
        <v>329</v>
      </c>
      <c r="D68" s="25"/>
      <c r="E68" s="18"/>
      <c r="F68" s="25">
        <v>34</v>
      </c>
      <c r="G68" s="31">
        <v>7</v>
      </c>
      <c r="H68" s="26">
        <v>4</v>
      </c>
      <c r="I68" s="31">
        <v>1470</v>
      </c>
      <c r="J68" s="26">
        <v>1056</v>
      </c>
      <c r="K68" s="31">
        <v>49980</v>
      </c>
      <c r="L68" s="26">
        <v>44821</v>
      </c>
      <c r="M68" s="31">
        <v>966792</v>
      </c>
      <c r="N68" s="26">
        <v>27098</v>
      </c>
      <c r="O68" s="32">
        <f t="shared" si="4"/>
        <v>21.570067602240023</v>
      </c>
      <c r="P68" s="33">
        <f t="shared" si="5"/>
        <v>0.8024578721071437</v>
      </c>
      <c r="Q68" s="62">
        <v>29.96</v>
      </c>
    </row>
    <row r="69" spans="1:20" ht="13.5" customHeight="1">
      <c r="A69" s="29">
        <v>39</v>
      </c>
      <c r="B69" s="6" t="s">
        <v>71</v>
      </c>
      <c r="C69" s="6" t="s">
        <v>244</v>
      </c>
      <c r="D69" s="25"/>
      <c r="E69" s="18"/>
      <c r="F69" s="25">
        <v>17</v>
      </c>
      <c r="G69" s="31">
        <v>1</v>
      </c>
      <c r="H69" s="26">
        <v>1</v>
      </c>
      <c r="I69" s="31">
        <v>248</v>
      </c>
      <c r="J69" s="26">
        <v>49</v>
      </c>
      <c r="K69" s="31">
        <v>4216</v>
      </c>
      <c r="L69" s="26">
        <v>2613</v>
      </c>
      <c r="M69" s="31">
        <v>56966</v>
      </c>
      <c r="N69" s="26">
        <v>1262</v>
      </c>
      <c r="O69" s="32">
        <f t="shared" si="4"/>
        <v>21.800995024875622</v>
      </c>
      <c r="P69" s="33">
        <f t="shared" si="5"/>
        <v>0.81104892205638479</v>
      </c>
      <c r="Q69" s="62">
        <v>29.96</v>
      </c>
    </row>
    <row r="70" spans="1:20" ht="13.5" customHeight="1">
      <c r="A70" s="29">
        <v>40</v>
      </c>
      <c r="B70" s="6" t="s">
        <v>71</v>
      </c>
      <c r="C70" s="6" t="s">
        <v>333</v>
      </c>
      <c r="D70" s="25"/>
      <c r="E70" s="18"/>
      <c r="F70" s="25">
        <v>31</v>
      </c>
      <c r="G70" s="31">
        <v>1</v>
      </c>
      <c r="H70" s="26">
        <v>1</v>
      </c>
      <c r="I70" s="31">
        <v>186</v>
      </c>
      <c r="J70" s="26">
        <v>140</v>
      </c>
      <c r="K70" s="31">
        <v>5766</v>
      </c>
      <c r="L70" s="26">
        <v>5460</v>
      </c>
      <c r="M70" s="31">
        <v>91170</v>
      </c>
      <c r="N70" s="26">
        <v>2415</v>
      </c>
      <c r="O70" s="32">
        <f t="shared" si="4"/>
        <v>16.697802197802197</v>
      </c>
      <c r="P70" s="33">
        <f t="shared" si="5"/>
        <v>0.62119799843014123</v>
      </c>
      <c r="Q70" s="62">
        <v>29.96</v>
      </c>
    </row>
    <row r="71" spans="1:20" ht="13.5" customHeight="1">
      <c r="A71" s="73" t="s">
        <v>210</v>
      </c>
      <c r="B71" s="74"/>
      <c r="C71" s="75"/>
      <c r="D71" s="36"/>
      <c r="E71" s="36"/>
      <c r="F71" s="36"/>
      <c r="G71" s="37">
        <f t="shared" ref="G71:N71" si="6">SUM(G31:G70)</f>
        <v>60</v>
      </c>
      <c r="H71" s="37">
        <f t="shared" si="6"/>
        <v>45</v>
      </c>
      <c r="I71" s="37">
        <f t="shared" si="6"/>
        <v>10286</v>
      </c>
      <c r="J71" s="37">
        <f t="shared" si="6"/>
        <v>7049</v>
      </c>
      <c r="K71" s="37">
        <f t="shared" si="6"/>
        <v>349893</v>
      </c>
      <c r="L71" s="37">
        <f t="shared" si="6"/>
        <v>337550</v>
      </c>
      <c r="M71" s="37">
        <f t="shared" si="6"/>
        <v>6937998</v>
      </c>
      <c r="N71" s="38">
        <f t="shared" si="6"/>
        <v>170581</v>
      </c>
      <c r="O71" s="39">
        <f t="shared" si="4"/>
        <v>20.553986076136869</v>
      </c>
      <c r="P71" s="40">
        <f>O71/26.88</f>
        <v>0.76465722009437764</v>
      </c>
      <c r="Q71" s="63">
        <v>29.96</v>
      </c>
    </row>
    <row r="72" spans="1:20" ht="13.5" customHeight="1">
      <c r="A72" s="70" t="s">
        <v>211</v>
      </c>
      <c r="B72" s="71"/>
      <c r="C72" s="72"/>
      <c r="D72" s="36"/>
      <c r="E72" s="36"/>
      <c r="F72" s="36"/>
      <c r="G72" s="37"/>
      <c r="H72" s="37"/>
      <c r="I72" s="37"/>
      <c r="J72" s="37"/>
      <c r="K72" s="37"/>
      <c r="L72" s="37"/>
      <c r="M72" s="45">
        <v>118727</v>
      </c>
      <c r="N72" s="38"/>
      <c r="O72" s="39"/>
      <c r="P72" s="40"/>
      <c r="Q72" s="22"/>
    </row>
    <row r="73" spans="1:20" ht="15.75" customHeight="1">
      <c r="A73" s="77" t="s">
        <v>212</v>
      </c>
      <c r="B73" s="78"/>
      <c r="C73" s="79"/>
      <c r="D73" s="42"/>
      <c r="E73" s="42"/>
      <c r="F73" s="42"/>
      <c r="G73" s="43"/>
      <c r="H73" s="43"/>
      <c r="I73" s="43"/>
      <c r="J73" s="43"/>
      <c r="K73" s="43"/>
      <c r="L73" s="44"/>
      <c r="M73" s="45">
        <v>7200</v>
      </c>
      <c r="N73" s="46"/>
      <c r="O73" s="39"/>
      <c r="P73" s="40"/>
      <c r="Q73" s="11"/>
    </row>
    <row r="74" spans="1:20" ht="13.5" customHeight="1">
      <c r="A74" s="73" t="s">
        <v>210</v>
      </c>
      <c r="B74" s="74"/>
      <c r="C74" s="75"/>
      <c r="D74" s="36"/>
      <c r="E74" s="36"/>
      <c r="F74" s="36"/>
      <c r="G74" s="37">
        <f t="shared" ref="G74:N74" si="7">SUM(G71:G73)</f>
        <v>60</v>
      </c>
      <c r="H74" s="37">
        <f t="shared" si="7"/>
        <v>45</v>
      </c>
      <c r="I74" s="37">
        <f t="shared" si="7"/>
        <v>10286</v>
      </c>
      <c r="J74" s="37">
        <f t="shared" si="7"/>
        <v>7049</v>
      </c>
      <c r="K74" s="37">
        <f t="shared" si="7"/>
        <v>349893</v>
      </c>
      <c r="L74" s="37">
        <f t="shared" si="7"/>
        <v>337550</v>
      </c>
      <c r="M74" s="37">
        <f t="shared" si="7"/>
        <v>7063925</v>
      </c>
      <c r="N74" s="37">
        <f t="shared" si="7"/>
        <v>170581</v>
      </c>
      <c r="O74" s="39">
        <f>M74/L74</f>
        <v>20.927047844763738</v>
      </c>
      <c r="P74" s="40">
        <f>O74/26.88</f>
        <v>0.77853600612960339</v>
      </c>
      <c r="Q74" s="63">
        <v>29.96</v>
      </c>
    </row>
    <row r="75" spans="1:20" ht="6" customHeight="1"/>
    <row r="76" spans="1:20" ht="15" customHeight="1">
      <c r="A76" s="76" t="s">
        <v>250</v>
      </c>
      <c r="B76" s="74"/>
      <c r="C76" s="75"/>
      <c r="D76" s="36"/>
      <c r="E76" s="36"/>
      <c r="F76" s="36"/>
      <c r="G76" s="47">
        <f t="shared" ref="G76:N76" si="8">G30+G74</f>
        <v>118</v>
      </c>
      <c r="H76" s="47">
        <f t="shared" si="8"/>
        <v>91</v>
      </c>
      <c r="I76" s="47">
        <f t="shared" si="8"/>
        <v>18656</v>
      </c>
      <c r="J76" s="47">
        <f t="shared" si="8"/>
        <v>12558</v>
      </c>
      <c r="K76" s="47">
        <f t="shared" si="8"/>
        <v>684197</v>
      </c>
      <c r="L76" s="47">
        <f t="shared" si="8"/>
        <v>572098</v>
      </c>
      <c r="M76" s="47">
        <f t="shared" si="8"/>
        <v>13719574</v>
      </c>
      <c r="N76" s="47">
        <f t="shared" si="8"/>
        <v>371163</v>
      </c>
      <c r="O76" s="48">
        <f>M76/L76</f>
        <v>23.981160570391786</v>
      </c>
      <c r="P76" s="49">
        <f>O76/Q76</f>
        <v>0.68871799455461769</v>
      </c>
      <c r="Q76" s="64">
        <v>34.82</v>
      </c>
      <c r="S76" s="27">
        <f>K76-L76</f>
        <v>112099</v>
      </c>
      <c r="T76" s="2">
        <f>S76/100000</f>
        <v>1.1209899999999999</v>
      </c>
    </row>
    <row r="77" spans="1:20" ht="10.5" customHeight="1">
      <c r="A77" s="50"/>
      <c r="B77" s="50"/>
      <c r="C77" s="50"/>
      <c r="D77" s="51"/>
      <c r="E77" s="51"/>
      <c r="F77" s="51"/>
      <c r="G77" s="52"/>
      <c r="H77" s="52"/>
      <c r="I77" s="52"/>
      <c r="J77" s="52"/>
      <c r="K77" s="52"/>
      <c r="L77" s="52"/>
      <c r="M77" s="52"/>
      <c r="N77" s="52"/>
      <c r="O77" s="53"/>
      <c r="P77" s="54"/>
      <c r="Q77" s="53"/>
    </row>
    <row r="78" spans="1:20" ht="9.75" customHeight="1"/>
    <row r="79" spans="1:20" ht="10.5" customHeight="1">
      <c r="N79" s="55" t="s">
        <v>153</v>
      </c>
      <c r="O79" s="55"/>
      <c r="P79" s="55"/>
    </row>
    <row r="80" spans="1:20" ht="9.75" customHeight="1">
      <c r="M80" s="56" t="s">
        <v>154</v>
      </c>
      <c r="N80" s="56"/>
      <c r="O80" s="56"/>
      <c r="P80" s="56"/>
    </row>
    <row r="81" spans="15:16" ht="10.5" customHeight="1">
      <c r="O81" s="68"/>
      <c r="P81" s="68"/>
    </row>
  </sheetData>
  <mergeCells count="11">
    <mergeCell ref="A71:C71"/>
    <mergeCell ref="A1:Q1"/>
    <mergeCell ref="A27:C27"/>
    <mergeCell ref="A28:C28"/>
    <mergeCell ref="A29:C29"/>
    <mergeCell ref="A30:C30"/>
    <mergeCell ref="A72:C72"/>
    <mergeCell ref="A73:C73"/>
    <mergeCell ref="A74:C74"/>
    <mergeCell ref="A76:C76"/>
    <mergeCell ref="O81:P81"/>
  </mergeCells>
  <pageMargins left="0.15748031496062992" right="0" top="0.23622047244094491" bottom="0.23622047244094491" header="0.15748031496062992" footer="0.15748031496062992"/>
  <pageSetup paperSize="9" scale="7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81"/>
  <sheetViews>
    <sheetView zoomScale="115" zoomScaleNormal="115" workbookViewId="0">
      <selection activeCell="H20" sqref="H20"/>
    </sheetView>
  </sheetViews>
  <sheetFormatPr defaultRowHeight="12.75"/>
  <cols>
    <col min="1" max="1" width="5.7109375" style="2" customWidth="1"/>
    <col min="2" max="2" width="11.85546875" style="2" bestFit="1" customWidth="1"/>
    <col min="3" max="3" width="26.5703125" style="2" customWidth="1"/>
    <col min="4" max="4" width="10" style="2" hidden="1" customWidth="1"/>
    <col min="5" max="5" width="9" style="2" hidden="1" customWidth="1"/>
    <col min="6" max="6" width="6.140625" style="2" customWidth="1"/>
    <col min="7" max="7" width="6.42578125" style="2" customWidth="1"/>
    <col min="8" max="8" width="5.42578125" style="2" customWidth="1"/>
    <col min="9" max="9" width="6.7109375" style="2" customWidth="1"/>
    <col min="10" max="10" width="6" style="2" customWidth="1"/>
    <col min="11" max="11" width="8" style="2" bestFit="1" customWidth="1"/>
    <col min="12" max="12" width="7.85546875" style="2" bestFit="1" customWidth="1"/>
    <col min="13" max="13" width="9" style="2" bestFit="1" customWidth="1"/>
    <col min="14" max="14" width="7.85546875" style="2" bestFit="1" customWidth="1"/>
    <col min="15" max="15" width="7.7109375" style="2" customWidth="1"/>
    <col min="16" max="16" width="7" style="2" customWidth="1"/>
    <col min="17" max="17" width="7.28515625" style="2" customWidth="1"/>
    <col min="18" max="16384" width="9.140625" style="2"/>
  </cols>
  <sheetData>
    <row r="1" spans="1:21" ht="19.5" customHeight="1">
      <c r="A1" s="69" t="s">
        <v>334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</row>
    <row r="2" spans="1:21" ht="33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</row>
    <row r="3" spans="1:21" ht="14.1" customHeight="1">
      <c r="A3" s="5">
        <v>1</v>
      </c>
      <c r="B3" s="6" t="s">
        <v>18</v>
      </c>
      <c r="C3" s="57" t="s">
        <v>22</v>
      </c>
      <c r="D3" s="58" t="s">
        <v>20</v>
      </c>
      <c r="E3" s="9" t="s">
        <v>21</v>
      </c>
      <c r="F3" s="10">
        <v>45</v>
      </c>
      <c r="G3" s="10">
        <v>9</v>
      </c>
      <c r="H3" s="10">
        <v>6</v>
      </c>
      <c r="I3" s="10">
        <v>1116</v>
      </c>
      <c r="J3" s="10">
        <v>651</v>
      </c>
      <c r="K3" s="10">
        <v>50220</v>
      </c>
      <c r="L3" s="10">
        <v>29218</v>
      </c>
      <c r="M3" s="10">
        <v>612495</v>
      </c>
      <c r="N3" s="10">
        <v>18692</v>
      </c>
      <c r="O3" s="11">
        <f t="shared" ref="O3:O27" si="0">M3/L3</f>
        <v>20.962933807926621</v>
      </c>
      <c r="P3" s="12">
        <f t="shared" ref="P3:P27" si="1">O3/Q3</f>
        <v>0.61223521635299705</v>
      </c>
      <c r="Q3" s="13">
        <v>34.24</v>
      </c>
    </row>
    <row r="4" spans="1:21" ht="14.1" customHeight="1">
      <c r="A4" s="14">
        <v>2</v>
      </c>
      <c r="B4" s="6" t="s">
        <v>18</v>
      </c>
      <c r="C4" s="57" t="s">
        <v>24</v>
      </c>
      <c r="D4" s="58" t="s">
        <v>23</v>
      </c>
      <c r="E4" s="9" t="s">
        <v>21</v>
      </c>
      <c r="F4" s="10">
        <v>45</v>
      </c>
      <c r="G4" s="10">
        <v>1</v>
      </c>
      <c r="H4" s="10">
        <v>1</v>
      </c>
      <c r="I4" s="10">
        <v>124</v>
      </c>
      <c r="J4" s="10">
        <v>98</v>
      </c>
      <c r="K4" s="10">
        <v>5580</v>
      </c>
      <c r="L4" s="10">
        <v>4410</v>
      </c>
      <c r="M4" s="10">
        <v>114185</v>
      </c>
      <c r="N4" s="10">
        <v>2939</v>
      </c>
      <c r="O4" s="11">
        <f t="shared" si="0"/>
        <v>25.892290249433106</v>
      </c>
      <c r="P4" s="12">
        <f t="shared" si="1"/>
        <v>0.62047184877625472</v>
      </c>
      <c r="Q4" s="13">
        <v>41.73</v>
      </c>
    </row>
    <row r="5" spans="1:21" ht="14.1" customHeight="1">
      <c r="A5" s="5">
        <v>3</v>
      </c>
      <c r="B5" s="6" t="s">
        <v>18</v>
      </c>
      <c r="C5" s="57" t="s">
        <v>26</v>
      </c>
      <c r="D5" s="58" t="s">
        <v>25</v>
      </c>
      <c r="E5" s="9" t="s">
        <v>21</v>
      </c>
      <c r="F5" s="10">
        <v>24</v>
      </c>
      <c r="G5" s="10">
        <v>1</v>
      </c>
      <c r="H5" s="10">
        <v>1</v>
      </c>
      <c r="I5" s="10">
        <v>186</v>
      </c>
      <c r="J5" s="10">
        <v>118</v>
      </c>
      <c r="K5" s="10">
        <v>4464</v>
      </c>
      <c r="L5" s="10">
        <v>5014</v>
      </c>
      <c r="M5" s="10">
        <v>125883</v>
      </c>
      <c r="N5" s="10">
        <v>3127</v>
      </c>
      <c r="O5" s="11">
        <f t="shared" si="0"/>
        <v>25.106302353410452</v>
      </c>
      <c r="P5" s="12">
        <f t="shared" si="1"/>
        <v>0.60163676859358861</v>
      </c>
      <c r="Q5" s="13">
        <v>41.73</v>
      </c>
    </row>
    <row r="6" spans="1:21" ht="14.1" customHeight="1">
      <c r="A6" s="5">
        <v>4</v>
      </c>
      <c r="B6" s="6" t="s">
        <v>18</v>
      </c>
      <c r="C6" s="57" t="s">
        <v>28</v>
      </c>
      <c r="D6" s="58" t="s">
        <v>27</v>
      </c>
      <c r="E6" s="9" t="s">
        <v>21</v>
      </c>
      <c r="F6" s="10">
        <v>34</v>
      </c>
      <c r="G6" s="10">
        <v>1</v>
      </c>
      <c r="H6" s="10">
        <v>1</v>
      </c>
      <c r="I6" s="10">
        <v>186</v>
      </c>
      <c r="J6" s="10">
        <v>82</v>
      </c>
      <c r="K6" s="10">
        <v>6324</v>
      </c>
      <c r="L6" s="10">
        <v>3690</v>
      </c>
      <c r="M6" s="10">
        <v>97500</v>
      </c>
      <c r="N6" s="10">
        <v>2390</v>
      </c>
      <c r="O6" s="11">
        <f t="shared" si="0"/>
        <v>26.422764227642276</v>
      </c>
      <c r="P6" s="12">
        <f t="shared" si="1"/>
        <v>0.63318390193247731</v>
      </c>
      <c r="Q6" s="13">
        <v>41.73</v>
      </c>
    </row>
    <row r="7" spans="1:21" ht="14.1" customHeight="1">
      <c r="A7" s="14">
        <v>5</v>
      </c>
      <c r="B7" s="6" t="s">
        <v>18</v>
      </c>
      <c r="C7" s="57" t="s">
        <v>30</v>
      </c>
      <c r="D7" s="58" t="s">
        <v>29</v>
      </c>
      <c r="E7" s="9" t="s">
        <v>21</v>
      </c>
      <c r="F7" s="10">
        <v>45</v>
      </c>
      <c r="G7" s="10">
        <v>4</v>
      </c>
      <c r="H7" s="10">
        <v>2</v>
      </c>
      <c r="I7" s="10">
        <v>496</v>
      </c>
      <c r="J7" s="10">
        <v>286</v>
      </c>
      <c r="K7" s="10">
        <v>22320</v>
      </c>
      <c r="L7" s="10">
        <v>12826</v>
      </c>
      <c r="M7" s="10">
        <v>344805</v>
      </c>
      <c r="N7" s="10">
        <v>8362</v>
      </c>
      <c r="O7" s="11">
        <f t="shared" si="0"/>
        <v>26.883283954467487</v>
      </c>
      <c r="P7" s="12">
        <f t="shared" si="1"/>
        <v>0.64421960111352716</v>
      </c>
      <c r="Q7" s="13">
        <v>41.73</v>
      </c>
    </row>
    <row r="8" spans="1:21" ht="14.1" customHeight="1">
      <c r="A8" s="5">
        <v>6</v>
      </c>
      <c r="B8" s="6" t="s">
        <v>18</v>
      </c>
      <c r="C8" s="57" t="s">
        <v>32</v>
      </c>
      <c r="D8" s="58" t="s">
        <v>31</v>
      </c>
      <c r="E8" s="9" t="s">
        <v>21</v>
      </c>
      <c r="F8" s="10">
        <v>45</v>
      </c>
      <c r="G8" s="10">
        <v>1</v>
      </c>
      <c r="H8" s="10">
        <v>1</v>
      </c>
      <c r="I8" s="10">
        <v>124</v>
      </c>
      <c r="J8" s="10">
        <v>120</v>
      </c>
      <c r="K8" s="10">
        <v>5580</v>
      </c>
      <c r="L8" s="10">
        <v>5400</v>
      </c>
      <c r="M8" s="10">
        <v>166820</v>
      </c>
      <c r="N8" s="10">
        <v>4954</v>
      </c>
      <c r="O8" s="11">
        <f t="shared" si="0"/>
        <v>30.892592592592592</v>
      </c>
      <c r="P8" s="12">
        <f t="shared" si="1"/>
        <v>0.74029697082656587</v>
      </c>
      <c r="Q8" s="13">
        <v>41.73</v>
      </c>
    </row>
    <row r="9" spans="1:21" ht="14.1" customHeight="1">
      <c r="A9" s="5">
        <v>7</v>
      </c>
      <c r="B9" s="6" t="s">
        <v>18</v>
      </c>
      <c r="C9" s="57" t="s">
        <v>34</v>
      </c>
      <c r="D9" s="58" t="s">
        <v>33</v>
      </c>
      <c r="E9" s="9" t="s">
        <v>21</v>
      </c>
      <c r="F9" s="10">
        <v>18</v>
      </c>
      <c r="G9" s="10">
        <v>1</v>
      </c>
      <c r="H9" s="10">
        <v>0</v>
      </c>
      <c r="I9" s="10">
        <v>186</v>
      </c>
      <c r="J9" s="10">
        <v>0</v>
      </c>
      <c r="K9" s="10">
        <v>3348</v>
      </c>
      <c r="L9" s="10">
        <v>0</v>
      </c>
      <c r="M9" s="10">
        <v>0</v>
      </c>
      <c r="N9" s="10">
        <v>0</v>
      </c>
      <c r="O9" s="11" t="e">
        <f t="shared" si="0"/>
        <v>#DIV/0!</v>
      </c>
      <c r="P9" s="12" t="e">
        <f t="shared" si="1"/>
        <v>#DIV/0!</v>
      </c>
      <c r="Q9" s="13">
        <v>41.73</v>
      </c>
    </row>
    <row r="10" spans="1:21" ht="14.1" customHeight="1">
      <c r="A10" s="14">
        <v>8</v>
      </c>
      <c r="B10" s="6" t="s">
        <v>18</v>
      </c>
      <c r="C10" s="57" t="s">
        <v>36</v>
      </c>
      <c r="D10" s="58" t="s">
        <v>35</v>
      </c>
      <c r="E10" s="9" t="s">
        <v>21</v>
      </c>
      <c r="F10" s="10">
        <v>42</v>
      </c>
      <c r="G10" s="10">
        <v>1</v>
      </c>
      <c r="H10" s="10">
        <v>1</v>
      </c>
      <c r="I10" s="10">
        <v>124</v>
      </c>
      <c r="J10" s="10">
        <v>114</v>
      </c>
      <c r="K10" s="10">
        <v>5208</v>
      </c>
      <c r="L10" s="10">
        <v>4980</v>
      </c>
      <c r="M10" s="10">
        <v>120240</v>
      </c>
      <c r="N10" s="10">
        <v>3652</v>
      </c>
      <c r="O10" s="11">
        <f t="shared" si="0"/>
        <v>24.14457831325301</v>
      </c>
      <c r="P10" s="12">
        <f t="shared" si="1"/>
        <v>0.57859042207651601</v>
      </c>
      <c r="Q10" s="13">
        <v>41.73</v>
      </c>
    </row>
    <row r="11" spans="1:21" ht="14.1" customHeight="1">
      <c r="A11" s="5">
        <v>9</v>
      </c>
      <c r="B11" s="6" t="s">
        <v>18</v>
      </c>
      <c r="C11" s="57" t="s">
        <v>38</v>
      </c>
      <c r="D11" s="58" t="s">
        <v>37</v>
      </c>
      <c r="E11" s="9" t="s">
        <v>21</v>
      </c>
      <c r="F11" s="10">
        <v>40</v>
      </c>
      <c r="G11" s="10">
        <v>1</v>
      </c>
      <c r="H11" s="10">
        <v>1</v>
      </c>
      <c r="I11" s="10">
        <v>124</v>
      </c>
      <c r="J11" s="10">
        <v>116</v>
      </c>
      <c r="K11" s="10">
        <v>4960</v>
      </c>
      <c r="L11" s="10">
        <v>4640</v>
      </c>
      <c r="M11" s="10">
        <v>139940</v>
      </c>
      <c r="N11" s="10">
        <v>4827</v>
      </c>
      <c r="O11" s="11">
        <f t="shared" si="0"/>
        <v>30.15948275862069</v>
      </c>
      <c r="P11" s="12">
        <f t="shared" si="1"/>
        <v>0.72272903806903166</v>
      </c>
      <c r="Q11" s="13">
        <v>41.73</v>
      </c>
    </row>
    <row r="12" spans="1:21" ht="13.5" customHeight="1">
      <c r="A12" s="5">
        <v>10</v>
      </c>
      <c r="B12" s="6" t="s">
        <v>18</v>
      </c>
      <c r="C12" s="57" t="s">
        <v>40</v>
      </c>
      <c r="D12" s="58" t="s">
        <v>39</v>
      </c>
      <c r="E12" s="9" t="s">
        <v>21</v>
      </c>
      <c r="F12" s="10">
        <v>45</v>
      </c>
      <c r="G12" s="10">
        <v>13</v>
      </c>
      <c r="H12" s="10">
        <v>14</v>
      </c>
      <c r="I12" s="10">
        <v>1612</v>
      </c>
      <c r="J12" s="10">
        <v>1480</v>
      </c>
      <c r="K12" s="10">
        <v>72540</v>
      </c>
      <c r="L12" s="10">
        <v>68031</v>
      </c>
      <c r="M12" s="10">
        <v>1656671</v>
      </c>
      <c r="N12" s="10">
        <v>46643</v>
      </c>
      <c r="O12" s="11">
        <f t="shared" si="0"/>
        <v>24.351707309902839</v>
      </c>
      <c r="P12" s="12">
        <f t="shared" si="1"/>
        <v>0.58355397339810311</v>
      </c>
      <c r="Q12" s="13">
        <v>41.73</v>
      </c>
    </row>
    <row r="13" spans="1:21" ht="14.1" customHeight="1">
      <c r="A13" s="14">
        <v>11</v>
      </c>
      <c r="B13" s="6" t="s">
        <v>18</v>
      </c>
      <c r="C13" s="57" t="s">
        <v>209</v>
      </c>
      <c r="D13" s="58" t="s">
        <v>41</v>
      </c>
      <c r="E13" s="9" t="s">
        <v>21</v>
      </c>
      <c r="F13" s="10">
        <v>32</v>
      </c>
      <c r="G13" s="10">
        <v>1</v>
      </c>
      <c r="H13" s="10">
        <v>0</v>
      </c>
      <c r="I13" s="10">
        <v>186</v>
      </c>
      <c r="J13" s="10">
        <v>0</v>
      </c>
      <c r="K13" s="10">
        <v>5952</v>
      </c>
      <c r="L13" s="10">
        <v>0</v>
      </c>
      <c r="M13" s="10">
        <v>0</v>
      </c>
      <c r="N13" s="10">
        <v>0</v>
      </c>
      <c r="O13" s="11" t="e">
        <f t="shared" si="0"/>
        <v>#DIV/0!</v>
      </c>
      <c r="P13" s="12" t="e">
        <f t="shared" si="1"/>
        <v>#DIV/0!</v>
      </c>
      <c r="Q13" s="13">
        <v>41.73</v>
      </c>
      <c r="U13" s="60"/>
    </row>
    <row r="14" spans="1:21" ht="14.1" customHeight="1">
      <c r="A14" s="5">
        <v>12</v>
      </c>
      <c r="B14" s="6" t="s">
        <v>18</v>
      </c>
      <c r="C14" s="57" t="s">
        <v>44</v>
      </c>
      <c r="D14" s="58" t="s">
        <v>43</v>
      </c>
      <c r="E14" s="9" t="s">
        <v>21</v>
      </c>
      <c r="F14" s="10">
        <v>35</v>
      </c>
      <c r="G14" s="10">
        <v>1</v>
      </c>
      <c r="H14" s="10">
        <v>0</v>
      </c>
      <c r="I14" s="10">
        <v>124</v>
      </c>
      <c r="J14" s="10">
        <v>0</v>
      </c>
      <c r="K14" s="10">
        <v>4340</v>
      </c>
      <c r="L14" s="10">
        <v>0</v>
      </c>
      <c r="M14" s="10">
        <v>0</v>
      </c>
      <c r="N14" s="10">
        <v>0</v>
      </c>
      <c r="O14" s="11" t="e">
        <f t="shared" si="0"/>
        <v>#DIV/0!</v>
      </c>
      <c r="P14" s="12" t="e">
        <f t="shared" si="1"/>
        <v>#DIV/0!</v>
      </c>
      <c r="Q14" s="13">
        <v>41.73</v>
      </c>
      <c r="U14" s="60"/>
    </row>
    <row r="15" spans="1:21" ht="14.1" customHeight="1">
      <c r="A15" s="5">
        <v>13</v>
      </c>
      <c r="B15" s="6" t="s">
        <v>18</v>
      </c>
      <c r="C15" s="57" t="s">
        <v>46</v>
      </c>
      <c r="D15" s="58" t="s">
        <v>45</v>
      </c>
      <c r="E15" s="9" t="s">
        <v>21</v>
      </c>
      <c r="F15" s="10">
        <v>40</v>
      </c>
      <c r="G15" s="10">
        <v>6</v>
      </c>
      <c r="H15" s="10">
        <v>5</v>
      </c>
      <c r="I15" s="10">
        <v>1116</v>
      </c>
      <c r="J15" s="10">
        <v>966</v>
      </c>
      <c r="K15" s="10">
        <v>44640</v>
      </c>
      <c r="L15" s="10">
        <v>38576</v>
      </c>
      <c r="M15" s="10">
        <v>994475</v>
      </c>
      <c r="N15" s="10">
        <v>30484</v>
      </c>
      <c r="O15" s="11">
        <f t="shared" si="0"/>
        <v>25.779629821650769</v>
      </c>
      <c r="P15" s="12">
        <f t="shared" si="1"/>
        <v>0.61777210212438938</v>
      </c>
      <c r="Q15" s="13">
        <v>41.73</v>
      </c>
    </row>
    <row r="16" spans="1:21" ht="14.1" customHeight="1">
      <c r="A16" s="14">
        <v>14</v>
      </c>
      <c r="B16" s="6" t="s">
        <v>18</v>
      </c>
      <c r="C16" s="57" t="s">
        <v>48</v>
      </c>
      <c r="D16" s="58" t="s">
        <v>47</v>
      </c>
      <c r="E16" s="9" t="s">
        <v>21</v>
      </c>
      <c r="F16" s="10">
        <v>32</v>
      </c>
      <c r="G16" s="10">
        <v>7</v>
      </c>
      <c r="H16" s="10">
        <v>6</v>
      </c>
      <c r="I16" s="10">
        <v>1302</v>
      </c>
      <c r="J16" s="10">
        <v>968</v>
      </c>
      <c r="K16" s="10">
        <v>41664</v>
      </c>
      <c r="L16" s="10">
        <v>31840</v>
      </c>
      <c r="M16" s="10">
        <v>665530</v>
      </c>
      <c r="N16" s="10">
        <v>22914</v>
      </c>
      <c r="O16" s="11">
        <f t="shared" si="0"/>
        <v>20.902324120603016</v>
      </c>
      <c r="P16" s="12">
        <f t="shared" si="1"/>
        <v>0.5008944193770194</v>
      </c>
      <c r="Q16" s="13">
        <v>41.73</v>
      </c>
    </row>
    <row r="17" spans="1:20" ht="14.1" customHeight="1">
      <c r="A17" s="5">
        <v>15</v>
      </c>
      <c r="B17" s="6" t="s">
        <v>18</v>
      </c>
      <c r="C17" s="57" t="s">
        <v>50</v>
      </c>
      <c r="D17" s="58" t="s">
        <v>49</v>
      </c>
      <c r="E17" s="9" t="s">
        <v>21</v>
      </c>
      <c r="F17" s="10">
        <v>47</v>
      </c>
      <c r="G17" s="10">
        <v>1</v>
      </c>
      <c r="H17" s="10">
        <v>1</v>
      </c>
      <c r="I17" s="10">
        <v>124</v>
      </c>
      <c r="J17" s="10">
        <v>100</v>
      </c>
      <c r="K17" s="10">
        <v>5828</v>
      </c>
      <c r="L17" s="10">
        <v>4700</v>
      </c>
      <c r="M17" s="10">
        <v>99465</v>
      </c>
      <c r="N17" s="10">
        <v>2647</v>
      </c>
      <c r="O17" s="11">
        <f t="shared" si="0"/>
        <v>21.162765957446808</v>
      </c>
      <c r="P17" s="12">
        <f t="shared" si="1"/>
        <v>0.50713553696254032</v>
      </c>
      <c r="Q17" s="13">
        <v>41.73</v>
      </c>
    </row>
    <row r="18" spans="1:20" ht="14.1" customHeight="1">
      <c r="A18" s="5">
        <v>16</v>
      </c>
      <c r="B18" s="6" t="s">
        <v>18</v>
      </c>
      <c r="C18" s="57" t="s">
        <v>52</v>
      </c>
      <c r="D18" s="58" t="s">
        <v>51</v>
      </c>
      <c r="E18" s="9" t="s">
        <v>21</v>
      </c>
      <c r="F18" s="10">
        <v>34</v>
      </c>
      <c r="G18" s="10">
        <v>1</v>
      </c>
      <c r="H18" s="10">
        <v>1</v>
      </c>
      <c r="I18" s="10">
        <v>186</v>
      </c>
      <c r="J18" s="10">
        <v>126</v>
      </c>
      <c r="K18" s="10">
        <v>6324</v>
      </c>
      <c r="L18" s="10">
        <v>5122</v>
      </c>
      <c r="M18" s="10">
        <v>124455</v>
      </c>
      <c r="N18" s="10">
        <v>3109</v>
      </c>
      <c r="O18" s="11">
        <f t="shared" si="0"/>
        <v>24.298125732135883</v>
      </c>
      <c r="P18" s="12">
        <f t="shared" si="1"/>
        <v>0.58226996722108515</v>
      </c>
      <c r="Q18" s="13">
        <v>41.73</v>
      </c>
    </row>
    <row r="19" spans="1:20" ht="14.1" customHeight="1">
      <c r="A19" s="14">
        <v>17</v>
      </c>
      <c r="B19" s="6" t="s">
        <v>18</v>
      </c>
      <c r="C19" s="57" t="s">
        <v>54</v>
      </c>
      <c r="D19" s="58" t="s">
        <v>53</v>
      </c>
      <c r="E19" s="9" t="s">
        <v>21</v>
      </c>
      <c r="F19" s="10">
        <v>40</v>
      </c>
      <c r="G19" s="10">
        <v>1</v>
      </c>
      <c r="H19" s="10">
        <v>1</v>
      </c>
      <c r="I19" s="10">
        <v>124</v>
      </c>
      <c r="J19" s="10">
        <v>96</v>
      </c>
      <c r="K19" s="10">
        <v>4960</v>
      </c>
      <c r="L19" s="10">
        <v>4080</v>
      </c>
      <c r="M19" s="10">
        <v>111285</v>
      </c>
      <c r="N19" s="10">
        <v>3433</v>
      </c>
      <c r="O19" s="11">
        <f t="shared" si="0"/>
        <v>27.275735294117649</v>
      </c>
      <c r="P19" s="12">
        <f t="shared" si="1"/>
        <v>0.65362413836850353</v>
      </c>
      <c r="Q19" s="13">
        <v>41.73</v>
      </c>
    </row>
    <row r="20" spans="1:20" ht="14.1" customHeight="1">
      <c r="A20" s="5">
        <v>18</v>
      </c>
      <c r="B20" s="6" t="s">
        <v>18</v>
      </c>
      <c r="C20" s="57" t="s">
        <v>56</v>
      </c>
      <c r="D20" s="58" t="s">
        <v>55</v>
      </c>
      <c r="E20" s="9" t="s">
        <v>21</v>
      </c>
      <c r="F20" s="10">
        <v>42</v>
      </c>
      <c r="G20" s="10">
        <v>1</v>
      </c>
      <c r="H20" s="10">
        <v>1</v>
      </c>
      <c r="I20" s="10">
        <v>186</v>
      </c>
      <c r="J20" s="10">
        <v>172</v>
      </c>
      <c r="K20" s="10">
        <v>7812</v>
      </c>
      <c r="L20" s="10">
        <v>7182</v>
      </c>
      <c r="M20" s="10">
        <v>180580</v>
      </c>
      <c r="N20" s="10">
        <v>5468</v>
      </c>
      <c r="O20" s="11">
        <f t="shared" si="0"/>
        <v>25.14341409078251</v>
      </c>
      <c r="P20" s="12">
        <f t="shared" si="1"/>
        <v>0.60252609850904659</v>
      </c>
      <c r="Q20" s="13">
        <v>41.73</v>
      </c>
    </row>
    <row r="21" spans="1:20" ht="14.1" customHeight="1">
      <c r="A21" s="5">
        <v>19</v>
      </c>
      <c r="B21" s="6" t="s">
        <v>18</v>
      </c>
      <c r="C21" s="57" t="s">
        <v>58</v>
      </c>
      <c r="D21" s="58" t="s">
        <v>57</v>
      </c>
      <c r="E21" s="9" t="s">
        <v>21</v>
      </c>
      <c r="F21" s="10">
        <v>48</v>
      </c>
      <c r="G21" s="10">
        <v>1</v>
      </c>
      <c r="H21" s="10">
        <v>0</v>
      </c>
      <c r="I21" s="10">
        <v>124</v>
      </c>
      <c r="J21" s="10">
        <v>0</v>
      </c>
      <c r="K21" s="10">
        <v>5952</v>
      </c>
      <c r="L21" s="10">
        <v>0</v>
      </c>
      <c r="M21" s="10">
        <v>0</v>
      </c>
      <c r="N21" s="10">
        <v>0</v>
      </c>
      <c r="O21" s="11" t="e">
        <f t="shared" si="0"/>
        <v>#DIV/0!</v>
      </c>
      <c r="P21" s="12" t="e">
        <f t="shared" si="1"/>
        <v>#DIV/0!</v>
      </c>
      <c r="Q21" s="13">
        <v>41.73</v>
      </c>
    </row>
    <row r="22" spans="1:20" ht="14.1" customHeight="1">
      <c r="A22" s="14">
        <v>20</v>
      </c>
      <c r="B22" s="6" t="s">
        <v>18</v>
      </c>
      <c r="C22" s="57" t="s">
        <v>60</v>
      </c>
      <c r="D22" s="58" t="s">
        <v>59</v>
      </c>
      <c r="E22" s="9" t="s">
        <v>21</v>
      </c>
      <c r="F22" s="10">
        <v>40</v>
      </c>
      <c r="G22" s="10">
        <v>1</v>
      </c>
      <c r="H22" s="10">
        <v>1</v>
      </c>
      <c r="I22" s="10">
        <v>124</v>
      </c>
      <c r="J22" s="10">
        <v>116</v>
      </c>
      <c r="K22" s="10">
        <v>4960</v>
      </c>
      <c r="L22" s="10">
        <v>4882</v>
      </c>
      <c r="M22" s="10">
        <v>132795</v>
      </c>
      <c r="N22" s="10">
        <v>4109</v>
      </c>
      <c r="O22" s="11">
        <f t="shared" si="0"/>
        <v>27.200942236788201</v>
      </c>
      <c r="P22" s="12">
        <f t="shared" si="1"/>
        <v>0.65183182930237726</v>
      </c>
      <c r="Q22" s="13">
        <v>41.73</v>
      </c>
    </row>
    <row r="23" spans="1:20" ht="14.1" customHeight="1">
      <c r="A23" s="5">
        <v>21</v>
      </c>
      <c r="B23" s="6" t="s">
        <v>18</v>
      </c>
      <c r="C23" s="57" t="s">
        <v>61</v>
      </c>
      <c r="D23" s="58"/>
      <c r="E23" s="9" t="s">
        <v>21</v>
      </c>
      <c r="F23" s="10">
        <v>37</v>
      </c>
      <c r="G23" s="10">
        <v>1</v>
      </c>
      <c r="H23" s="10">
        <v>1</v>
      </c>
      <c r="I23" s="10">
        <v>124</v>
      </c>
      <c r="J23" s="10">
        <v>48</v>
      </c>
      <c r="K23" s="10">
        <v>4588</v>
      </c>
      <c r="L23" s="10">
        <v>1892</v>
      </c>
      <c r="M23" s="10">
        <v>45195</v>
      </c>
      <c r="N23" s="10">
        <v>1380</v>
      </c>
      <c r="O23" s="11">
        <f t="shared" si="0"/>
        <v>23.887420718816067</v>
      </c>
      <c r="P23" s="12">
        <f t="shared" si="1"/>
        <v>0.5724280066814299</v>
      </c>
      <c r="Q23" s="13">
        <v>41.73</v>
      </c>
    </row>
    <row r="24" spans="1:20" ht="14.1" customHeight="1">
      <c r="A24" s="5">
        <v>22</v>
      </c>
      <c r="B24" s="6" t="s">
        <v>18</v>
      </c>
      <c r="C24" s="57" t="s">
        <v>62</v>
      </c>
      <c r="D24" s="58"/>
      <c r="E24" s="9" t="s">
        <v>21</v>
      </c>
      <c r="F24" s="10">
        <v>49</v>
      </c>
      <c r="G24" s="10">
        <v>1</v>
      </c>
      <c r="H24" s="10">
        <v>0</v>
      </c>
      <c r="I24" s="10">
        <v>124</v>
      </c>
      <c r="J24" s="10">
        <v>0</v>
      </c>
      <c r="K24" s="10">
        <v>6076</v>
      </c>
      <c r="L24" s="10">
        <v>0</v>
      </c>
      <c r="M24" s="10">
        <v>0</v>
      </c>
      <c r="N24" s="10">
        <v>0</v>
      </c>
      <c r="O24" s="11" t="e">
        <f t="shared" si="0"/>
        <v>#DIV/0!</v>
      </c>
      <c r="P24" s="12" t="e">
        <f t="shared" si="1"/>
        <v>#DIV/0!</v>
      </c>
      <c r="Q24" s="13">
        <v>41.73</v>
      </c>
    </row>
    <row r="25" spans="1:20" ht="14.1" customHeight="1">
      <c r="A25" s="14">
        <v>23</v>
      </c>
      <c r="B25" s="6" t="s">
        <v>18</v>
      </c>
      <c r="C25" s="57" t="s">
        <v>63</v>
      </c>
      <c r="D25" s="58"/>
      <c r="E25" s="9" t="s">
        <v>21</v>
      </c>
      <c r="F25" s="10">
        <v>45</v>
      </c>
      <c r="G25" s="10">
        <v>1</v>
      </c>
      <c r="H25" s="10">
        <v>1</v>
      </c>
      <c r="I25" s="10">
        <v>124</v>
      </c>
      <c r="J25" s="10">
        <v>113</v>
      </c>
      <c r="K25" s="10">
        <v>5580</v>
      </c>
      <c r="L25" s="10">
        <v>5047</v>
      </c>
      <c r="M25" s="10">
        <v>132075</v>
      </c>
      <c r="N25" s="10">
        <v>3275</v>
      </c>
      <c r="O25" s="11">
        <f t="shared" si="0"/>
        <v>26.169011293837922</v>
      </c>
      <c r="P25" s="12">
        <f t="shared" si="1"/>
        <v>0.62710307437905399</v>
      </c>
      <c r="Q25" s="13">
        <v>41.73</v>
      </c>
    </row>
    <row r="26" spans="1:20" ht="14.1" customHeight="1">
      <c r="A26" s="5">
        <v>24</v>
      </c>
      <c r="B26" s="6" t="s">
        <v>18</v>
      </c>
      <c r="C26" s="57" t="s">
        <v>64</v>
      </c>
      <c r="D26" s="58"/>
      <c r="E26" s="9"/>
      <c r="F26" s="10">
        <v>41</v>
      </c>
      <c r="G26" s="10">
        <v>1</v>
      </c>
      <c r="H26" s="10">
        <v>1</v>
      </c>
      <c r="I26" s="10">
        <v>124</v>
      </c>
      <c r="J26" s="10">
        <v>94</v>
      </c>
      <c r="K26" s="10">
        <v>5084</v>
      </c>
      <c r="L26" s="10">
        <v>4046</v>
      </c>
      <c r="M26" s="10">
        <v>114040</v>
      </c>
      <c r="N26" s="10">
        <v>3610</v>
      </c>
      <c r="O26" s="11">
        <f t="shared" si="0"/>
        <v>28.185862580326248</v>
      </c>
      <c r="P26" s="12">
        <f t="shared" si="1"/>
        <v>0.67543404218371073</v>
      </c>
      <c r="Q26" s="13">
        <v>41.73</v>
      </c>
    </row>
    <row r="27" spans="1:20" ht="14.25" customHeight="1">
      <c r="A27" s="73" t="s">
        <v>210</v>
      </c>
      <c r="B27" s="74"/>
      <c r="C27" s="75"/>
      <c r="D27" s="18"/>
      <c r="E27" s="19"/>
      <c r="F27" s="20"/>
      <c r="G27" s="21">
        <f t="shared" ref="G27:N27" si="2">SUM(G3:G26)</f>
        <v>58</v>
      </c>
      <c r="H27" s="21">
        <f t="shared" si="2"/>
        <v>47</v>
      </c>
      <c r="I27" s="21">
        <f t="shared" si="2"/>
        <v>8370</v>
      </c>
      <c r="J27" s="21">
        <f t="shared" si="2"/>
        <v>5864</v>
      </c>
      <c r="K27" s="21">
        <f t="shared" si="2"/>
        <v>334304</v>
      </c>
      <c r="L27" s="21">
        <f t="shared" si="2"/>
        <v>245576</v>
      </c>
      <c r="M27" s="21">
        <f t="shared" si="2"/>
        <v>5978434</v>
      </c>
      <c r="N27" s="20">
        <f t="shared" si="2"/>
        <v>176015</v>
      </c>
      <c r="O27" s="22">
        <f t="shared" si="0"/>
        <v>24.344536925432454</v>
      </c>
      <c r="P27" s="23">
        <f t="shared" si="1"/>
        <v>0.60139666317767926</v>
      </c>
      <c r="Q27" s="24">
        <v>40.479999999999997</v>
      </c>
    </row>
    <row r="28" spans="1:20" ht="13.5" customHeight="1">
      <c r="A28" s="70" t="s">
        <v>211</v>
      </c>
      <c r="B28" s="71"/>
      <c r="C28" s="72"/>
      <c r="D28" s="18"/>
      <c r="E28" s="19"/>
      <c r="F28" s="20"/>
      <c r="G28" s="25"/>
      <c r="H28" s="25"/>
      <c r="I28" s="25"/>
      <c r="J28" s="25"/>
      <c r="K28" s="25"/>
      <c r="L28" s="25"/>
      <c r="M28" s="10">
        <v>88915</v>
      </c>
      <c r="N28" s="59"/>
      <c r="O28" s="11"/>
      <c r="P28" s="12"/>
      <c r="Q28" s="11"/>
    </row>
    <row r="29" spans="1:20" ht="13.5" customHeight="1">
      <c r="A29" s="77" t="s">
        <v>212</v>
      </c>
      <c r="B29" s="78"/>
      <c r="C29" s="79"/>
      <c r="D29" s="18"/>
      <c r="E29" s="19"/>
      <c r="F29" s="20"/>
      <c r="G29" s="25"/>
      <c r="H29" s="25"/>
      <c r="I29" s="25"/>
      <c r="J29" s="25"/>
      <c r="K29" s="25"/>
      <c r="L29" s="25"/>
      <c r="M29" s="26">
        <v>9000</v>
      </c>
      <c r="N29" s="11"/>
      <c r="O29" s="11"/>
      <c r="P29" s="12"/>
      <c r="Q29" s="11"/>
    </row>
    <row r="30" spans="1:20" ht="15" customHeight="1">
      <c r="A30" s="73" t="s">
        <v>210</v>
      </c>
      <c r="B30" s="74"/>
      <c r="C30" s="75"/>
      <c r="D30" s="18"/>
      <c r="E30" s="19"/>
      <c r="F30" s="20"/>
      <c r="G30" s="21">
        <f t="shared" ref="G30:N30" si="3">SUM(G27:G29)</f>
        <v>58</v>
      </c>
      <c r="H30" s="21">
        <f t="shared" si="3"/>
        <v>47</v>
      </c>
      <c r="I30" s="21">
        <f t="shared" si="3"/>
        <v>8370</v>
      </c>
      <c r="J30" s="21">
        <f t="shared" si="3"/>
        <v>5864</v>
      </c>
      <c r="K30" s="21">
        <f t="shared" si="3"/>
        <v>334304</v>
      </c>
      <c r="L30" s="21">
        <f t="shared" si="3"/>
        <v>245576</v>
      </c>
      <c r="M30" s="21">
        <f t="shared" si="3"/>
        <v>6076349</v>
      </c>
      <c r="N30" s="20">
        <f t="shared" si="3"/>
        <v>176015</v>
      </c>
      <c r="O30" s="22">
        <f>M30/L30</f>
        <v>24.743252597973743</v>
      </c>
      <c r="P30" s="23">
        <f>O30/Q30</f>
        <v>0.61124635864559651</v>
      </c>
      <c r="Q30" s="22">
        <v>40.479999999999997</v>
      </c>
      <c r="T30" s="27"/>
    </row>
    <row r="31" spans="1:20" ht="13.5" customHeight="1">
      <c r="A31" s="29">
        <v>1</v>
      </c>
      <c r="B31" s="6" t="s">
        <v>71</v>
      </c>
      <c r="C31" s="6" t="s">
        <v>331</v>
      </c>
      <c r="D31" s="25">
        <v>35</v>
      </c>
      <c r="E31" s="18" t="s">
        <v>74</v>
      </c>
      <c r="F31" s="25">
        <v>30</v>
      </c>
      <c r="G31" s="31">
        <v>1</v>
      </c>
      <c r="H31" s="26">
        <v>1</v>
      </c>
      <c r="I31" s="31">
        <v>124</v>
      </c>
      <c r="J31" s="26">
        <v>112</v>
      </c>
      <c r="K31" s="31">
        <v>3720</v>
      </c>
      <c r="L31" s="26">
        <v>5600</v>
      </c>
      <c r="M31" s="31">
        <v>98477</v>
      </c>
      <c r="N31" s="26">
        <v>1832</v>
      </c>
      <c r="O31" s="32">
        <f>M31/L31</f>
        <v>17.585178571428571</v>
      </c>
      <c r="P31" s="33">
        <f>O31/26.88</f>
        <v>0.65421051232993199</v>
      </c>
      <c r="Q31" s="11">
        <v>29.96</v>
      </c>
    </row>
    <row r="32" spans="1:20" ht="13.5" customHeight="1">
      <c r="A32" s="29">
        <v>2</v>
      </c>
      <c r="B32" s="6" t="s">
        <v>71</v>
      </c>
      <c r="C32" s="6" t="s">
        <v>295</v>
      </c>
      <c r="D32" s="25">
        <v>34</v>
      </c>
      <c r="E32" s="18" t="s">
        <v>74</v>
      </c>
      <c r="F32" s="25">
        <v>21</v>
      </c>
      <c r="G32" s="31">
        <v>1</v>
      </c>
      <c r="H32" s="26">
        <v>1</v>
      </c>
      <c r="I32" s="31">
        <v>248</v>
      </c>
      <c r="J32" s="26">
        <v>112</v>
      </c>
      <c r="K32" s="31">
        <v>5208</v>
      </c>
      <c r="L32" s="26">
        <v>5894</v>
      </c>
      <c r="M32" s="31">
        <v>113449</v>
      </c>
      <c r="N32" s="26">
        <v>1862</v>
      </c>
      <c r="O32" s="32">
        <f>M32/L32</f>
        <v>19.248218527315913</v>
      </c>
      <c r="P32" s="33">
        <f>O32/26.88</f>
        <v>0.71607955830788372</v>
      </c>
      <c r="Q32" s="11">
        <v>29.96</v>
      </c>
    </row>
    <row r="33" spans="1:17" ht="13.5" customHeight="1">
      <c r="A33" s="29">
        <v>3</v>
      </c>
      <c r="B33" s="6" t="s">
        <v>71</v>
      </c>
      <c r="C33" s="6" t="s">
        <v>296</v>
      </c>
      <c r="D33" s="25">
        <v>32</v>
      </c>
      <c r="E33" s="18" t="s">
        <v>74</v>
      </c>
      <c r="F33" s="25">
        <v>32</v>
      </c>
      <c r="G33" s="31">
        <v>1</v>
      </c>
      <c r="H33" s="26">
        <v>1</v>
      </c>
      <c r="I33" s="31">
        <v>186</v>
      </c>
      <c r="J33" s="26">
        <v>180</v>
      </c>
      <c r="K33" s="31">
        <v>5952</v>
      </c>
      <c r="L33" s="26">
        <v>5760</v>
      </c>
      <c r="M33" s="31">
        <v>103450</v>
      </c>
      <c r="N33" s="26">
        <v>3474</v>
      </c>
      <c r="O33" s="32">
        <f t="shared" ref="O33:O71" si="4">M33/L33</f>
        <v>17.960069444444443</v>
      </c>
      <c r="P33" s="33">
        <f>O33/26.88</f>
        <v>0.66815734540343907</v>
      </c>
      <c r="Q33" s="11">
        <v>29.96</v>
      </c>
    </row>
    <row r="34" spans="1:17" ht="13.5" customHeight="1">
      <c r="A34" s="29">
        <v>4</v>
      </c>
      <c r="B34" s="6" t="s">
        <v>71</v>
      </c>
      <c r="C34" s="6" t="s">
        <v>297</v>
      </c>
      <c r="D34" s="25">
        <v>79</v>
      </c>
      <c r="E34" s="18" t="s">
        <v>74</v>
      </c>
      <c r="F34" s="25">
        <v>34</v>
      </c>
      <c r="G34" s="31">
        <v>2</v>
      </c>
      <c r="H34" s="26">
        <v>1</v>
      </c>
      <c r="I34" s="31">
        <v>372</v>
      </c>
      <c r="J34" s="26">
        <v>276</v>
      </c>
      <c r="K34" s="31">
        <v>12648</v>
      </c>
      <c r="L34" s="26">
        <v>9232</v>
      </c>
      <c r="M34" s="31">
        <v>99225</v>
      </c>
      <c r="N34" s="26">
        <v>3591</v>
      </c>
      <c r="O34" s="32">
        <f t="shared" si="4"/>
        <v>10.747941941074524</v>
      </c>
      <c r="P34" s="33">
        <f t="shared" ref="P34:P70" si="5">O34/26.88</f>
        <v>0.39984903054592724</v>
      </c>
      <c r="Q34" s="11">
        <v>29.96</v>
      </c>
    </row>
    <row r="35" spans="1:17" ht="13.5" customHeight="1">
      <c r="A35" s="29">
        <v>5</v>
      </c>
      <c r="B35" s="6" t="s">
        <v>71</v>
      </c>
      <c r="C35" s="6" t="s">
        <v>298</v>
      </c>
      <c r="D35" s="25">
        <v>41</v>
      </c>
      <c r="E35" s="18" t="s">
        <v>74</v>
      </c>
      <c r="F35" s="25">
        <v>32</v>
      </c>
      <c r="G35" s="31">
        <v>1</v>
      </c>
      <c r="H35" s="26">
        <v>1</v>
      </c>
      <c r="I35" s="31">
        <v>186</v>
      </c>
      <c r="J35" s="26">
        <v>45</v>
      </c>
      <c r="K35" s="31">
        <v>5952</v>
      </c>
      <c r="L35" s="26">
        <v>2002</v>
      </c>
      <c r="M35" s="31">
        <v>35880</v>
      </c>
      <c r="N35" s="26">
        <v>712</v>
      </c>
      <c r="O35" s="32">
        <f t="shared" si="4"/>
        <v>17.922077922077921</v>
      </c>
      <c r="P35" s="33">
        <f t="shared" si="5"/>
        <v>0.66674397031539889</v>
      </c>
      <c r="Q35" s="11">
        <v>29.96</v>
      </c>
    </row>
    <row r="36" spans="1:17" ht="13.5" customHeight="1">
      <c r="A36" s="29">
        <v>6</v>
      </c>
      <c r="B36" s="6" t="s">
        <v>71</v>
      </c>
      <c r="C36" s="6" t="s">
        <v>299</v>
      </c>
      <c r="D36" s="25">
        <v>58</v>
      </c>
      <c r="E36" s="18" t="s">
        <v>74</v>
      </c>
      <c r="F36" s="25">
        <v>79</v>
      </c>
      <c r="G36" s="31">
        <v>1</v>
      </c>
      <c r="H36" s="26">
        <v>1</v>
      </c>
      <c r="I36" s="31">
        <v>62</v>
      </c>
      <c r="J36" s="26">
        <v>100</v>
      </c>
      <c r="K36" s="31">
        <v>4898</v>
      </c>
      <c r="L36" s="26">
        <v>7334</v>
      </c>
      <c r="M36" s="31">
        <v>145292</v>
      </c>
      <c r="N36" s="26">
        <v>2294</v>
      </c>
      <c r="O36" s="32">
        <f t="shared" si="4"/>
        <v>19.810744477774747</v>
      </c>
      <c r="P36" s="33">
        <f t="shared" si="5"/>
        <v>0.73700686301245344</v>
      </c>
      <c r="Q36" s="11">
        <v>29.96</v>
      </c>
    </row>
    <row r="37" spans="1:17" ht="13.5" customHeight="1">
      <c r="A37" s="29">
        <v>7</v>
      </c>
      <c r="B37" s="6" t="s">
        <v>71</v>
      </c>
      <c r="C37" s="6" t="s">
        <v>300</v>
      </c>
      <c r="D37" s="25">
        <v>49</v>
      </c>
      <c r="E37" s="18" t="s">
        <v>74</v>
      </c>
      <c r="F37" s="25">
        <v>58</v>
      </c>
      <c r="G37" s="31">
        <v>1</v>
      </c>
      <c r="H37" s="26">
        <v>1</v>
      </c>
      <c r="I37" s="31">
        <v>124</v>
      </c>
      <c r="J37" s="26">
        <v>114</v>
      </c>
      <c r="K37" s="31">
        <v>7192</v>
      </c>
      <c r="L37" s="26">
        <v>5992</v>
      </c>
      <c r="M37" s="31">
        <v>130160</v>
      </c>
      <c r="N37" s="26">
        <v>2678</v>
      </c>
      <c r="O37" s="32">
        <f t="shared" si="4"/>
        <v>21.722296395193592</v>
      </c>
      <c r="P37" s="33">
        <f t="shared" si="5"/>
        <v>0.80812114565452353</v>
      </c>
      <c r="Q37" s="11">
        <v>29.96</v>
      </c>
    </row>
    <row r="38" spans="1:17" ht="13.5" customHeight="1">
      <c r="A38" s="29">
        <v>8</v>
      </c>
      <c r="B38" s="6" t="s">
        <v>71</v>
      </c>
      <c r="C38" s="6" t="s">
        <v>301</v>
      </c>
      <c r="D38" s="25">
        <v>32</v>
      </c>
      <c r="E38" s="18" t="s">
        <v>74</v>
      </c>
      <c r="F38" s="25">
        <v>49</v>
      </c>
      <c r="G38" s="31">
        <v>1</v>
      </c>
      <c r="H38" s="26">
        <v>1</v>
      </c>
      <c r="I38" s="31">
        <v>124</v>
      </c>
      <c r="J38" s="26">
        <v>119</v>
      </c>
      <c r="K38" s="31">
        <v>6076</v>
      </c>
      <c r="L38" s="26">
        <v>6888</v>
      </c>
      <c r="M38" s="31">
        <v>132443</v>
      </c>
      <c r="N38" s="26">
        <v>2836</v>
      </c>
      <c r="O38" s="32">
        <f t="shared" si="4"/>
        <v>19.228077816492451</v>
      </c>
      <c r="P38" s="33">
        <f t="shared" si="5"/>
        <v>0.71533027591117748</v>
      </c>
      <c r="Q38" s="11">
        <v>29.96</v>
      </c>
    </row>
    <row r="39" spans="1:17" ht="13.5" customHeight="1">
      <c r="A39" s="29">
        <v>9</v>
      </c>
      <c r="B39" s="6" t="s">
        <v>71</v>
      </c>
      <c r="C39" s="6" t="s">
        <v>302</v>
      </c>
      <c r="D39" s="25">
        <v>39</v>
      </c>
      <c r="E39" s="18" t="s">
        <v>74</v>
      </c>
      <c r="F39" s="25">
        <v>30</v>
      </c>
      <c r="G39" s="31">
        <v>4</v>
      </c>
      <c r="H39" s="26">
        <v>2</v>
      </c>
      <c r="I39" s="31">
        <v>744</v>
      </c>
      <c r="J39" s="26">
        <v>746</v>
      </c>
      <c r="K39" s="31">
        <v>22320</v>
      </c>
      <c r="L39" s="26">
        <v>22500</v>
      </c>
      <c r="M39" s="31">
        <v>431455</v>
      </c>
      <c r="N39" s="26">
        <v>15741</v>
      </c>
      <c r="O39" s="32">
        <f t="shared" si="4"/>
        <v>19.175777777777778</v>
      </c>
      <c r="P39" s="33">
        <f t="shared" si="5"/>
        <v>0.71338458994708998</v>
      </c>
      <c r="Q39" s="11">
        <v>29.96</v>
      </c>
    </row>
    <row r="40" spans="1:17" ht="13.5" customHeight="1">
      <c r="A40" s="29">
        <v>10</v>
      </c>
      <c r="B40" s="6" t="s">
        <v>71</v>
      </c>
      <c r="C40" s="6" t="s">
        <v>303</v>
      </c>
      <c r="D40" s="25">
        <v>33</v>
      </c>
      <c r="E40" s="18" t="s">
        <v>74</v>
      </c>
      <c r="F40" s="25">
        <v>39</v>
      </c>
      <c r="G40" s="31">
        <v>1</v>
      </c>
      <c r="H40" s="26">
        <v>1</v>
      </c>
      <c r="I40" s="31">
        <v>124</v>
      </c>
      <c r="J40" s="26">
        <v>100</v>
      </c>
      <c r="K40" s="31">
        <v>4836</v>
      </c>
      <c r="L40" s="26">
        <v>5347</v>
      </c>
      <c r="M40" s="31">
        <v>100849</v>
      </c>
      <c r="N40" s="26">
        <v>2300</v>
      </c>
      <c r="O40" s="32">
        <f t="shared" si="4"/>
        <v>18.860856555077614</v>
      </c>
      <c r="P40" s="33">
        <f t="shared" si="5"/>
        <v>0.70166877065020894</v>
      </c>
      <c r="Q40" s="11">
        <v>29.96</v>
      </c>
    </row>
    <row r="41" spans="1:17" ht="13.5" customHeight="1">
      <c r="A41" s="29">
        <v>11</v>
      </c>
      <c r="B41" s="6" t="s">
        <v>71</v>
      </c>
      <c r="C41" s="6" t="s">
        <v>304</v>
      </c>
      <c r="D41" s="25">
        <v>27</v>
      </c>
      <c r="E41" s="18" t="s">
        <v>74</v>
      </c>
      <c r="F41" s="25">
        <v>33</v>
      </c>
      <c r="G41" s="31">
        <v>1</v>
      </c>
      <c r="H41" s="26">
        <v>1</v>
      </c>
      <c r="I41" s="31">
        <v>186</v>
      </c>
      <c r="J41" s="26">
        <v>124</v>
      </c>
      <c r="K41" s="31">
        <v>6138</v>
      </c>
      <c r="L41" s="26">
        <v>5518</v>
      </c>
      <c r="M41" s="31">
        <v>117126</v>
      </c>
      <c r="N41" s="26">
        <v>2881</v>
      </c>
      <c r="O41" s="32">
        <f t="shared" si="4"/>
        <v>21.226168901776006</v>
      </c>
      <c r="P41" s="33">
        <f t="shared" si="5"/>
        <v>0.78966402164345262</v>
      </c>
      <c r="Q41" s="11">
        <v>29.96</v>
      </c>
    </row>
    <row r="42" spans="1:17" ht="13.5" customHeight="1">
      <c r="A42" s="29">
        <v>12</v>
      </c>
      <c r="B42" s="6" t="s">
        <v>71</v>
      </c>
      <c r="C42" s="6" t="s">
        <v>305</v>
      </c>
      <c r="D42" s="25">
        <v>119</v>
      </c>
      <c r="E42" s="18" t="s">
        <v>74</v>
      </c>
      <c r="F42" s="25">
        <v>27</v>
      </c>
      <c r="G42" s="31">
        <v>1</v>
      </c>
      <c r="H42" s="26">
        <v>1</v>
      </c>
      <c r="I42" s="31">
        <v>186</v>
      </c>
      <c r="J42" s="26">
        <v>128</v>
      </c>
      <c r="K42" s="31">
        <v>5022</v>
      </c>
      <c r="L42" s="26">
        <v>6304</v>
      </c>
      <c r="M42" s="31">
        <v>113782</v>
      </c>
      <c r="N42" s="26">
        <v>2118</v>
      </c>
      <c r="O42" s="32">
        <f t="shared" si="4"/>
        <v>18.049175126903553</v>
      </c>
      <c r="P42" s="33">
        <f t="shared" si="5"/>
        <v>0.67147228894730482</v>
      </c>
      <c r="Q42" s="11">
        <v>29.96</v>
      </c>
    </row>
    <row r="43" spans="1:17" ht="13.5" customHeight="1">
      <c r="A43" s="29">
        <v>13</v>
      </c>
      <c r="B43" s="6" t="s">
        <v>71</v>
      </c>
      <c r="C43" s="6" t="s">
        <v>306</v>
      </c>
      <c r="D43" s="25">
        <v>41</v>
      </c>
      <c r="E43" s="18" t="s">
        <v>74</v>
      </c>
      <c r="F43" s="25">
        <v>119</v>
      </c>
      <c r="G43" s="31">
        <v>1</v>
      </c>
      <c r="H43" s="26">
        <v>1</v>
      </c>
      <c r="I43" s="31">
        <v>62</v>
      </c>
      <c r="J43" s="26">
        <v>54</v>
      </c>
      <c r="K43" s="31">
        <v>7378</v>
      </c>
      <c r="L43" s="26">
        <v>6244</v>
      </c>
      <c r="M43" s="31">
        <v>107718</v>
      </c>
      <c r="N43" s="26">
        <v>1247</v>
      </c>
      <c r="O43" s="32">
        <f t="shared" si="4"/>
        <v>17.25144138372838</v>
      </c>
      <c r="P43" s="33">
        <f t="shared" si="5"/>
        <v>0.64179469433513325</v>
      </c>
      <c r="Q43" s="11">
        <v>29.96</v>
      </c>
    </row>
    <row r="44" spans="1:17" ht="13.5" customHeight="1">
      <c r="A44" s="29">
        <v>14</v>
      </c>
      <c r="B44" s="6" t="s">
        <v>71</v>
      </c>
      <c r="C44" s="6" t="s">
        <v>307</v>
      </c>
      <c r="D44" s="25">
        <v>35</v>
      </c>
      <c r="E44" s="18" t="s">
        <v>74</v>
      </c>
      <c r="F44" s="25">
        <v>45</v>
      </c>
      <c r="G44" s="31">
        <v>2</v>
      </c>
      <c r="H44" s="26">
        <v>1</v>
      </c>
      <c r="I44" s="31">
        <v>372</v>
      </c>
      <c r="J44" s="26">
        <v>272</v>
      </c>
      <c r="K44" s="31">
        <v>16740</v>
      </c>
      <c r="L44" s="26">
        <v>11816</v>
      </c>
      <c r="M44" s="31">
        <v>223501</v>
      </c>
      <c r="N44" s="26">
        <v>5603</v>
      </c>
      <c r="O44" s="32">
        <f t="shared" si="4"/>
        <v>18.91511509817197</v>
      </c>
      <c r="P44" s="33">
        <f t="shared" si="5"/>
        <v>0.70368731764032633</v>
      </c>
      <c r="Q44" s="11">
        <v>29.96</v>
      </c>
    </row>
    <row r="45" spans="1:17" ht="13.5" customHeight="1">
      <c r="A45" s="29">
        <v>15</v>
      </c>
      <c r="B45" s="6" t="s">
        <v>71</v>
      </c>
      <c r="C45" s="6" t="s">
        <v>308</v>
      </c>
      <c r="D45" s="25">
        <v>45</v>
      </c>
      <c r="E45" s="18" t="s">
        <v>74</v>
      </c>
      <c r="F45" s="25">
        <v>45</v>
      </c>
      <c r="G45" s="31">
        <v>1</v>
      </c>
      <c r="H45" s="26">
        <v>1</v>
      </c>
      <c r="I45" s="31">
        <v>124</v>
      </c>
      <c r="J45" s="26">
        <v>114</v>
      </c>
      <c r="K45" s="31">
        <v>5580</v>
      </c>
      <c r="L45" s="26">
        <v>5190</v>
      </c>
      <c r="M45" s="31">
        <v>100085</v>
      </c>
      <c r="N45" s="26">
        <v>2555</v>
      </c>
      <c r="O45" s="32">
        <f t="shared" si="4"/>
        <v>19.284200385356456</v>
      </c>
      <c r="P45" s="33">
        <f t="shared" si="5"/>
        <v>0.71741816909808243</v>
      </c>
      <c r="Q45" s="11">
        <v>29.96</v>
      </c>
    </row>
    <row r="46" spans="1:17" ht="13.5" customHeight="1">
      <c r="A46" s="29">
        <v>16</v>
      </c>
      <c r="B46" s="6" t="s">
        <v>71</v>
      </c>
      <c r="C46" s="6" t="s">
        <v>309</v>
      </c>
      <c r="D46" s="25">
        <v>47</v>
      </c>
      <c r="E46" s="18" t="s">
        <v>74</v>
      </c>
      <c r="F46" s="25">
        <v>27</v>
      </c>
      <c r="G46" s="31">
        <v>1</v>
      </c>
      <c r="H46" s="26">
        <v>1</v>
      </c>
      <c r="I46" s="31">
        <v>186</v>
      </c>
      <c r="J46" s="26">
        <v>112</v>
      </c>
      <c r="K46" s="31">
        <v>5022</v>
      </c>
      <c r="L46" s="26">
        <v>5611</v>
      </c>
      <c r="M46" s="31">
        <v>91961</v>
      </c>
      <c r="N46" s="26">
        <v>1911</v>
      </c>
      <c r="O46" s="32">
        <f t="shared" si="4"/>
        <v>16.389413651755479</v>
      </c>
      <c r="P46" s="33">
        <f t="shared" si="5"/>
        <v>0.60972521025876036</v>
      </c>
      <c r="Q46" s="11">
        <v>29.96</v>
      </c>
    </row>
    <row r="47" spans="1:17" ht="13.5" customHeight="1">
      <c r="A47" s="29">
        <v>17</v>
      </c>
      <c r="B47" s="6" t="s">
        <v>71</v>
      </c>
      <c r="C47" s="6" t="s">
        <v>332</v>
      </c>
      <c r="D47" s="25">
        <v>14</v>
      </c>
      <c r="E47" s="18" t="s">
        <v>74</v>
      </c>
      <c r="F47" s="25">
        <v>20</v>
      </c>
      <c r="G47" s="31">
        <v>1</v>
      </c>
      <c r="H47" s="26">
        <v>1</v>
      </c>
      <c r="I47" s="31">
        <v>186</v>
      </c>
      <c r="J47" s="26">
        <v>82</v>
      </c>
      <c r="K47" s="31">
        <v>3720</v>
      </c>
      <c r="L47" s="26">
        <v>3740</v>
      </c>
      <c r="M47" s="31">
        <v>77160</v>
      </c>
      <c r="N47" s="26">
        <v>1382</v>
      </c>
      <c r="O47" s="32">
        <f t="shared" si="4"/>
        <v>20.63101604278075</v>
      </c>
      <c r="P47" s="33">
        <f t="shared" si="5"/>
        <v>0.76752291825821251</v>
      </c>
      <c r="Q47" s="11">
        <v>29.96</v>
      </c>
    </row>
    <row r="48" spans="1:17" ht="13.5" customHeight="1">
      <c r="A48" s="29">
        <v>18</v>
      </c>
      <c r="B48" s="6" t="s">
        <v>71</v>
      </c>
      <c r="C48" s="6" t="s">
        <v>310</v>
      </c>
      <c r="D48" s="25">
        <v>24</v>
      </c>
      <c r="E48" s="18" t="s">
        <v>74</v>
      </c>
      <c r="F48" s="25">
        <v>14</v>
      </c>
      <c r="G48" s="31">
        <v>4</v>
      </c>
      <c r="H48" s="26">
        <v>2</v>
      </c>
      <c r="I48" s="31">
        <v>1240</v>
      </c>
      <c r="J48" s="26">
        <v>366</v>
      </c>
      <c r="K48" s="31">
        <v>17360</v>
      </c>
      <c r="L48" s="26">
        <v>20678</v>
      </c>
      <c r="M48" s="31">
        <v>428661</v>
      </c>
      <c r="N48" s="26">
        <v>7718</v>
      </c>
      <c r="O48" s="32">
        <f t="shared" si="4"/>
        <v>20.730293065093335</v>
      </c>
      <c r="P48" s="33">
        <f t="shared" si="5"/>
        <v>0.77121625986210329</v>
      </c>
      <c r="Q48" s="11">
        <v>29.96</v>
      </c>
    </row>
    <row r="49" spans="1:17" ht="13.5" customHeight="1">
      <c r="A49" s="29">
        <v>19</v>
      </c>
      <c r="B49" s="6" t="s">
        <v>71</v>
      </c>
      <c r="C49" s="6" t="s">
        <v>311</v>
      </c>
      <c r="D49" s="25">
        <v>34</v>
      </c>
      <c r="E49" s="18" t="s">
        <v>74</v>
      </c>
      <c r="F49" s="25">
        <v>24</v>
      </c>
      <c r="G49" s="31">
        <v>1</v>
      </c>
      <c r="H49" s="26">
        <v>1</v>
      </c>
      <c r="I49" s="31">
        <v>248</v>
      </c>
      <c r="J49" s="26">
        <v>158</v>
      </c>
      <c r="K49" s="31">
        <v>5952</v>
      </c>
      <c r="L49" s="26">
        <v>5864</v>
      </c>
      <c r="M49" s="31">
        <v>107249</v>
      </c>
      <c r="N49" s="26">
        <v>2729</v>
      </c>
      <c r="O49" s="32">
        <f t="shared" si="4"/>
        <v>18.289392905866304</v>
      </c>
      <c r="P49" s="33">
        <f t="shared" si="5"/>
        <v>0.68040896227181191</v>
      </c>
      <c r="Q49" s="11">
        <v>29.96</v>
      </c>
    </row>
    <row r="50" spans="1:17" ht="13.5" customHeight="1">
      <c r="A50" s="29">
        <v>20</v>
      </c>
      <c r="B50" s="6" t="s">
        <v>71</v>
      </c>
      <c r="C50" s="6" t="s">
        <v>312</v>
      </c>
      <c r="D50" s="25">
        <v>61</v>
      </c>
      <c r="E50" s="18" t="s">
        <v>74</v>
      </c>
      <c r="F50" s="25">
        <v>59</v>
      </c>
      <c r="G50" s="31">
        <v>1</v>
      </c>
      <c r="H50" s="26">
        <v>1</v>
      </c>
      <c r="I50" s="31">
        <v>124</v>
      </c>
      <c r="J50" s="26">
        <v>126</v>
      </c>
      <c r="K50" s="31">
        <v>7316</v>
      </c>
      <c r="L50" s="26">
        <v>7444</v>
      </c>
      <c r="M50" s="31">
        <v>154559</v>
      </c>
      <c r="N50" s="26">
        <v>2997</v>
      </c>
      <c r="O50" s="32">
        <f t="shared" si="4"/>
        <v>20.762896292315958</v>
      </c>
      <c r="P50" s="33">
        <f t="shared" si="5"/>
        <v>0.7724291775415163</v>
      </c>
      <c r="Q50" s="11">
        <v>29.96</v>
      </c>
    </row>
    <row r="51" spans="1:17" ht="13.5" customHeight="1">
      <c r="A51" s="29">
        <v>21</v>
      </c>
      <c r="B51" s="6" t="s">
        <v>71</v>
      </c>
      <c r="C51" s="6" t="s">
        <v>313</v>
      </c>
      <c r="D51" s="25">
        <v>26</v>
      </c>
      <c r="E51" s="18" t="s">
        <v>74</v>
      </c>
      <c r="F51" s="25">
        <v>26</v>
      </c>
      <c r="G51" s="31">
        <v>1</v>
      </c>
      <c r="H51" s="26">
        <v>1</v>
      </c>
      <c r="I51" s="31">
        <v>186</v>
      </c>
      <c r="J51" s="26">
        <v>108</v>
      </c>
      <c r="K51" s="31">
        <v>4836</v>
      </c>
      <c r="L51" s="26">
        <v>5494</v>
      </c>
      <c r="M51" s="31">
        <v>103381</v>
      </c>
      <c r="N51" s="26">
        <v>1967</v>
      </c>
      <c r="O51" s="32">
        <f t="shared" si="4"/>
        <v>18.817073170731707</v>
      </c>
      <c r="P51" s="33">
        <f t="shared" si="5"/>
        <v>0.70003992450638797</v>
      </c>
      <c r="Q51" s="11">
        <v>29.96</v>
      </c>
    </row>
    <row r="52" spans="1:17" ht="13.5" customHeight="1">
      <c r="A52" s="29">
        <v>22</v>
      </c>
      <c r="B52" s="6" t="s">
        <v>71</v>
      </c>
      <c r="C52" s="6" t="s">
        <v>314</v>
      </c>
      <c r="D52" s="25">
        <v>79</v>
      </c>
      <c r="E52" s="18" t="s">
        <v>74</v>
      </c>
      <c r="F52" s="25">
        <v>35</v>
      </c>
      <c r="G52" s="31">
        <v>1</v>
      </c>
      <c r="H52" s="26">
        <v>1</v>
      </c>
      <c r="I52" s="31">
        <v>186</v>
      </c>
      <c r="J52" s="26">
        <v>144</v>
      </c>
      <c r="K52" s="31">
        <v>6510</v>
      </c>
      <c r="L52" s="26">
        <v>6060</v>
      </c>
      <c r="M52" s="31">
        <v>115569</v>
      </c>
      <c r="N52" s="26">
        <v>3024</v>
      </c>
      <c r="O52" s="32">
        <f t="shared" si="4"/>
        <v>19.070792079207919</v>
      </c>
      <c r="P52" s="33">
        <f t="shared" si="5"/>
        <v>0.70947887199434223</v>
      </c>
      <c r="Q52" s="11">
        <v>29.96</v>
      </c>
    </row>
    <row r="53" spans="1:17" ht="13.5" customHeight="1">
      <c r="A53" s="29">
        <v>23</v>
      </c>
      <c r="B53" s="6" t="s">
        <v>71</v>
      </c>
      <c r="C53" s="6" t="s">
        <v>315</v>
      </c>
      <c r="D53" s="25">
        <v>35</v>
      </c>
      <c r="E53" s="18" t="s">
        <v>74</v>
      </c>
      <c r="F53" s="25">
        <v>71</v>
      </c>
      <c r="G53" s="31">
        <v>1</v>
      </c>
      <c r="H53" s="26">
        <v>1</v>
      </c>
      <c r="I53" s="31">
        <v>62</v>
      </c>
      <c r="J53" s="26">
        <v>104</v>
      </c>
      <c r="K53" s="31">
        <v>4402</v>
      </c>
      <c r="L53" s="26">
        <v>6032</v>
      </c>
      <c r="M53" s="31">
        <v>119285</v>
      </c>
      <c r="N53" s="26">
        <v>2505</v>
      </c>
      <c r="O53" s="32">
        <f t="shared" si="4"/>
        <v>19.77536472148541</v>
      </c>
      <c r="P53" s="33">
        <f t="shared" si="5"/>
        <v>0.73569065184097504</v>
      </c>
      <c r="Q53" s="11">
        <v>29.96</v>
      </c>
    </row>
    <row r="54" spans="1:17" ht="13.5" customHeight="1">
      <c r="A54" s="29">
        <v>24</v>
      </c>
      <c r="B54" s="6" t="s">
        <v>71</v>
      </c>
      <c r="C54" s="6" t="s">
        <v>316</v>
      </c>
      <c r="D54" s="25">
        <v>73</v>
      </c>
      <c r="E54" s="18" t="s">
        <v>74</v>
      </c>
      <c r="F54" s="25">
        <v>21</v>
      </c>
      <c r="G54" s="31">
        <v>1</v>
      </c>
      <c r="H54" s="26">
        <v>1</v>
      </c>
      <c r="I54" s="31">
        <v>186</v>
      </c>
      <c r="J54" s="26">
        <v>156</v>
      </c>
      <c r="K54" s="31">
        <v>3906</v>
      </c>
      <c r="L54" s="26">
        <v>7304</v>
      </c>
      <c r="M54" s="31">
        <v>146107</v>
      </c>
      <c r="N54" s="26">
        <v>2714</v>
      </c>
      <c r="O54" s="32">
        <f t="shared" si="4"/>
        <v>20.003696604600218</v>
      </c>
      <c r="P54" s="33">
        <f t="shared" si="5"/>
        <v>0.74418514154018678</v>
      </c>
      <c r="Q54" s="11">
        <v>29.96</v>
      </c>
    </row>
    <row r="55" spans="1:17" ht="13.5" customHeight="1">
      <c r="A55" s="29">
        <v>25</v>
      </c>
      <c r="B55" s="6" t="s">
        <v>71</v>
      </c>
      <c r="C55" s="6" t="s">
        <v>317</v>
      </c>
      <c r="D55" s="25">
        <v>21</v>
      </c>
      <c r="E55" s="18" t="s">
        <v>74</v>
      </c>
      <c r="F55" s="25">
        <v>44</v>
      </c>
      <c r="G55" s="31">
        <v>1</v>
      </c>
      <c r="H55" s="26">
        <v>1</v>
      </c>
      <c r="I55" s="31">
        <v>124</v>
      </c>
      <c r="J55" s="26">
        <v>126</v>
      </c>
      <c r="K55" s="31">
        <v>5456</v>
      </c>
      <c r="L55" s="26">
        <v>5800</v>
      </c>
      <c r="M55" s="31">
        <v>101970</v>
      </c>
      <c r="N55" s="26">
        <v>2125</v>
      </c>
      <c r="O55" s="32">
        <f t="shared" si="4"/>
        <v>17.581034482758621</v>
      </c>
      <c r="P55" s="33">
        <f t="shared" si="5"/>
        <v>0.65405634236453203</v>
      </c>
      <c r="Q55" s="11">
        <v>29.96</v>
      </c>
    </row>
    <row r="56" spans="1:17" ht="13.5" customHeight="1">
      <c r="A56" s="29">
        <v>26</v>
      </c>
      <c r="B56" s="6" t="s">
        <v>71</v>
      </c>
      <c r="C56" s="6" t="s">
        <v>318</v>
      </c>
      <c r="D56" s="25">
        <v>39</v>
      </c>
      <c r="E56" s="18" t="s">
        <v>74</v>
      </c>
      <c r="F56" s="25">
        <v>4</v>
      </c>
      <c r="G56" s="31">
        <v>1</v>
      </c>
      <c r="H56" s="26">
        <v>1</v>
      </c>
      <c r="I56" s="31">
        <v>124</v>
      </c>
      <c r="J56" s="26">
        <v>120</v>
      </c>
      <c r="K56" s="31">
        <v>4960</v>
      </c>
      <c r="L56" s="26">
        <v>6520</v>
      </c>
      <c r="M56" s="31">
        <v>117982</v>
      </c>
      <c r="N56" s="26">
        <v>2287</v>
      </c>
      <c r="O56" s="32">
        <f t="shared" si="4"/>
        <v>18.095398773006135</v>
      </c>
      <c r="P56" s="33">
        <f t="shared" si="5"/>
        <v>0.67319191863862116</v>
      </c>
      <c r="Q56" s="11">
        <v>29.96</v>
      </c>
    </row>
    <row r="57" spans="1:17" ht="13.5" customHeight="1">
      <c r="A57" s="29">
        <v>27</v>
      </c>
      <c r="B57" s="6" t="s">
        <v>71</v>
      </c>
      <c r="C57" s="6" t="s">
        <v>319</v>
      </c>
      <c r="D57" s="25">
        <v>41</v>
      </c>
      <c r="E57" s="18" t="s">
        <v>74</v>
      </c>
      <c r="F57" s="25">
        <v>39</v>
      </c>
      <c r="G57" s="31">
        <v>1</v>
      </c>
      <c r="H57" s="26">
        <v>1</v>
      </c>
      <c r="I57" s="31">
        <v>124</v>
      </c>
      <c r="J57" s="26">
        <v>106</v>
      </c>
      <c r="K57" s="31">
        <v>4991</v>
      </c>
      <c r="L57" s="26">
        <v>5688</v>
      </c>
      <c r="M57" s="31">
        <v>97814</v>
      </c>
      <c r="N57" s="26">
        <v>2059</v>
      </c>
      <c r="O57" s="32">
        <f t="shared" si="4"/>
        <v>17.196554149085795</v>
      </c>
      <c r="P57" s="33">
        <f t="shared" si="5"/>
        <v>0.63975275852253699</v>
      </c>
      <c r="Q57" s="11">
        <v>29.96</v>
      </c>
    </row>
    <row r="58" spans="1:17" ht="13.5" customHeight="1">
      <c r="A58" s="29">
        <v>28</v>
      </c>
      <c r="B58" s="6" t="s">
        <v>71</v>
      </c>
      <c r="C58" s="6" t="s">
        <v>320</v>
      </c>
      <c r="D58" s="25">
        <v>44</v>
      </c>
      <c r="E58" s="18" t="s">
        <v>74</v>
      </c>
      <c r="F58" s="25">
        <v>118</v>
      </c>
      <c r="G58" s="31">
        <v>1</v>
      </c>
      <c r="H58" s="26">
        <v>1</v>
      </c>
      <c r="I58" s="31">
        <v>62</v>
      </c>
      <c r="J58" s="26">
        <v>51</v>
      </c>
      <c r="K58" s="31">
        <v>7316</v>
      </c>
      <c r="L58" s="26">
        <v>6108</v>
      </c>
      <c r="M58" s="31">
        <v>128224</v>
      </c>
      <c r="N58" s="26">
        <v>1730</v>
      </c>
      <c r="O58" s="32">
        <f t="shared" si="4"/>
        <v>20.992796332678456</v>
      </c>
      <c r="P58" s="33">
        <f t="shared" si="5"/>
        <v>0.78098200642404969</v>
      </c>
      <c r="Q58" s="11">
        <v>29.96</v>
      </c>
    </row>
    <row r="59" spans="1:17" ht="13.5" customHeight="1">
      <c r="A59" s="29">
        <v>29</v>
      </c>
      <c r="B59" s="6" t="s">
        <v>71</v>
      </c>
      <c r="C59" s="6" t="s">
        <v>321</v>
      </c>
      <c r="D59" s="25">
        <v>34</v>
      </c>
      <c r="E59" s="18" t="s">
        <v>74</v>
      </c>
      <c r="F59" s="25">
        <v>49</v>
      </c>
      <c r="G59" s="31">
        <v>1</v>
      </c>
      <c r="H59" s="26">
        <v>1</v>
      </c>
      <c r="I59" s="31">
        <v>124</v>
      </c>
      <c r="J59" s="26">
        <v>117</v>
      </c>
      <c r="K59" s="31">
        <v>6076</v>
      </c>
      <c r="L59" s="26">
        <v>5880</v>
      </c>
      <c r="M59" s="31">
        <v>116175</v>
      </c>
      <c r="N59" s="26">
        <v>3228</v>
      </c>
      <c r="O59" s="32">
        <f t="shared" si="4"/>
        <v>19.757653061224488</v>
      </c>
      <c r="P59" s="33">
        <f t="shared" si="5"/>
        <v>0.73503173590864912</v>
      </c>
      <c r="Q59" s="11">
        <v>29.96</v>
      </c>
    </row>
    <row r="60" spans="1:17" ht="13.5" customHeight="1">
      <c r="A60" s="29">
        <v>30</v>
      </c>
      <c r="B60" s="6" t="s">
        <v>71</v>
      </c>
      <c r="C60" s="6" t="s">
        <v>322</v>
      </c>
      <c r="D60" s="25">
        <v>17</v>
      </c>
      <c r="E60" s="18" t="s">
        <v>74</v>
      </c>
      <c r="F60" s="25">
        <v>19</v>
      </c>
      <c r="G60" s="31">
        <v>1</v>
      </c>
      <c r="H60" s="26">
        <v>1</v>
      </c>
      <c r="I60" s="31">
        <v>248</v>
      </c>
      <c r="J60" s="26">
        <v>152</v>
      </c>
      <c r="K60" s="31">
        <v>4712</v>
      </c>
      <c r="L60" s="26">
        <v>2888</v>
      </c>
      <c r="M60" s="31">
        <v>48275</v>
      </c>
      <c r="N60" s="26">
        <v>2398</v>
      </c>
      <c r="O60" s="32">
        <f t="shared" si="4"/>
        <v>16.715720221606649</v>
      </c>
      <c r="P60" s="33">
        <f t="shared" si="5"/>
        <v>0.6218645915776283</v>
      </c>
      <c r="Q60" s="11">
        <v>29.96</v>
      </c>
    </row>
    <row r="61" spans="1:17" ht="13.5" customHeight="1">
      <c r="A61" s="29">
        <v>31</v>
      </c>
      <c r="B61" s="6" t="s">
        <v>71</v>
      </c>
      <c r="C61" s="6" t="s">
        <v>323</v>
      </c>
      <c r="D61" s="25">
        <v>44</v>
      </c>
      <c r="E61" s="18" t="s">
        <v>74</v>
      </c>
      <c r="F61" s="25">
        <v>44</v>
      </c>
      <c r="G61" s="31">
        <v>1</v>
      </c>
      <c r="H61" s="26">
        <v>1</v>
      </c>
      <c r="I61" s="31">
        <v>124</v>
      </c>
      <c r="J61" s="26">
        <v>130</v>
      </c>
      <c r="K61" s="31">
        <v>5456</v>
      </c>
      <c r="L61" s="26">
        <v>7272</v>
      </c>
      <c r="M61" s="31">
        <v>130803</v>
      </c>
      <c r="N61" s="26">
        <v>2924</v>
      </c>
      <c r="O61" s="32">
        <f t="shared" si="4"/>
        <v>17.987211221122113</v>
      </c>
      <c r="P61" s="33">
        <f t="shared" si="5"/>
        <v>0.66916708411912629</v>
      </c>
      <c r="Q61" s="11">
        <v>29.96</v>
      </c>
    </row>
    <row r="62" spans="1:17" ht="13.5" customHeight="1">
      <c r="A62" s="29">
        <v>32</v>
      </c>
      <c r="B62" s="6" t="s">
        <v>71</v>
      </c>
      <c r="C62" s="6" t="s">
        <v>227</v>
      </c>
      <c r="D62" s="25">
        <v>118</v>
      </c>
      <c r="E62" s="18" t="s">
        <v>74</v>
      </c>
      <c r="F62" s="25">
        <v>41</v>
      </c>
      <c r="G62" s="31">
        <v>2</v>
      </c>
      <c r="H62" s="26">
        <v>1</v>
      </c>
      <c r="I62" s="31">
        <v>248</v>
      </c>
      <c r="J62" s="26">
        <v>216</v>
      </c>
      <c r="K62" s="31">
        <v>10168</v>
      </c>
      <c r="L62" s="26">
        <v>8916</v>
      </c>
      <c r="M62" s="31">
        <v>163647</v>
      </c>
      <c r="N62" s="26">
        <v>4785</v>
      </c>
      <c r="O62" s="32">
        <f t="shared" si="4"/>
        <v>18.354306864064604</v>
      </c>
      <c r="P62" s="33">
        <f t="shared" si="5"/>
        <v>0.68282391607383197</v>
      </c>
      <c r="Q62" s="11">
        <v>29.96</v>
      </c>
    </row>
    <row r="63" spans="1:17" ht="13.5" customHeight="1">
      <c r="A63" s="29">
        <v>33</v>
      </c>
      <c r="B63" s="6" t="s">
        <v>71</v>
      </c>
      <c r="C63" s="6" t="s">
        <v>324</v>
      </c>
      <c r="D63" s="25">
        <v>50</v>
      </c>
      <c r="E63" s="18" t="s">
        <v>74</v>
      </c>
      <c r="F63" s="25">
        <v>35</v>
      </c>
      <c r="G63" s="31">
        <v>2</v>
      </c>
      <c r="H63" s="26">
        <v>1</v>
      </c>
      <c r="I63" s="31">
        <v>248</v>
      </c>
      <c r="J63" s="26">
        <v>182</v>
      </c>
      <c r="K63" s="31">
        <v>8680</v>
      </c>
      <c r="L63" s="26">
        <v>12057</v>
      </c>
      <c r="M63" s="31">
        <v>242407</v>
      </c>
      <c r="N63" s="26">
        <v>3821</v>
      </c>
      <c r="O63" s="32">
        <f t="shared" si="4"/>
        <v>20.105084183461891</v>
      </c>
      <c r="P63" s="33">
        <f t="shared" si="5"/>
        <v>0.74795700087283823</v>
      </c>
      <c r="Q63" s="11">
        <v>29.96</v>
      </c>
    </row>
    <row r="64" spans="1:17" ht="13.5" customHeight="1">
      <c r="A64" s="29">
        <v>34</v>
      </c>
      <c r="B64" s="6" t="s">
        <v>71</v>
      </c>
      <c r="C64" s="6" t="s">
        <v>325</v>
      </c>
      <c r="D64" s="25"/>
      <c r="E64" s="18"/>
      <c r="F64" s="25">
        <v>41</v>
      </c>
      <c r="G64" s="31">
        <v>4</v>
      </c>
      <c r="H64" s="26">
        <v>2</v>
      </c>
      <c r="I64" s="31">
        <v>744</v>
      </c>
      <c r="J64" s="26">
        <v>504</v>
      </c>
      <c r="K64" s="31">
        <v>30504</v>
      </c>
      <c r="L64" s="26">
        <v>22582</v>
      </c>
      <c r="M64" s="31">
        <v>415660</v>
      </c>
      <c r="N64" s="26">
        <v>11303</v>
      </c>
      <c r="O64" s="32">
        <f t="shared" si="4"/>
        <v>18.406695598264104</v>
      </c>
      <c r="P64" s="33">
        <f t="shared" si="5"/>
        <v>0.68477290172113481</v>
      </c>
      <c r="Q64" s="11">
        <v>29.96</v>
      </c>
    </row>
    <row r="65" spans="1:20" ht="13.5" customHeight="1">
      <c r="A65" s="29">
        <v>35</v>
      </c>
      <c r="B65" s="6" t="s">
        <v>71</v>
      </c>
      <c r="C65" s="6" t="s">
        <v>326</v>
      </c>
      <c r="D65" s="25"/>
      <c r="E65" s="18"/>
      <c r="F65" s="25">
        <v>35</v>
      </c>
      <c r="G65" s="31">
        <v>1</v>
      </c>
      <c r="H65" s="26">
        <v>1</v>
      </c>
      <c r="I65" s="31">
        <v>186</v>
      </c>
      <c r="J65" s="26">
        <v>142</v>
      </c>
      <c r="K65" s="31">
        <v>6510</v>
      </c>
      <c r="L65" s="26">
        <v>5445</v>
      </c>
      <c r="M65" s="31">
        <v>110530</v>
      </c>
      <c r="N65" s="26">
        <v>3124</v>
      </c>
      <c r="O65" s="32">
        <f t="shared" si="4"/>
        <v>20.299357208448118</v>
      </c>
      <c r="P65" s="33">
        <f t="shared" si="5"/>
        <v>0.75518441995714725</v>
      </c>
      <c r="Q65" s="11">
        <v>29.96</v>
      </c>
    </row>
    <row r="66" spans="1:20" ht="13.5" customHeight="1">
      <c r="A66" s="29">
        <v>36</v>
      </c>
      <c r="B66" s="6" t="s">
        <v>71</v>
      </c>
      <c r="C66" s="6" t="s">
        <v>327</v>
      </c>
      <c r="D66" s="25"/>
      <c r="E66" s="18"/>
      <c r="F66" s="25">
        <v>79</v>
      </c>
      <c r="G66" s="31">
        <v>2</v>
      </c>
      <c r="H66" s="26">
        <v>1</v>
      </c>
      <c r="I66" s="31">
        <v>186</v>
      </c>
      <c r="J66" s="26">
        <v>50</v>
      </c>
      <c r="K66" s="31">
        <v>14694</v>
      </c>
      <c r="L66" s="26">
        <v>3036</v>
      </c>
      <c r="M66" s="31">
        <v>51587</v>
      </c>
      <c r="N66" s="26">
        <v>1384</v>
      </c>
      <c r="O66" s="32">
        <f t="shared" si="4"/>
        <v>16.991765480895914</v>
      </c>
      <c r="P66" s="33">
        <f t="shared" si="5"/>
        <v>0.63213413247380634</v>
      </c>
      <c r="Q66" s="11">
        <v>29.96</v>
      </c>
    </row>
    <row r="67" spans="1:20" ht="13.5" customHeight="1">
      <c r="A67" s="29">
        <v>37</v>
      </c>
      <c r="B67" s="6" t="s">
        <v>71</v>
      </c>
      <c r="C67" s="6" t="s">
        <v>328</v>
      </c>
      <c r="D67" s="25"/>
      <c r="E67" s="18"/>
      <c r="F67" s="25">
        <v>41</v>
      </c>
      <c r="G67" s="31">
        <v>1</v>
      </c>
      <c r="H67" s="26">
        <v>1</v>
      </c>
      <c r="I67" s="31">
        <v>124</v>
      </c>
      <c r="J67" s="26">
        <v>61</v>
      </c>
      <c r="K67" s="31">
        <v>5084</v>
      </c>
      <c r="L67" s="26">
        <v>2753</v>
      </c>
      <c r="M67" s="31">
        <v>61599</v>
      </c>
      <c r="N67" s="26">
        <v>1907</v>
      </c>
      <c r="O67" s="32">
        <f t="shared" si="4"/>
        <v>22.375227025063566</v>
      </c>
      <c r="P67" s="33">
        <f t="shared" si="5"/>
        <v>0.83241171968242433</v>
      </c>
      <c r="Q67" s="11">
        <v>29.96</v>
      </c>
    </row>
    <row r="68" spans="1:20" ht="13.5" customHeight="1">
      <c r="A68" s="29">
        <v>38</v>
      </c>
      <c r="B68" s="6" t="s">
        <v>71</v>
      </c>
      <c r="C68" s="6" t="s">
        <v>329</v>
      </c>
      <c r="D68" s="25"/>
      <c r="E68" s="18"/>
      <c r="F68" s="25">
        <v>34</v>
      </c>
      <c r="G68" s="31">
        <v>7</v>
      </c>
      <c r="H68" s="26">
        <v>3</v>
      </c>
      <c r="I68" s="31">
        <v>1302</v>
      </c>
      <c r="J68" s="26">
        <v>926</v>
      </c>
      <c r="K68" s="31">
        <v>44268</v>
      </c>
      <c r="L68" s="26">
        <v>35247</v>
      </c>
      <c r="M68" s="31">
        <v>797644</v>
      </c>
      <c r="N68" s="26">
        <v>21390</v>
      </c>
      <c r="O68" s="32">
        <f t="shared" si="4"/>
        <v>22.630124549607057</v>
      </c>
      <c r="P68" s="33">
        <f t="shared" si="5"/>
        <v>0.84189451449431019</v>
      </c>
      <c r="Q68" s="11">
        <v>29.96</v>
      </c>
    </row>
    <row r="69" spans="1:20" ht="13.5" customHeight="1">
      <c r="A69" s="29">
        <v>39</v>
      </c>
      <c r="B69" s="6" t="s">
        <v>71</v>
      </c>
      <c r="C69" s="6" t="s">
        <v>244</v>
      </c>
      <c r="D69" s="25"/>
      <c r="E69" s="18"/>
      <c r="F69" s="25">
        <v>17</v>
      </c>
      <c r="G69" s="31">
        <v>1</v>
      </c>
      <c r="H69" s="26">
        <v>1</v>
      </c>
      <c r="I69" s="31">
        <v>248</v>
      </c>
      <c r="J69" s="26">
        <v>72</v>
      </c>
      <c r="K69" s="31">
        <v>4216</v>
      </c>
      <c r="L69" s="26">
        <v>3558</v>
      </c>
      <c r="M69" s="31">
        <v>63032</v>
      </c>
      <c r="N69" s="26">
        <v>1401</v>
      </c>
      <c r="O69" s="32">
        <f t="shared" si="4"/>
        <v>17.715570545250142</v>
      </c>
      <c r="P69" s="33">
        <f t="shared" si="5"/>
        <v>0.65906140421317494</v>
      </c>
      <c r="Q69" s="11">
        <v>29.96</v>
      </c>
    </row>
    <row r="70" spans="1:20" ht="13.5" customHeight="1">
      <c r="A70" s="29">
        <v>40</v>
      </c>
      <c r="B70" s="6" t="s">
        <v>71</v>
      </c>
      <c r="C70" s="6" t="s">
        <v>333</v>
      </c>
      <c r="D70" s="25"/>
      <c r="E70" s="18"/>
      <c r="F70" s="25">
        <v>31</v>
      </c>
      <c r="G70" s="31">
        <v>1</v>
      </c>
      <c r="H70" s="26">
        <v>1</v>
      </c>
      <c r="I70" s="31">
        <v>186</v>
      </c>
      <c r="J70" s="26">
        <v>182</v>
      </c>
      <c r="K70" s="31">
        <v>5766</v>
      </c>
      <c r="L70" s="26">
        <v>7012</v>
      </c>
      <c r="M70" s="31">
        <v>117562</v>
      </c>
      <c r="N70" s="26">
        <v>3144</v>
      </c>
      <c r="O70" s="32">
        <f t="shared" si="4"/>
        <v>16.765830005704508</v>
      </c>
      <c r="P70" s="33">
        <f t="shared" si="5"/>
        <v>0.62372879485507848</v>
      </c>
      <c r="Q70" s="11">
        <v>29.96</v>
      </c>
    </row>
    <row r="71" spans="1:20" ht="13.5" customHeight="1">
      <c r="A71" s="73" t="s">
        <v>210</v>
      </c>
      <c r="B71" s="74"/>
      <c r="C71" s="75"/>
      <c r="D71" s="36"/>
      <c r="E71" s="36"/>
      <c r="F71" s="36"/>
      <c r="G71" s="37">
        <f t="shared" ref="G71:N71" si="6">SUM(G31:G70)</f>
        <v>60</v>
      </c>
      <c r="H71" s="37">
        <f t="shared" si="6"/>
        <v>45</v>
      </c>
      <c r="I71" s="37">
        <f t="shared" si="6"/>
        <v>10230</v>
      </c>
      <c r="J71" s="37">
        <f t="shared" si="6"/>
        <v>7089</v>
      </c>
      <c r="K71" s="37">
        <f t="shared" si="6"/>
        <v>347541</v>
      </c>
      <c r="L71" s="37">
        <f t="shared" si="6"/>
        <v>320610</v>
      </c>
      <c r="M71" s="37">
        <f t="shared" si="6"/>
        <v>6161735</v>
      </c>
      <c r="N71" s="38">
        <f t="shared" si="6"/>
        <v>147681</v>
      </c>
      <c r="O71" s="39">
        <f t="shared" si="4"/>
        <v>19.218786064065377</v>
      </c>
      <c r="P71" s="40">
        <f>O71/26.88</f>
        <v>0.71498460059767033</v>
      </c>
      <c r="Q71" s="22">
        <v>29.96</v>
      </c>
    </row>
    <row r="72" spans="1:20" ht="13.5" customHeight="1">
      <c r="A72" s="70" t="s">
        <v>211</v>
      </c>
      <c r="B72" s="71"/>
      <c r="C72" s="72"/>
      <c r="D72" s="36"/>
      <c r="E72" s="36"/>
      <c r="F72" s="36"/>
      <c r="G72" s="37"/>
      <c r="H72" s="37"/>
      <c r="I72" s="37"/>
      <c r="J72" s="37"/>
      <c r="K72" s="37"/>
      <c r="L72" s="37"/>
      <c r="M72" s="45">
        <v>88915</v>
      </c>
      <c r="N72" s="38"/>
      <c r="O72" s="39"/>
      <c r="P72" s="40"/>
      <c r="Q72" s="22"/>
    </row>
    <row r="73" spans="1:20" ht="15.75" customHeight="1">
      <c r="A73" s="77" t="s">
        <v>212</v>
      </c>
      <c r="B73" s="78"/>
      <c r="C73" s="79"/>
      <c r="D73" s="42"/>
      <c r="E73" s="42"/>
      <c r="F73" s="42"/>
      <c r="G73" s="43"/>
      <c r="H73" s="43"/>
      <c r="I73" s="43"/>
      <c r="J73" s="43"/>
      <c r="K73" s="43"/>
      <c r="L73" s="44"/>
      <c r="M73" s="45">
        <v>5000</v>
      </c>
      <c r="N73" s="46"/>
      <c r="O73" s="39"/>
      <c r="P73" s="40"/>
      <c r="Q73" s="11"/>
    </row>
    <row r="74" spans="1:20" ht="13.5" customHeight="1">
      <c r="A74" s="73" t="s">
        <v>210</v>
      </c>
      <c r="B74" s="74"/>
      <c r="C74" s="75"/>
      <c r="D74" s="36"/>
      <c r="E74" s="36"/>
      <c r="F74" s="36"/>
      <c r="G74" s="37">
        <f t="shared" ref="G74:N74" si="7">SUM(G71:G73)</f>
        <v>60</v>
      </c>
      <c r="H74" s="37">
        <f t="shared" si="7"/>
        <v>45</v>
      </c>
      <c r="I74" s="37">
        <f t="shared" si="7"/>
        <v>10230</v>
      </c>
      <c r="J74" s="37">
        <f t="shared" si="7"/>
        <v>7089</v>
      </c>
      <c r="K74" s="37">
        <f t="shared" si="7"/>
        <v>347541</v>
      </c>
      <c r="L74" s="37">
        <f t="shared" si="7"/>
        <v>320610</v>
      </c>
      <c r="M74" s="37">
        <f t="shared" si="7"/>
        <v>6255650</v>
      </c>
      <c r="N74" s="37">
        <f t="shared" si="7"/>
        <v>147681</v>
      </c>
      <c r="O74" s="39">
        <f>M74/L74</f>
        <v>19.511712048906773</v>
      </c>
      <c r="P74" s="40">
        <f>O74/26.88</f>
        <v>0.72588214467659129</v>
      </c>
      <c r="Q74" s="22">
        <v>29.96</v>
      </c>
    </row>
    <row r="75" spans="1:20" ht="6" customHeight="1"/>
    <row r="76" spans="1:20" ht="15" customHeight="1">
      <c r="A76" s="76" t="s">
        <v>250</v>
      </c>
      <c r="B76" s="74"/>
      <c r="C76" s="75"/>
      <c r="D76" s="36"/>
      <c r="E76" s="36"/>
      <c r="F76" s="36"/>
      <c r="G76" s="47">
        <f t="shared" ref="G76:N76" si="8">G30+G74</f>
        <v>118</v>
      </c>
      <c r="H76" s="47">
        <f t="shared" si="8"/>
        <v>92</v>
      </c>
      <c r="I76" s="47">
        <f t="shared" si="8"/>
        <v>18600</v>
      </c>
      <c r="J76" s="47">
        <f t="shared" si="8"/>
        <v>12953</v>
      </c>
      <c r="K76" s="47">
        <f t="shared" si="8"/>
        <v>681845</v>
      </c>
      <c r="L76" s="47">
        <f t="shared" si="8"/>
        <v>566186</v>
      </c>
      <c r="M76" s="47">
        <f t="shared" si="8"/>
        <v>12331999</v>
      </c>
      <c r="N76" s="47">
        <f t="shared" si="8"/>
        <v>323696</v>
      </c>
      <c r="O76" s="48">
        <f>M76/L76</f>
        <v>21.780826442193909</v>
      </c>
      <c r="P76" s="49">
        <f>O76/Q76</f>
        <v>0.62552631941969872</v>
      </c>
      <c r="Q76" s="48">
        <v>34.82</v>
      </c>
      <c r="S76" s="27">
        <f>K76-L76</f>
        <v>115659</v>
      </c>
      <c r="T76" s="2">
        <f>S76/100000</f>
        <v>1.15659</v>
      </c>
    </row>
    <row r="77" spans="1:20" ht="10.5" customHeight="1">
      <c r="A77" s="50"/>
      <c r="B77" s="50"/>
      <c r="C77" s="50"/>
      <c r="D77" s="51"/>
      <c r="E77" s="51"/>
      <c r="F77" s="51"/>
      <c r="G77" s="52"/>
      <c r="H77" s="52"/>
      <c r="I77" s="52"/>
      <c r="J77" s="52"/>
      <c r="K77" s="52"/>
      <c r="L77" s="52"/>
      <c r="M77" s="52"/>
      <c r="N77" s="52"/>
      <c r="O77" s="53"/>
      <c r="P77" s="54"/>
      <c r="Q77" s="53"/>
    </row>
    <row r="78" spans="1:20" ht="9.75" customHeight="1"/>
    <row r="79" spans="1:20" ht="10.5" customHeight="1">
      <c r="N79" s="55" t="s">
        <v>153</v>
      </c>
      <c r="O79" s="55"/>
      <c r="P79" s="55"/>
    </row>
    <row r="80" spans="1:20" ht="9.75" customHeight="1">
      <c r="M80" s="56" t="s">
        <v>154</v>
      </c>
      <c r="N80" s="56"/>
      <c r="O80" s="56"/>
      <c r="P80" s="56"/>
    </row>
    <row r="81" spans="15:16" ht="10.5" customHeight="1">
      <c r="O81" s="68"/>
      <c r="P81" s="68"/>
    </row>
  </sheetData>
  <mergeCells count="11">
    <mergeCell ref="A71:C71"/>
    <mergeCell ref="A1:Q1"/>
    <mergeCell ref="A27:C27"/>
    <mergeCell ref="A28:C28"/>
    <mergeCell ref="A29:C29"/>
    <mergeCell ref="A30:C30"/>
    <mergeCell ref="A72:C72"/>
    <mergeCell ref="A73:C73"/>
    <mergeCell ref="A74:C74"/>
    <mergeCell ref="A76:C76"/>
    <mergeCell ref="O81:P81"/>
  </mergeCells>
  <pageMargins left="0.15748031496062992" right="0" top="0.23622047244094491" bottom="0.23622047244094491" header="0.15748031496062992" footer="0.15748031496062992"/>
  <pageSetup paperSize="9" scale="7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81"/>
  <sheetViews>
    <sheetView zoomScale="115" zoomScaleNormal="115" workbookViewId="0">
      <selection sqref="A1:Q80"/>
    </sheetView>
  </sheetViews>
  <sheetFormatPr defaultRowHeight="12.75"/>
  <cols>
    <col min="1" max="1" width="5.7109375" style="2" customWidth="1"/>
    <col min="2" max="2" width="11.85546875" style="2" bestFit="1" customWidth="1"/>
    <col min="3" max="3" width="26.5703125" style="2" customWidth="1"/>
    <col min="4" max="4" width="10" style="2" hidden="1" customWidth="1"/>
    <col min="5" max="5" width="9" style="2" hidden="1" customWidth="1"/>
    <col min="6" max="6" width="6.140625" style="2" customWidth="1"/>
    <col min="7" max="7" width="6.42578125" style="2" customWidth="1"/>
    <col min="8" max="8" width="5.42578125" style="2" customWidth="1"/>
    <col min="9" max="9" width="6.7109375" style="2" customWidth="1"/>
    <col min="10" max="10" width="6" style="2" customWidth="1"/>
    <col min="11" max="11" width="8" style="2" bestFit="1" customWidth="1"/>
    <col min="12" max="12" width="7.85546875" style="2" bestFit="1" customWidth="1"/>
    <col min="13" max="13" width="9" style="2" bestFit="1" customWidth="1"/>
    <col min="14" max="14" width="7.85546875" style="2" bestFit="1" customWidth="1"/>
    <col min="15" max="15" width="7.7109375" style="2" customWidth="1"/>
    <col min="16" max="16" width="7" style="2" customWidth="1"/>
    <col min="17" max="17" width="7.28515625" style="2" customWidth="1"/>
    <col min="18" max="16384" width="9.140625" style="2"/>
  </cols>
  <sheetData>
    <row r="1" spans="1:21" ht="19.5" customHeight="1">
      <c r="A1" s="69" t="s">
        <v>335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</row>
    <row r="2" spans="1:21" ht="33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</row>
    <row r="3" spans="1:21" ht="14.1" customHeight="1">
      <c r="A3" s="5">
        <v>1</v>
      </c>
      <c r="B3" s="6" t="s">
        <v>18</v>
      </c>
      <c r="C3" s="57" t="s">
        <v>336</v>
      </c>
      <c r="D3" s="58" t="s">
        <v>20</v>
      </c>
      <c r="E3" s="9" t="s">
        <v>21</v>
      </c>
      <c r="F3" s="10">
        <v>86</v>
      </c>
      <c r="G3" s="10">
        <v>1</v>
      </c>
      <c r="H3" s="10">
        <v>1</v>
      </c>
      <c r="I3" s="10">
        <v>28</v>
      </c>
      <c r="J3" s="10">
        <v>30</v>
      </c>
      <c r="K3" s="10">
        <v>2408</v>
      </c>
      <c r="L3" s="10">
        <v>2536</v>
      </c>
      <c r="M3" s="10">
        <v>81813</v>
      </c>
      <c r="N3" s="10">
        <v>1213</v>
      </c>
      <c r="O3" s="11">
        <f t="shared" ref="O3:O28" si="0">M3/L3</f>
        <v>32.260646687697161</v>
      </c>
      <c r="P3" s="12">
        <f t="shared" ref="P3:P28" si="1">O3/Q3</f>
        <v>0.77308043823860928</v>
      </c>
      <c r="Q3" s="13">
        <v>41.73</v>
      </c>
    </row>
    <row r="4" spans="1:21" ht="14.1" customHeight="1">
      <c r="A4" s="14">
        <v>2</v>
      </c>
      <c r="B4" s="6" t="s">
        <v>18</v>
      </c>
      <c r="C4" s="57" t="s">
        <v>22</v>
      </c>
      <c r="D4" s="58" t="s">
        <v>23</v>
      </c>
      <c r="E4" s="9" t="s">
        <v>21</v>
      </c>
      <c r="F4" s="10">
        <v>45</v>
      </c>
      <c r="G4" s="10">
        <v>9</v>
      </c>
      <c r="H4" s="10">
        <v>8</v>
      </c>
      <c r="I4" s="10">
        <v>1008</v>
      </c>
      <c r="J4" s="10">
        <v>737</v>
      </c>
      <c r="K4" s="10">
        <v>45360</v>
      </c>
      <c r="L4" s="10">
        <v>35801</v>
      </c>
      <c r="M4" s="10">
        <v>953417</v>
      </c>
      <c r="N4" s="10">
        <v>24139</v>
      </c>
      <c r="O4" s="11">
        <f t="shared" si="0"/>
        <v>26.631015893410797</v>
      </c>
      <c r="P4" s="12">
        <f t="shared" si="1"/>
        <v>0.77777499688699758</v>
      </c>
      <c r="Q4" s="13">
        <v>34.24</v>
      </c>
    </row>
    <row r="5" spans="1:21" ht="14.1" customHeight="1">
      <c r="A5" s="5">
        <v>3</v>
      </c>
      <c r="B5" s="6" t="s">
        <v>18</v>
      </c>
      <c r="C5" s="57" t="s">
        <v>24</v>
      </c>
      <c r="D5" s="58" t="s">
        <v>25</v>
      </c>
      <c r="E5" s="9" t="s">
        <v>21</v>
      </c>
      <c r="F5" s="10">
        <v>45</v>
      </c>
      <c r="G5" s="10">
        <v>1</v>
      </c>
      <c r="H5" s="10">
        <v>1</v>
      </c>
      <c r="I5" s="10">
        <v>112</v>
      </c>
      <c r="J5" s="10">
        <v>100</v>
      </c>
      <c r="K5" s="10">
        <v>5040</v>
      </c>
      <c r="L5" s="10">
        <v>5418</v>
      </c>
      <c r="M5" s="10">
        <v>180077</v>
      </c>
      <c r="N5" s="10">
        <v>3847</v>
      </c>
      <c r="O5" s="11">
        <f t="shared" si="0"/>
        <v>33.236803248431158</v>
      </c>
      <c r="P5" s="12">
        <f t="shared" si="1"/>
        <v>0.79647263955023151</v>
      </c>
      <c r="Q5" s="13">
        <v>41.73</v>
      </c>
    </row>
    <row r="6" spans="1:21" ht="14.1" customHeight="1">
      <c r="A6" s="5">
        <v>4</v>
      </c>
      <c r="B6" s="6" t="s">
        <v>18</v>
      </c>
      <c r="C6" s="57" t="s">
        <v>26</v>
      </c>
      <c r="D6" s="58" t="s">
        <v>27</v>
      </c>
      <c r="E6" s="9" t="s">
        <v>21</v>
      </c>
      <c r="F6" s="10">
        <v>24</v>
      </c>
      <c r="G6" s="10">
        <v>1</v>
      </c>
      <c r="H6" s="10">
        <v>1</v>
      </c>
      <c r="I6" s="10">
        <v>168</v>
      </c>
      <c r="J6" s="10">
        <v>150</v>
      </c>
      <c r="K6" s="10">
        <v>4032</v>
      </c>
      <c r="L6" s="10">
        <v>6020</v>
      </c>
      <c r="M6" s="10">
        <v>181840</v>
      </c>
      <c r="N6" s="10">
        <v>4436</v>
      </c>
      <c r="O6" s="11">
        <f t="shared" si="0"/>
        <v>30.205980066445182</v>
      </c>
      <c r="P6" s="12">
        <f t="shared" si="1"/>
        <v>0.72384327980937413</v>
      </c>
      <c r="Q6" s="13">
        <v>41.73</v>
      </c>
    </row>
    <row r="7" spans="1:21" ht="14.1" customHeight="1">
      <c r="A7" s="14">
        <v>5</v>
      </c>
      <c r="B7" s="6" t="s">
        <v>18</v>
      </c>
      <c r="C7" s="57" t="s">
        <v>28</v>
      </c>
      <c r="D7" s="58" t="s">
        <v>29</v>
      </c>
      <c r="E7" s="9" t="s">
        <v>21</v>
      </c>
      <c r="F7" s="10">
        <v>34</v>
      </c>
      <c r="G7" s="10">
        <v>1</v>
      </c>
      <c r="H7" s="10">
        <v>1</v>
      </c>
      <c r="I7" s="10">
        <v>168</v>
      </c>
      <c r="J7" s="10">
        <v>104</v>
      </c>
      <c r="K7" s="10">
        <v>5712</v>
      </c>
      <c r="L7" s="10">
        <v>4712</v>
      </c>
      <c r="M7" s="10">
        <v>161513</v>
      </c>
      <c r="N7" s="10">
        <v>3794</v>
      </c>
      <c r="O7" s="11">
        <f t="shared" si="0"/>
        <v>34.276952461799659</v>
      </c>
      <c r="P7" s="12">
        <f t="shared" si="1"/>
        <v>0.82139833361609538</v>
      </c>
      <c r="Q7" s="13">
        <v>41.73</v>
      </c>
    </row>
    <row r="8" spans="1:21" ht="14.1" customHeight="1">
      <c r="A8" s="5">
        <v>6</v>
      </c>
      <c r="B8" s="6" t="s">
        <v>18</v>
      </c>
      <c r="C8" s="57" t="s">
        <v>30</v>
      </c>
      <c r="D8" s="58" t="s">
        <v>31</v>
      </c>
      <c r="E8" s="9" t="s">
        <v>21</v>
      </c>
      <c r="F8" s="10">
        <v>45</v>
      </c>
      <c r="G8" s="10">
        <v>4</v>
      </c>
      <c r="H8" s="10">
        <v>3</v>
      </c>
      <c r="I8" s="10">
        <v>448</v>
      </c>
      <c r="J8" s="10">
        <v>294</v>
      </c>
      <c r="K8" s="10">
        <v>20160</v>
      </c>
      <c r="L8" s="10">
        <v>13726</v>
      </c>
      <c r="M8" s="10">
        <v>473242</v>
      </c>
      <c r="N8" s="10">
        <v>10756</v>
      </c>
      <c r="O8" s="11">
        <f t="shared" si="0"/>
        <v>34.477779396765264</v>
      </c>
      <c r="P8" s="12">
        <f t="shared" si="1"/>
        <v>0.82621086500755492</v>
      </c>
      <c r="Q8" s="13">
        <v>41.73</v>
      </c>
    </row>
    <row r="9" spans="1:21" ht="14.1" customHeight="1">
      <c r="A9" s="5">
        <v>7</v>
      </c>
      <c r="B9" s="6" t="s">
        <v>18</v>
      </c>
      <c r="C9" s="57" t="s">
        <v>32</v>
      </c>
      <c r="D9" s="58" t="s">
        <v>33</v>
      </c>
      <c r="E9" s="9" t="s">
        <v>21</v>
      </c>
      <c r="F9" s="10">
        <v>45</v>
      </c>
      <c r="G9" s="10">
        <v>1</v>
      </c>
      <c r="H9" s="10">
        <v>1</v>
      </c>
      <c r="I9" s="10">
        <v>112</v>
      </c>
      <c r="J9" s="10">
        <v>92</v>
      </c>
      <c r="K9" s="10">
        <v>5040</v>
      </c>
      <c r="L9" s="10">
        <v>4614</v>
      </c>
      <c r="M9" s="10">
        <v>166636</v>
      </c>
      <c r="N9" s="10">
        <v>3793</v>
      </c>
      <c r="O9" s="11">
        <f t="shared" si="0"/>
        <v>36.115301257043782</v>
      </c>
      <c r="P9" s="12">
        <f t="shared" si="1"/>
        <v>0.86545174351890208</v>
      </c>
      <c r="Q9" s="13">
        <v>41.73</v>
      </c>
    </row>
    <row r="10" spans="1:21" ht="14.1" customHeight="1">
      <c r="A10" s="14">
        <v>8</v>
      </c>
      <c r="B10" s="6" t="s">
        <v>18</v>
      </c>
      <c r="C10" s="57" t="s">
        <v>34</v>
      </c>
      <c r="D10" s="58" t="s">
        <v>35</v>
      </c>
      <c r="E10" s="9" t="s">
        <v>21</v>
      </c>
      <c r="F10" s="10">
        <v>18</v>
      </c>
      <c r="G10" s="10">
        <v>1</v>
      </c>
      <c r="H10" s="10">
        <v>0</v>
      </c>
      <c r="I10" s="10">
        <v>168</v>
      </c>
      <c r="J10" s="10">
        <v>0</v>
      </c>
      <c r="K10" s="10">
        <v>3024</v>
      </c>
      <c r="L10" s="10">
        <v>0</v>
      </c>
      <c r="M10" s="10">
        <v>0</v>
      </c>
      <c r="N10" s="10">
        <v>0</v>
      </c>
      <c r="O10" s="11" t="e">
        <f t="shared" si="0"/>
        <v>#DIV/0!</v>
      </c>
      <c r="P10" s="12" t="e">
        <f t="shared" si="1"/>
        <v>#DIV/0!</v>
      </c>
      <c r="Q10" s="13">
        <v>41.73</v>
      </c>
    </row>
    <row r="11" spans="1:21" ht="14.1" customHeight="1">
      <c r="A11" s="5">
        <v>9</v>
      </c>
      <c r="B11" s="6" t="s">
        <v>18</v>
      </c>
      <c r="C11" s="57" t="s">
        <v>36</v>
      </c>
      <c r="D11" s="58" t="s">
        <v>37</v>
      </c>
      <c r="E11" s="9" t="s">
        <v>21</v>
      </c>
      <c r="F11" s="10">
        <v>42</v>
      </c>
      <c r="G11" s="10">
        <v>1</v>
      </c>
      <c r="H11" s="10">
        <v>1</v>
      </c>
      <c r="I11" s="10">
        <v>112</v>
      </c>
      <c r="J11" s="10">
        <v>108</v>
      </c>
      <c r="K11" s="10">
        <v>4704</v>
      </c>
      <c r="L11" s="10">
        <v>5627</v>
      </c>
      <c r="M11" s="10">
        <v>165049</v>
      </c>
      <c r="N11" s="10">
        <v>3823</v>
      </c>
      <c r="O11" s="11">
        <f t="shared" si="0"/>
        <v>29.331615425626445</v>
      </c>
      <c r="P11" s="12">
        <f t="shared" si="1"/>
        <v>0.70289037684223454</v>
      </c>
      <c r="Q11" s="13">
        <v>41.73</v>
      </c>
    </row>
    <row r="12" spans="1:21" ht="13.5" customHeight="1">
      <c r="A12" s="5">
        <v>10</v>
      </c>
      <c r="B12" s="6" t="s">
        <v>18</v>
      </c>
      <c r="C12" s="57" t="s">
        <v>38</v>
      </c>
      <c r="D12" s="58" t="s">
        <v>39</v>
      </c>
      <c r="E12" s="9" t="s">
        <v>21</v>
      </c>
      <c r="F12" s="10">
        <v>40</v>
      </c>
      <c r="G12" s="10">
        <v>1</v>
      </c>
      <c r="H12" s="10">
        <v>1</v>
      </c>
      <c r="I12" s="10">
        <v>112</v>
      </c>
      <c r="J12" s="10">
        <v>92</v>
      </c>
      <c r="K12" s="10">
        <v>4480</v>
      </c>
      <c r="L12" s="10">
        <v>3938</v>
      </c>
      <c r="M12" s="10">
        <v>148240</v>
      </c>
      <c r="N12" s="10">
        <v>4755</v>
      </c>
      <c r="O12" s="11">
        <f t="shared" si="0"/>
        <v>37.643473844591163</v>
      </c>
      <c r="P12" s="12">
        <f t="shared" si="1"/>
        <v>0.90207222249200014</v>
      </c>
      <c r="Q12" s="13">
        <v>41.73</v>
      </c>
    </row>
    <row r="13" spans="1:21" ht="14.1" customHeight="1">
      <c r="A13" s="14">
        <v>11</v>
      </c>
      <c r="B13" s="6" t="s">
        <v>18</v>
      </c>
      <c r="C13" s="57" t="s">
        <v>40</v>
      </c>
      <c r="D13" s="58" t="s">
        <v>41</v>
      </c>
      <c r="E13" s="9" t="s">
        <v>21</v>
      </c>
      <c r="F13" s="10">
        <v>45</v>
      </c>
      <c r="G13" s="10">
        <v>12</v>
      </c>
      <c r="H13" s="10">
        <v>17</v>
      </c>
      <c r="I13" s="10">
        <v>1400</v>
      </c>
      <c r="J13" s="10">
        <v>1696</v>
      </c>
      <c r="K13" s="10">
        <v>63000</v>
      </c>
      <c r="L13" s="10">
        <v>82878</v>
      </c>
      <c r="M13" s="10">
        <v>2510181</v>
      </c>
      <c r="N13" s="10">
        <v>61221</v>
      </c>
      <c r="O13" s="11">
        <f t="shared" si="0"/>
        <v>30.287663794975746</v>
      </c>
      <c r="P13" s="12">
        <f t="shared" si="1"/>
        <v>0.72580071399414681</v>
      </c>
      <c r="Q13" s="13">
        <v>41.73</v>
      </c>
      <c r="U13" s="60"/>
    </row>
    <row r="14" spans="1:21" ht="14.1" customHeight="1">
      <c r="A14" s="5">
        <v>12</v>
      </c>
      <c r="B14" s="6" t="s">
        <v>18</v>
      </c>
      <c r="C14" s="57" t="s">
        <v>209</v>
      </c>
      <c r="D14" s="58" t="s">
        <v>43</v>
      </c>
      <c r="E14" s="9" t="s">
        <v>21</v>
      </c>
      <c r="F14" s="10">
        <v>32</v>
      </c>
      <c r="G14" s="10">
        <v>1</v>
      </c>
      <c r="H14" s="10">
        <v>0</v>
      </c>
      <c r="I14" s="10">
        <v>168</v>
      </c>
      <c r="J14" s="10">
        <v>0</v>
      </c>
      <c r="K14" s="10">
        <v>5376</v>
      </c>
      <c r="L14" s="10">
        <v>0</v>
      </c>
      <c r="M14" s="10">
        <v>0</v>
      </c>
      <c r="N14" s="10">
        <v>0</v>
      </c>
      <c r="O14" s="11" t="e">
        <f t="shared" si="0"/>
        <v>#DIV/0!</v>
      </c>
      <c r="P14" s="12" t="e">
        <f t="shared" si="1"/>
        <v>#DIV/0!</v>
      </c>
      <c r="Q14" s="13">
        <v>41.73</v>
      </c>
      <c r="U14" s="60"/>
    </row>
    <row r="15" spans="1:21" ht="14.1" customHeight="1">
      <c r="A15" s="5">
        <v>13</v>
      </c>
      <c r="B15" s="6" t="s">
        <v>18</v>
      </c>
      <c r="C15" s="57" t="s">
        <v>44</v>
      </c>
      <c r="D15" s="58" t="s">
        <v>45</v>
      </c>
      <c r="E15" s="9" t="s">
        <v>21</v>
      </c>
      <c r="F15" s="10">
        <v>35</v>
      </c>
      <c r="G15" s="10">
        <v>1</v>
      </c>
      <c r="H15" s="10">
        <v>0</v>
      </c>
      <c r="I15" s="10">
        <v>112</v>
      </c>
      <c r="J15" s="10">
        <v>0</v>
      </c>
      <c r="K15" s="10">
        <v>3920</v>
      </c>
      <c r="L15" s="10">
        <v>0</v>
      </c>
      <c r="M15" s="10">
        <v>0</v>
      </c>
      <c r="N15" s="10">
        <v>0</v>
      </c>
      <c r="O15" s="11" t="e">
        <f t="shared" si="0"/>
        <v>#DIV/0!</v>
      </c>
      <c r="P15" s="12" t="e">
        <f t="shared" si="1"/>
        <v>#DIV/0!</v>
      </c>
      <c r="Q15" s="13">
        <v>41.73</v>
      </c>
    </row>
    <row r="16" spans="1:21" ht="14.1" customHeight="1">
      <c r="A16" s="14">
        <v>14</v>
      </c>
      <c r="B16" s="6" t="s">
        <v>18</v>
      </c>
      <c r="C16" s="57" t="s">
        <v>46</v>
      </c>
      <c r="D16" s="58" t="s">
        <v>47</v>
      </c>
      <c r="E16" s="9" t="s">
        <v>21</v>
      </c>
      <c r="F16" s="10">
        <v>40</v>
      </c>
      <c r="G16" s="10">
        <v>6</v>
      </c>
      <c r="H16" s="10">
        <v>7</v>
      </c>
      <c r="I16" s="10">
        <v>1008</v>
      </c>
      <c r="J16" s="10">
        <v>1031</v>
      </c>
      <c r="K16" s="10">
        <v>40320</v>
      </c>
      <c r="L16" s="10">
        <v>41401</v>
      </c>
      <c r="M16" s="10">
        <v>1165239</v>
      </c>
      <c r="N16" s="10">
        <v>35387</v>
      </c>
      <c r="O16" s="11">
        <f t="shared" si="0"/>
        <v>28.145189729716673</v>
      </c>
      <c r="P16" s="12">
        <f t="shared" si="1"/>
        <v>0.67445937526280075</v>
      </c>
      <c r="Q16" s="13">
        <v>41.73</v>
      </c>
    </row>
    <row r="17" spans="1:20" ht="14.1" customHeight="1">
      <c r="A17" s="5">
        <v>15</v>
      </c>
      <c r="B17" s="6" t="s">
        <v>18</v>
      </c>
      <c r="C17" s="57" t="s">
        <v>48</v>
      </c>
      <c r="D17" s="58" t="s">
        <v>49</v>
      </c>
      <c r="E17" s="9" t="s">
        <v>21</v>
      </c>
      <c r="F17" s="10">
        <v>32</v>
      </c>
      <c r="G17" s="10">
        <v>7</v>
      </c>
      <c r="H17" s="10">
        <v>7</v>
      </c>
      <c r="I17" s="10">
        <v>1176</v>
      </c>
      <c r="J17" s="10">
        <v>981</v>
      </c>
      <c r="K17" s="10">
        <v>37632</v>
      </c>
      <c r="L17" s="10">
        <v>32408</v>
      </c>
      <c r="M17" s="10">
        <v>754794</v>
      </c>
      <c r="N17" s="10">
        <v>25438</v>
      </c>
      <c r="O17" s="11">
        <f t="shared" si="0"/>
        <v>23.29036040483831</v>
      </c>
      <c r="P17" s="12">
        <f t="shared" si="1"/>
        <v>0.55812030684970793</v>
      </c>
      <c r="Q17" s="13">
        <v>41.73</v>
      </c>
    </row>
    <row r="18" spans="1:20" ht="14.1" customHeight="1">
      <c r="A18" s="5">
        <v>16</v>
      </c>
      <c r="B18" s="6" t="s">
        <v>18</v>
      </c>
      <c r="C18" s="57" t="s">
        <v>50</v>
      </c>
      <c r="D18" s="58" t="s">
        <v>51</v>
      </c>
      <c r="E18" s="9" t="s">
        <v>21</v>
      </c>
      <c r="F18" s="10">
        <v>47</v>
      </c>
      <c r="G18" s="10">
        <v>1</v>
      </c>
      <c r="H18" s="10">
        <v>1</v>
      </c>
      <c r="I18" s="10">
        <v>112</v>
      </c>
      <c r="J18" s="10">
        <v>54</v>
      </c>
      <c r="K18" s="10">
        <v>5264</v>
      </c>
      <c r="L18" s="10">
        <v>3042</v>
      </c>
      <c r="M18" s="10">
        <v>108545</v>
      </c>
      <c r="N18" s="10">
        <v>2099</v>
      </c>
      <c r="O18" s="11">
        <f t="shared" si="0"/>
        <v>35.682117028270874</v>
      </c>
      <c r="P18" s="12">
        <f t="shared" si="1"/>
        <v>0.85507110060558056</v>
      </c>
      <c r="Q18" s="13">
        <v>41.73</v>
      </c>
    </row>
    <row r="19" spans="1:20" ht="14.1" customHeight="1">
      <c r="A19" s="14">
        <v>17</v>
      </c>
      <c r="B19" s="6" t="s">
        <v>18</v>
      </c>
      <c r="C19" s="57" t="s">
        <v>52</v>
      </c>
      <c r="D19" s="58" t="s">
        <v>53</v>
      </c>
      <c r="E19" s="9" t="s">
        <v>21</v>
      </c>
      <c r="F19" s="10">
        <v>34</v>
      </c>
      <c r="G19" s="10">
        <v>1</v>
      </c>
      <c r="H19" s="10">
        <v>1</v>
      </c>
      <c r="I19" s="10">
        <v>168</v>
      </c>
      <c r="J19" s="10">
        <v>136</v>
      </c>
      <c r="K19" s="10">
        <v>5712</v>
      </c>
      <c r="L19" s="10">
        <v>5150</v>
      </c>
      <c r="M19" s="10">
        <v>160320</v>
      </c>
      <c r="N19" s="10">
        <v>3853</v>
      </c>
      <c r="O19" s="11">
        <f t="shared" si="0"/>
        <v>31.13009708737864</v>
      </c>
      <c r="P19" s="12">
        <f t="shared" si="1"/>
        <v>0.74598842768700313</v>
      </c>
      <c r="Q19" s="13">
        <v>41.73</v>
      </c>
    </row>
    <row r="20" spans="1:20" ht="14.1" customHeight="1">
      <c r="A20" s="5">
        <v>18</v>
      </c>
      <c r="B20" s="6" t="s">
        <v>18</v>
      </c>
      <c r="C20" s="57" t="s">
        <v>54</v>
      </c>
      <c r="D20" s="58" t="s">
        <v>55</v>
      </c>
      <c r="E20" s="9" t="s">
        <v>21</v>
      </c>
      <c r="F20" s="10">
        <v>40</v>
      </c>
      <c r="G20" s="10">
        <v>1</v>
      </c>
      <c r="H20" s="10">
        <v>1</v>
      </c>
      <c r="I20" s="10">
        <v>112</v>
      </c>
      <c r="J20" s="10">
        <v>98</v>
      </c>
      <c r="K20" s="10">
        <v>4480</v>
      </c>
      <c r="L20" s="10">
        <v>4114</v>
      </c>
      <c r="M20" s="10">
        <v>139650</v>
      </c>
      <c r="N20" s="10">
        <v>4170</v>
      </c>
      <c r="O20" s="11">
        <f t="shared" si="0"/>
        <v>33.945065629557611</v>
      </c>
      <c r="P20" s="12">
        <f t="shared" si="1"/>
        <v>0.81344513849886446</v>
      </c>
      <c r="Q20" s="13">
        <v>41.73</v>
      </c>
    </row>
    <row r="21" spans="1:20" ht="14.1" customHeight="1">
      <c r="A21" s="5">
        <v>19</v>
      </c>
      <c r="B21" s="6" t="s">
        <v>18</v>
      </c>
      <c r="C21" s="57" t="s">
        <v>56</v>
      </c>
      <c r="D21" s="58" t="s">
        <v>57</v>
      </c>
      <c r="E21" s="9" t="s">
        <v>21</v>
      </c>
      <c r="F21" s="10">
        <v>42</v>
      </c>
      <c r="G21" s="10">
        <v>1</v>
      </c>
      <c r="H21" s="10">
        <v>1</v>
      </c>
      <c r="I21" s="10">
        <v>168</v>
      </c>
      <c r="J21" s="10">
        <v>162</v>
      </c>
      <c r="K21" s="10">
        <v>7056</v>
      </c>
      <c r="L21" s="10">
        <v>6616</v>
      </c>
      <c r="M21" s="10">
        <v>187610</v>
      </c>
      <c r="N21" s="10">
        <v>5781</v>
      </c>
      <c r="O21" s="11">
        <f t="shared" si="0"/>
        <v>28.357013301088269</v>
      </c>
      <c r="P21" s="12">
        <f t="shared" si="1"/>
        <v>0.67953542537954159</v>
      </c>
      <c r="Q21" s="13">
        <v>41.73</v>
      </c>
    </row>
    <row r="22" spans="1:20" ht="14.1" customHeight="1">
      <c r="A22" s="14">
        <v>20</v>
      </c>
      <c r="B22" s="6" t="s">
        <v>18</v>
      </c>
      <c r="C22" s="57" t="s">
        <v>58</v>
      </c>
      <c r="D22" s="58" t="s">
        <v>59</v>
      </c>
      <c r="E22" s="9" t="s">
        <v>21</v>
      </c>
      <c r="F22" s="10">
        <v>48</v>
      </c>
      <c r="G22" s="10">
        <v>1</v>
      </c>
      <c r="H22" s="10">
        <v>0</v>
      </c>
      <c r="I22" s="10">
        <v>112</v>
      </c>
      <c r="J22" s="10">
        <v>0</v>
      </c>
      <c r="K22" s="10">
        <v>5376</v>
      </c>
      <c r="L22" s="10">
        <v>0</v>
      </c>
      <c r="M22" s="10">
        <v>0</v>
      </c>
      <c r="N22" s="10">
        <v>0</v>
      </c>
      <c r="O22" s="11" t="e">
        <f t="shared" si="0"/>
        <v>#DIV/0!</v>
      </c>
      <c r="P22" s="12" t="e">
        <f t="shared" si="1"/>
        <v>#DIV/0!</v>
      </c>
      <c r="Q22" s="13">
        <v>41.73</v>
      </c>
    </row>
    <row r="23" spans="1:20" ht="14.1" customHeight="1">
      <c r="A23" s="5">
        <v>21</v>
      </c>
      <c r="B23" s="6" t="s">
        <v>18</v>
      </c>
      <c r="C23" s="57" t="s">
        <v>60</v>
      </c>
      <c r="D23" s="58"/>
      <c r="E23" s="9" t="s">
        <v>21</v>
      </c>
      <c r="F23" s="10">
        <v>40</v>
      </c>
      <c r="G23" s="10">
        <v>1</v>
      </c>
      <c r="H23" s="10">
        <v>1</v>
      </c>
      <c r="I23" s="10">
        <v>112</v>
      </c>
      <c r="J23" s="10">
        <v>88</v>
      </c>
      <c r="K23" s="10">
        <v>4480</v>
      </c>
      <c r="L23" s="10">
        <v>3614</v>
      </c>
      <c r="M23" s="10">
        <v>109086</v>
      </c>
      <c r="N23" s="10">
        <v>2993</v>
      </c>
      <c r="O23" s="11">
        <f t="shared" si="0"/>
        <v>30.184283342556725</v>
      </c>
      <c r="P23" s="12">
        <f t="shared" si="1"/>
        <v>0.72332334873128989</v>
      </c>
      <c r="Q23" s="13">
        <v>41.73</v>
      </c>
    </row>
    <row r="24" spans="1:20" ht="14.1" customHeight="1">
      <c r="A24" s="5">
        <v>22</v>
      </c>
      <c r="B24" s="6" t="s">
        <v>18</v>
      </c>
      <c r="C24" s="57" t="s">
        <v>61</v>
      </c>
      <c r="D24" s="58"/>
      <c r="E24" s="9" t="s">
        <v>21</v>
      </c>
      <c r="F24" s="10">
        <v>37</v>
      </c>
      <c r="G24" s="10">
        <v>1</v>
      </c>
      <c r="H24" s="10">
        <v>0</v>
      </c>
      <c r="I24" s="10">
        <v>112</v>
      </c>
      <c r="J24" s="10">
        <v>0</v>
      </c>
      <c r="K24" s="10">
        <v>4144</v>
      </c>
      <c r="L24" s="10">
        <v>0</v>
      </c>
      <c r="M24" s="10">
        <v>0</v>
      </c>
      <c r="N24" s="10">
        <v>0</v>
      </c>
      <c r="O24" s="11" t="e">
        <f t="shared" si="0"/>
        <v>#DIV/0!</v>
      </c>
      <c r="P24" s="12" t="e">
        <f t="shared" si="1"/>
        <v>#DIV/0!</v>
      </c>
      <c r="Q24" s="13">
        <v>41.73</v>
      </c>
    </row>
    <row r="25" spans="1:20" ht="14.1" customHeight="1">
      <c r="A25" s="14">
        <v>23</v>
      </c>
      <c r="B25" s="6" t="s">
        <v>18</v>
      </c>
      <c r="C25" s="57" t="s">
        <v>62</v>
      </c>
      <c r="D25" s="58"/>
      <c r="E25" s="9" t="s">
        <v>21</v>
      </c>
      <c r="F25" s="10">
        <v>49</v>
      </c>
      <c r="G25" s="10">
        <v>1</v>
      </c>
      <c r="H25" s="10">
        <v>0</v>
      </c>
      <c r="I25" s="10">
        <v>112</v>
      </c>
      <c r="J25" s="10">
        <v>0</v>
      </c>
      <c r="K25" s="10">
        <v>5488</v>
      </c>
      <c r="L25" s="10">
        <v>0</v>
      </c>
      <c r="M25" s="10">
        <v>0</v>
      </c>
      <c r="N25" s="10">
        <v>0</v>
      </c>
      <c r="O25" s="11" t="e">
        <f t="shared" si="0"/>
        <v>#DIV/0!</v>
      </c>
      <c r="P25" s="12" t="e">
        <f t="shared" si="1"/>
        <v>#DIV/0!</v>
      </c>
      <c r="Q25" s="13">
        <v>41.73</v>
      </c>
    </row>
    <row r="26" spans="1:20" ht="14.1" customHeight="1">
      <c r="A26" s="5">
        <v>24</v>
      </c>
      <c r="B26" s="6" t="s">
        <v>18</v>
      </c>
      <c r="C26" s="57" t="s">
        <v>63</v>
      </c>
      <c r="D26" s="58"/>
      <c r="E26" s="9" t="s">
        <v>21</v>
      </c>
      <c r="F26" s="10">
        <v>45</v>
      </c>
      <c r="G26" s="10">
        <v>1</v>
      </c>
      <c r="H26" s="10">
        <v>1</v>
      </c>
      <c r="I26" s="10">
        <v>112</v>
      </c>
      <c r="J26" s="10">
        <v>4</v>
      </c>
      <c r="K26" s="10">
        <v>5040</v>
      </c>
      <c r="L26" s="10">
        <v>180</v>
      </c>
      <c r="M26" s="10">
        <v>7805</v>
      </c>
      <c r="N26" s="10">
        <v>176</v>
      </c>
      <c r="O26" s="11">
        <f t="shared" si="0"/>
        <v>43.361111111111114</v>
      </c>
      <c r="P26" s="12">
        <f t="shared" si="1"/>
        <v>1.0390872540405252</v>
      </c>
      <c r="Q26" s="13">
        <v>41.73</v>
      </c>
    </row>
    <row r="27" spans="1:20" ht="14.1" customHeight="1">
      <c r="A27" s="5">
        <v>25</v>
      </c>
      <c r="B27" s="6" t="s">
        <v>18</v>
      </c>
      <c r="C27" s="57" t="s">
        <v>64</v>
      </c>
      <c r="D27" s="58"/>
      <c r="E27" s="9"/>
      <c r="F27" s="10">
        <v>41</v>
      </c>
      <c r="G27" s="10">
        <v>1</v>
      </c>
      <c r="H27" s="10">
        <v>1</v>
      </c>
      <c r="I27" s="10">
        <v>112</v>
      </c>
      <c r="J27" s="10">
        <v>116</v>
      </c>
      <c r="K27" s="10">
        <v>4592</v>
      </c>
      <c r="L27" s="10">
        <v>5170</v>
      </c>
      <c r="M27" s="10">
        <v>161155</v>
      </c>
      <c r="N27" s="10">
        <v>4351</v>
      </c>
      <c r="O27" s="11">
        <f t="shared" si="0"/>
        <v>31.171179883945843</v>
      </c>
      <c r="P27" s="12">
        <f t="shared" si="1"/>
        <v>0.74697291837876456</v>
      </c>
      <c r="Q27" s="13">
        <v>41.73</v>
      </c>
    </row>
    <row r="28" spans="1:20" ht="14.25" customHeight="1">
      <c r="A28" s="73" t="s">
        <v>210</v>
      </c>
      <c r="B28" s="74"/>
      <c r="C28" s="75"/>
      <c r="D28" s="18"/>
      <c r="E28" s="19"/>
      <c r="F28" s="20"/>
      <c r="G28" s="21">
        <f t="shared" ref="G28:N28" si="2">SUM(G3:G27)</f>
        <v>58</v>
      </c>
      <c r="H28" s="21">
        <f t="shared" si="2"/>
        <v>56</v>
      </c>
      <c r="I28" s="21">
        <f t="shared" si="2"/>
        <v>7532</v>
      </c>
      <c r="J28" s="21">
        <f t="shared" si="2"/>
        <v>6073</v>
      </c>
      <c r="K28" s="21">
        <f t="shared" si="2"/>
        <v>301840</v>
      </c>
      <c r="L28" s="21">
        <f t="shared" si="2"/>
        <v>266965</v>
      </c>
      <c r="M28" s="21">
        <f t="shared" si="2"/>
        <v>7816212</v>
      </c>
      <c r="N28" s="20">
        <f t="shared" si="2"/>
        <v>206025</v>
      </c>
      <c r="O28" s="22">
        <f t="shared" si="0"/>
        <v>29.278040192534601</v>
      </c>
      <c r="P28" s="23">
        <f t="shared" si="1"/>
        <v>0.72327174388672433</v>
      </c>
      <c r="Q28" s="65">
        <v>40.479999999999997</v>
      </c>
    </row>
    <row r="29" spans="1:20" ht="13.5" customHeight="1">
      <c r="A29" s="70" t="s">
        <v>211</v>
      </c>
      <c r="B29" s="71"/>
      <c r="C29" s="72"/>
      <c r="D29" s="18"/>
      <c r="E29" s="19"/>
      <c r="F29" s="20"/>
      <c r="G29" s="25"/>
      <c r="H29" s="25"/>
      <c r="I29" s="25"/>
      <c r="J29" s="25"/>
      <c r="K29" s="25"/>
      <c r="L29" s="25"/>
      <c r="M29" s="10">
        <v>113490</v>
      </c>
      <c r="N29" s="59"/>
      <c r="O29" s="11"/>
      <c r="P29" s="12"/>
      <c r="Q29" s="11"/>
    </row>
    <row r="30" spans="1:20" ht="13.5" customHeight="1">
      <c r="A30" s="77" t="s">
        <v>212</v>
      </c>
      <c r="B30" s="78"/>
      <c r="C30" s="79"/>
      <c r="D30" s="18"/>
      <c r="E30" s="19"/>
      <c r="F30" s="20"/>
      <c r="G30" s="25"/>
      <c r="H30" s="25"/>
      <c r="I30" s="25"/>
      <c r="J30" s="25"/>
      <c r="K30" s="25"/>
      <c r="L30" s="25"/>
      <c r="M30" s="26">
        <v>5773</v>
      </c>
      <c r="N30" s="11"/>
      <c r="O30" s="11"/>
      <c r="P30" s="12"/>
      <c r="Q30" s="11"/>
    </row>
    <row r="31" spans="1:20" ht="15" customHeight="1">
      <c r="A31" s="73" t="s">
        <v>210</v>
      </c>
      <c r="B31" s="74"/>
      <c r="C31" s="75"/>
      <c r="D31" s="18"/>
      <c r="E31" s="19"/>
      <c r="F31" s="20"/>
      <c r="G31" s="21">
        <f t="shared" ref="G31:N31" si="3">SUM(G28:G30)</f>
        <v>58</v>
      </c>
      <c r="H31" s="21">
        <f t="shared" si="3"/>
        <v>56</v>
      </c>
      <c r="I31" s="21">
        <f t="shared" si="3"/>
        <v>7532</v>
      </c>
      <c r="J31" s="21">
        <f t="shared" si="3"/>
        <v>6073</v>
      </c>
      <c r="K31" s="21">
        <f t="shared" si="3"/>
        <v>301840</v>
      </c>
      <c r="L31" s="21">
        <f t="shared" si="3"/>
        <v>266965</v>
      </c>
      <c r="M31" s="21">
        <f t="shared" si="3"/>
        <v>7935475</v>
      </c>
      <c r="N31" s="20">
        <f t="shared" si="3"/>
        <v>206025</v>
      </c>
      <c r="O31" s="22">
        <f>M31/L31</f>
        <v>29.724776656115971</v>
      </c>
      <c r="P31" s="23">
        <f>O31/Q31</f>
        <v>0.73430772371828001</v>
      </c>
      <c r="Q31" s="22">
        <v>40.479999999999997</v>
      </c>
      <c r="T31" s="27"/>
    </row>
    <row r="32" spans="1:20" ht="13.5" customHeight="1">
      <c r="A32" s="29">
        <v>1</v>
      </c>
      <c r="B32" s="6" t="s">
        <v>71</v>
      </c>
      <c r="C32" s="6" t="s">
        <v>331</v>
      </c>
      <c r="D32" s="25">
        <v>35</v>
      </c>
      <c r="E32" s="18" t="s">
        <v>74</v>
      </c>
      <c r="F32" s="25">
        <v>30</v>
      </c>
      <c r="G32" s="31">
        <v>1</v>
      </c>
      <c r="H32" s="26">
        <v>1</v>
      </c>
      <c r="I32" s="31">
        <v>112</v>
      </c>
      <c r="J32" s="26">
        <v>130</v>
      </c>
      <c r="K32" s="31">
        <v>3360</v>
      </c>
      <c r="L32" s="26">
        <v>7104</v>
      </c>
      <c r="M32" s="31">
        <v>160736</v>
      </c>
      <c r="N32" s="26">
        <v>2623</v>
      </c>
      <c r="O32" s="32">
        <f>M32/L32</f>
        <v>22.626126126126128</v>
      </c>
      <c r="P32" s="33">
        <f>O32/26.88</f>
        <v>0.8417457636207637</v>
      </c>
      <c r="Q32" s="11">
        <v>29.96</v>
      </c>
    </row>
    <row r="33" spans="1:17" ht="13.5" customHeight="1">
      <c r="A33" s="29">
        <v>2</v>
      </c>
      <c r="B33" s="6" t="s">
        <v>71</v>
      </c>
      <c r="C33" s="6" t="s">
        <v>295</v>
      </c>
      <c r="D33" s="25">
        <v>34</v>
      </c>
      <c r="E33" s="18" t="s">
        <v>74</v>
      </c>
      <c r="F33" s="25">
        <v>21</v>
      </c>
      <c r="G33" s="31">
        <v>1</v>
      </c>
      <c r="H33" s="26">
        <v>1</v>
      </c>
      <c r="I33" s="31">
        <v>224</v>
      </c>
      <c r="J33" s="26">
        <v>142</v>
      </c>
      <c r="K33" s="31">
        <v>4704</v>
      </c>
      <c r="L33" s="26">
        <v>7264</v>
      </c>
      <c r="M33" s="31">
        <v>164333</v>
      </c>
      <c r="N33" s="26">
        <v>2605</v>
      </c>
      <c r="O33" s="32">
        <f>M33/L33</f>
        <v>22.622935022026432</v>
      </c>
      <c r="P33" s="33">
        <f>O33/26.88</f>
        <v>0.84162704695038815</v>
      </c>
      <c r="Q33" s="11">
        <v>29.96</v>
      </c>
    </row>
    <row r="34" spans="1:17" ht="13.5" customHeight="1">
      <c r="A34" s="29">
        <v>3</v>
      </c>
      <c r="B34" s="6" t="s">
        <v>71</v>
      </c>
      <c r="C34" s="6" t="s">
        <v>296</v>
      </c>
      <c r="D34" s="25">
        <v>32</v>
      </c>
      <c r="E34" s="18" t="s">
        <v>74</v>
      </c>
      <c r="F34" s="25">
        <v>32</v>
      </c>
      <c r="G34" s="31">
        <v>1</v>
      </c>
      <c r="H34" s="26">
        <v>1</v>
      </c>
      <c r="I34" s="31">
        <v>168</v>
      </c>
      <c r="J34" s="26">
        <v>168</v>
      </c>
      <c r="K34" s="31">
        <v>5376</v>
      </c>
      <c r="L34" s="26">
        <v>5402</v>
      </c>
      <c r="M34" s="31">
        <v>123255</v>
      </c>
      <c r="N34" s="26">
        <v>4109</v>
      </c>
      <c r="O34" s="32">
        <f t="shared" ref="O34:O71" si="4">M34/L34</f>
        <v>22.816549426138469</v>
      </c>
      <c r="P34" s="33">
        <f>O34/26.88</f>
        <v>0.84882996377003239</v>
      </c>
      <c r="Q34" s="11">
        <v>29.96</v>
      </c>
    </row>
    <row r="35" spans="1:17" ht="13.5" customHeight="1">
      <c r="A35" s="29">
        <v>4</v>
      </c>
      <c r="B35" s="6" t="s">
        <v>71</v>
      </c>
      <c r="C35" s="6" t="s">
        <v>297</v>
      </c>
      <c r="D35" s="25">
        <v>79</v>
      </c>
      <c r="E35" s="18" t="s">
        <v>74</v>
      </c>
      <c r="F35" s="25">
        <v>34</v>
      </c>
      <c r="G35" s="31">
        <v>2</v>
      </c>
      <c r="H35" s="26">
        <v>1</v>
      </c>
      <c r="I35" s="31">
        <v>336</v>
      </c>
      <c r="J35" s="26">
        <v>254</v>
      </c>
      <c r="K35" s="31">
        <v>11424</v>
      </c>
      <c r="L35" s="26">
        <v>11202</v>
      </c>
      <c r="M35" s="31">
        <v>225592</v>
      </c>
      <c r="N35" s="26">
        <v>4425</v>
      </c>
      <c r="O35" s="32">
        <f t="shared" si="4"/>
        <v>20.138546688091413</v>
      </c>
      <c r="P35" s="33">
        <f t="shared" ref="P35:P70" si="5">O35/26.88</f>
        <v>0.74920188571768653</v>
      </c>
      <c r="Q35" s="11">
        <v>29.96</v>
      </c>
    </row>
    <row r="36" spans="1:17" ht="13.5" customHeight="1">
      <c r="A36" s="29">
        <v>5</v>
      </c>
      <c r="B36" s="6" t="s">
        <v>71</v>
      </c>
      <c r="C36" s="6" t="s">
        <v>298</v>
      </c>
      <c r="D36" s="25">
        <v>41</v>
      </c>
      <c r="E36" s="18" t="s">
        <v>74</v>
      </c>
      <c r="F36" s="25">
        <v>32</v>
      </c>
      <c r="G36" s="31">
        <v>1</v>
      </c>
      <c r="H36" s="26">
        <v>1</v>
      </c>
      <c r="I36" s="31">
        <v>168</v>
      </c>
      <c r="J36" s="26">
        <v>32</v>
      </c>
      <c r="K36" s="31">
        <v>5376</v>
      </c>
      <c r="L36" s="26">
        <v>1356</v>
      </c>
      <c r="M36" s="31">
        <v>30901</v>
      </c>
      <c r="N36" s="26">
        <v>546</v>
      </c>
      <c r="O36" s="32">
        <f t="shared" si="4"/>
        <v>22.788348082595871</v>
      </c>
      <c r="P36" s="33">
        <f t="shared" si="5"/>
        <v>0.84778080664419164</v>
      </c>
      <c r="Q36" s="11">
        <v>29.96</v>
      </c>
    </row>
    <row r="37" spans="1:17" ht="13.5" customHeight="1">
      <c r="A37" s="29">
        <v>6</v>
      </c>
      <c r="B37" s="6" t="s">
        <v>71</v>
      </c>
      <c r="C37" s="6" t="s">
        <v>299</v>
      </c>
      <c r="D37" s="25">
        <v>58</v>
      </c>
      <c r="E37" s="18" t="s">
        <v>74</v>
      </c>
      <c r="F37" s="25">
        <v>79</v>
      </c>
      <c r="G37" s="31">
        <v>1</v>
      </c>
      <c r="H37" s="26">
        <v>1</v>
      </c>
      <c r="I37" s="31">
        <v>56</v>
      </c>
      <c r="J37" s="26">
        <v>86</v>
      </c>
      <c r="K37" s="31">
        <v>4424</v>
      </c>
      <c r="L37" s="26">
        <v>7058</v>
      </c>
      <c r="M37" s="31">
        <v>168948</v>
      </c>
      <c r="N37" s="26">
        <v>2225</v>
      </c>
      <c r="O37" s="32">
        <f t="shared" si="4"/>
        <v>23.937092660810428</v>
      </c>
      <c r="P37" s="33">
        <f t="shared" si="5"/>
        <v>0.89051684005991183</v>
      </c>
      <c r="Q37" s="11">
        <v>29.96</v>
      </c>
    </row>
    <row r="38" spans="1:17" ht="13.5" customHeight="1">
      <c r="A38" s="29">
        <v>7</v>
      </c>
      <c r="B38" s="6" t="s">
        <v>71</v>
      </c>
      <c r="C38" s="6" t="s">
        <v>300</v>
      </c>
      <c r="D38" s="25">
        <v>49</v>
      </c>
      <c r="E38" s="18" t="s">
        <v>74</v>
      </c>
      <c r="F38" s="25">
        <v>58</v>
      </c>
      <c r="G38" s="31">
        <v>1</v>
      </c>
      <c r="H38" s="26">
        <v>1</v>
      </c>
      <c r="I38" s="31">
        <v>112</v>
      </c>
      <c r="J38" s="26">
        <v>112</v>
      </c>
      <c r="K38" s="31">
        <v>6496</v>
      </c>
      <c r="L38" s="26">
        <v>6288</v>
      </c>
      <c r="M38" s="31">
        <v>159226</v>
      </c>
      <c r="N38" s="26">
        <v>3077</v>
      </c>
      <c r="O38" s="32">
        <f t="shared" si="4"/>
        <v>25.322201017811704</v>
      </c>
      <c r="P38" s="33">
        <f t="shared" si="5"/>
        <v>0.94204616881739978</v>
      </c>
      <c r="Q38" s="11">
        <v>29.96</v>
      </c>
    </row>
    <row r="39" spans="1:17" ht="13.5" customHeight="1">
      <c r="A39" s="29">
        <v>8</v>
      </c>
      <c r="B39" s="6" t="s">
        <v>71</v>
      </c>
      <c r="C39" s="6" t="s">
        <v>301</v>
      </c>
      <c r="D39" s="25">
        <v>32</v>
      </c>
      <c r="E39" s="18" t="s">
        <v>74</v>
      </c>
      <c r="F39" s="25">
        <v>49</v>
      </c>
      <c r="G39" s="31">
        <v>1</v>
      </c>
      <c r="H39" s="26">
        <v>1</v>
      </c>
      <c r="I39" s="31">
        <v>112</v>
      </c>
      <c r="J39" s="26">
        <v>128</v>
      </c>
      <c r="K39" s="31">
        <v>5488</v>
      </c>
      <c r="L39" s="26">
        <v>7826</v>
      </c>
      <c r="M39" s="31">
        <v>203779</v>
      </c>
      <c r="N39" s="26">
        <v>3797</v>
      </c>
      <c r="O39" s="32">
        <f t="shared" si="4"/>
        <v>26.038717096856633</v>
      </c>
      <c r="P39" s="33">
        <f t="shared" si="5"/>
        <v>0.9687022729485355</v>
      </c>
      <c r="Q39" s="11">
        <v>29.96</v>
      </c>
    </row>
    <row r="40" spans="1:17" ht="13.5" customHeight="1">
      <c r="A40" s="29">
        <v>9</v>
      </c>
      <c r="B40" s="6" t="s">
        <v>71</v>
      </c>
      <c r="C40" s="6" t="s">
        <v>302</v>
      </c>
      <c r="D40" s="25">
        <v>39</v>
      </c>
      <c r="E40" s="18" t="s">
        <v>74</v>
      </c>
      <c r="F40" s="25">
        <v>30</v>
      </c>
      <c r="G40" s="31">
        <v>4</v>
      </c>
      <c r="H40" s="26">
        <v>2</v>
      </c>
      <c r="I40" s="31">
        <v>672</v>
      </c>
      <c r="J40" s="26">
        <v>728</v>
      </c>
      <c r="K40" s="31">
        <v>20160</v>
      </c>
      <c r="L40" s="26">
        <v>22100</v>
      </c>
      <c r="M40" s="31">
        <v>491833</v>
      </c>
      <c r="N40" s="26">
        <v>17700</v>
      </c>
      <c r="O40" s="32">
        <f t="shared" si="4"/>
        <v>22.254886877828053</v>
      </c>
      <c r="P40" s="33">
        <f t="shared" si="5"/>
        <v>0.82793477968110318</v>
      </c>
      <c r="Q40" s="11">
        <v>29.96</v>
      </c>
    </row>
    <row r="41" spans="1:17" ht="13.5" customHeight="1">
      <c r="A41" s="29">
        <v>10</v>
      </c>
      <c r="B41" s="6" t="s">
        <v>71</v>
      </c>
      <c r="C41" s="6" t="s">
        <v>303</v>
      </c>
      <c r="D41" s="25">
        <v>33</v>
      </c>
      <c r="E41" s="18" t="s">
        <v>74</v>
      </c>
      <c r="F41" s="25">
        <v>39</v>
      </c>
      <c r="G41" s="31">
        <v>1</v>
      </c>
      <c r="H41" s="26">
        <v>1</v>
      </c>
      <c r="I41" s="31">
        <v>112</v>
      </c>
      <c r="J41" s="26">
        <v>104</v>
      </c>
      <c r="K41" s="31">
        <v>4368</v>
      </c>
      <c r="L41" s="26">
        <v>5422</v>
      </c>
      <c r="M41" s="31">
        <v>120716</v>
      </c>
      <c r="N41" s="26">
        <v>2544</v>
      </c>
      <c r="O41" s="32">
        <f t="shared" si="4"/>
        <v>22.264109184802656</v>
      </c>
      <c r="P41" s="33">
        <f t="shared" si="5"/>
        <v>0.82827787145843224</v>
      </c>
      <c r="Q41" s="11">
        <v>29.96</v>
      </c>
    </row>
    <row r="42" spans="1:17" ht="13.5" customHeight="1">
      <c r="A42" s="29">
        <v>11</v>
      </c>
      <c r="B42" s="6" t="s">
        <v>71</v>
      </c>
      <c r="C42" s="6" t="s">
        <v>304</v>
      </c>
      <c r="D42" s="25">
        <v>27</v>
      </c>
      <c r="E42" s="18" t="s">
        <v>74</v>
      </c>
      <c r="F42" s="25">
        <v>33</v>
      </c>
      <c r="G42" s="31">
        <v>1</v>
      </c>
      <c r="H42" s="26">
        <v>1</v>
      </c>
      <c r="I42" s="31">
        <v>168</v>
      </c>
      <c r="J42" s="26">
        <v>102</v>
      </c>
      <c r="K42" s="31">
        <v>5544</v>
      </c>
      <c r="L42" s="26">
        <v>5006</v>
      </c>
      <c r="M42" s="31">
        <v>123283</v>
      </c>
      <c r="N42" s="26">
        <v>2569</v>
      </c>
      <c r="O42" s="32">
        <f t="shared" si="4"/>
        <v>24.627047542948461</v>
      </c>
      <c r="P42" s="33">
        <f t="shared" si="5"/>
        <v>0.91618480442516592</v>
      </c>
      <c r="Q42" s="11">
        <v>29.96</v>
      </c>
    </row>
    <row r="43" spans="1:17" ht="13.5" customHeight="1">
      <c r="A43" s="29">
        <v>12</v>
      </c>
      <c r="B43" s="6" t="s">
        <v>71</v>
      </c>
      <c r="C43" s="6" t="s">
        <v>305</v>
      </c>
      <c r="D43" s="25">
        <v>119</v>
      </c>
      <c r="E43" s="18" t="s">
        <v>74</v>
      </c>
      <c r="F43" s="25">
        <v>27</v>
      </c>
      <c r="G43" s="31">
        <v>1</v>
      </c>
      <c r="H43" s="26">
        <v>1</v>
      </c>
      <c r="I43" s="31">
        <v>168</v>
      </c>
      <c r="J43" s="26">
        <v>114</v>
      </c>
      <c r="K43" s="31">
        <v>4536</v>
      </c>
      <c r="L43" s="26">
        <v>6116</v>
      </c>
      <c r="M43" s="31">
        <v>125198</v>
      </c>
      <c r="N43" s="26">
        <v>2065</v>
      </c>
      <c r="O43" s="32">
        <f t="shared" si="4"/>
        <v>20.470568999345979</v>
      </c>
      <c r="P43" s="33">
        <f t="shared" si="5"/>
        <v>0.76155390622566888</v>
      </c>
      <c r="Q43" s="11">
        <v>29.96</v>
      </c>
    </row>
    <row r="44" spans="1:17" ht="13.5" customHeight="1">
      <c r="A44" s="29">
        <v>13</v>
      </c>
      <c r="B44" s="6" t="s">
        <v>71</v>
      </c>
      <c r="C44" s="6" t="s">
        <v>306</v>
      </c>
      <c r="D44" s="25">
        <v>41</v>
      </c>
      <c r="E44" s="18" t="s">
        <v>74</v>
      </c>
      <c r="F44" s="25">
        <v>119</v>
      </c>
      <c r="G44" s="31">
        <v>1</v>
      </c>
      <c r="H44" s="26">
        <v>1</v>
      </c>
      <c r="I44" s="31">
        <v>56</v>
      </c>
      <c r="J44" s="26">
        <v>36</v>
      </c>
      <c r="K44" s="31">
        <v>6664</v>
      </c>
      <c r="L44" s="26">
        <v>4284</v>
      </c>
      <c r="M44" s="31">
        <v>111275</v>
      </c>
      <c r="N44" s="26">
        <v>1120</v>
      </c>
      <c r="O44" s="32">
        <f t="shared" si="4"/>
        <v>25.974556489262373</v>
      </c>
      <c r="P44" s="33">
        <f t="shared" si="5"/>
        <v>0.96631534558267762</v>
      </c>
      <c r="Q44" s="11">
        <v>29.96</v>
      </c>
    </row>
    <row r="45" spans="1:17" ht="13.5" customHeight="1">
      <c r="A45" s="29">
        <v>14</v>
      </c>
      <c r="B45" s="6" t="s">
        <v>71</v>
      </c>
      <c r="C45" s="6" t="s">
        <v>307</v>
      </c>
      <c r="D45" s="25">
        <v>35</v>
      </c>
      <c r="E45" s="18" t="s">
        <v>74</v>
      </c>
      <c r="F45" s="25">
        <v>45</v>
      </c>
      <c r="G45" s="31">
        <v>2</v>
      </c>
      <c r="H45" s="26">
        <v>1</v>
      </c>
      <c r="I45" s="31">
        <v>336</v>
      </c>
      <c r="J45" s="26">
        <v>280</v>
      </c>
      <c r="K45" s="31">
        <v>15120</v>
      </c>
      <c r="L45" s="26">
        <v>13558</v>
      </c>
      <c r="M45" s="31">
        <v>307819</v>
      </c>
      <c r="N45" s="26">
        <v>6290</v>
      </c>
      <c r="O45" s="32">
        <f t="shared" si="4"/>
        <v>22.703864876825492</v>
      </c>
      <c r="P45" s="33">
        <f t="shared" si="5"/>
        <v>0.8446378302390436</v>
      </c>
      <c r="Q45" s="11">
        <v>29.96</v>
      </c>
    </row>
    <row r="46" spans="1:17" ht="13.5" customHeight="1">
      <c r="A46" s="29">
        <v>15</v>
      </c>
      <c r="B46" s="6" t="s">
        <v>71</v>
      </c>
      <c r="C46" s="6" t="s">
        <v>308</v>
      </c>
      <c r="D46" s="25">
        <v>45</v>
      </c>
      <c r="E46" s="18" t="s">
        <v>74</v>
      </c>
      <c r="F46" s="25">
        <v>45</v>
      </c>
      <c r="G46" s="31">
        <v>1</v>
      </c>
      <c r="H46" s="26">
        <v>1</v>
      </c>
      <c r="I46" s="31">
        <v>112</v>
      </c>
      <c r="J46" s="26">
        <v>110</v>
      </c>
      <c r="K46" s="31">
        <v>5040</v>
      </c>
      <c r="L46" s="26">
        <v>4943</v>
      </c>
      <c r="M46" s="31">
        <v>109887</v>
      </c>
      <c r="N46" s="26">
        <v>2780</v>
      </c>
      <c r="O46" s="32">
        <f t="shared" si="4"/>
        <v>22.230831478858992</v>
      </c>
      <c r="P46" s="33">
        <f t="shared" si="5"/>
        <v>0.82703986156469467</v>
      </c>
      <c r="Q46" s="11">
        <v>29.96</v>
      </c>
    </row>
    <row r="47" spans="1:17" ht="13.5" customHeight="1">
      <c r="A47" s="29">
        <v>16</v>
      </c>
      <c r="B47" s="6" t="s">
        <v>71</v>
      </c>
      <c r="C47" s="6" t="s">
        <v>309</v>
      </c>
      <c r="D47" s="25">
        <v>47</v>
      </c>
      <c r="E47" s="18" t="s">
        <v>74</v>
      </c>
      <c r="F47" s="25">
        <v>27</v>
      </c>
      <c r="G47" s="31">
        <v>1</v>
      </c>
      <c r="H47" s="26">
        <v>1</v>
      </c>
      <c r="I47" s="31">
        <v>168</v>
      </c>
      <c r="J47" s="26">
        <v>116</v>
      </c>
      <c r="K47" s="31">
        <v>4536</v>
      </c>
      <c r="L47" s="26">
        <v>5628</v>
      </c>
      <c r="M47" s="31">
        <v>120133</v>
      </c>
      <c r="N47" s="26">
        <v>2254</v>
      </c>
      <c r="O47" s="32">
        <f t="shared" si="4"/>
        <v>21.345593461265103</v>
      </c>
      <c r="P47" s="33">
        <f t="shared" si="5"/>
        <v>0.7941068996006363</v>
      </c>
      <c r="Q47" s="11">
        <v>29.96</v>
      </c>
    </row>
    <row r="48" spans="1:17" ht="13.5" customHeight="1">
      <c r="A48" s="29">
        <v>17</v>
      </c>
      <c r="B48" s="6" t="s">
        <v>71</v>
      </c>
      <c r="C48" s="6" t="s">
        <v>310</v>
      </c>
      <c r="D48" s="25">
        <v>14</v>
      </c>
      <c r="E48" s="18" t="s">
        <v>74</v>
      </c>
      <c r="F48" s="25">
        <v>14</v>
      </c>
      <c r="G48" s="31">
        <v>4</v>
      </c>
      <c r="H48" s="26">
        <v>2</v>
      </c>
      <c r="I48" s="31">
        <v>1120</v>
      </c>
      <c r="J48" s="26">
        <v>431</v>
      </c>
      <c r="K48" s="31">
        <v>15680</v>
      </c>
      <c r="L48" s="26">
        <v>26572</v>
      </c>
      <c r="M48" s="31">
        <v>643231</v>
      </c>
      <c r="N48" s="26">
        <v>10286</v>
      </c>
      <c r="O48" s="32">
        <f t="shared" si="4"/>
        <v>24.207097696823723</v>
      </c>
      <c r="P48" s="33">
        <f t="shared" si="5"/>
        <v>0.90056167026873979</v>
      </c>
      <c r="Q48" s="11">
        <v>29.96</v>
      </c>
    </row>
    <row r="49" spans="1:17" ht="13.5" customHeight="1">
      <c r="A49" s="29">
        <v>18</v>
      </c>
      <c r="B49" s="6" t="s">
        <v>71</v>
      </c>
      <c r="C49" s="6" t="s">
        <v>311</v>
      </c>
      <c r="D49" s="25">
        <v>24</v>
      </c>
      <c r="E49" s="18" t="s">
        <v>74</v>
      </c>
      <c r="F49" s="25">
        <v>24</v>
      </c>
      <c r="G49" s="31">
        <v>1</v>
      </c>
      <c r="H49" s="26">
        <v>1</v>
      </c>
      <c r="I49" s="31">
        <v>224</v>
      </c>
      <c r="J49" s="26">
        <v>155</v>
      </c>
      <c r="K49" s="31">
        <v>5376</v>
      </c>
      <c r="L49" s="26">
        <v>6202</v>
      </c>
      <c r="M49" s="31">
        <v>134948</v>
      </c>
      <c r="N49" s="26">
        <v>3085</v>
      </c>
      <c r="O49" s="32">
        <f t="shared" si="4"/>
        <v>21.758787487907128</v>
      </c>
      <c r="P49" s="33">
        <f t="shared" si="5"/>
        <v>0.80947870118702114</v>
      </c>
      <c r="Q49" s="11">
        <v>29.96</v>
      </c>
    </row>
    <row r="50" spans="1:17" ht="13.5" customHeight="1">
      <c r="A50" s="29">
        <v>19</v>
      </c>
      <c r="B50" s="6" t="s">
        <v>71</v>
      </c>
      <c r="C50" s="6" t="s">
        <v>312</v>
      </c>
      <c r="D50" s="25">
        <v>34</v>
      </c>
      <c r="E50" s="18" t="s">
        <v>74</v>
      </c>
      <c r="F50" s="25">
        <v>59</v>
      </c>
      <c r="G50" s="31">
        <v>1</v>
      </c>
      <c r="H50" s="26">
        <v>1</v>
      </c>
      <c r="I50" s="31">
        <v>112</v>
      </c>
      <c r="J50" s="26">
        <v>102</v>
      </c>
      <c r="K50" s="31">
        <v>6608</v>
      </c>
      <c r="L50" s="26">
        <v>5990</v>
      </c>
      <c r="M50" s="31">
        <v>145897</v>
      </c>
      <c r="N50" s="26">
        <v>2801</v>
      </c>
      <c r="O50" s="32">
        <f t="shared" si="4"/>
        <v>24.356761268781302</v>
      </c>
      <c r="P50" s="33">
        <f t="shared" si="5"/>
        <v>0.90612951148739962</v>
      </c>
      <c r="Q50" s="11">
        <v>29.96</v>
      </c>
    </row>
    <row r="51" spans="1:17" ht="13.5" customHeight="1">
      <c r="A51" s="29">
        <v>20</v>
      </c>
      <c r="B51" s="6" t="s">
        <v>71</v>
      </c>
      <c r="C51" s="6" t="s">
        <v>313</v>
      </c>
      <c r="D51" s="25">
        <v>61</v>
      </c>
      <c r="E51" s="18" t="s">
        <v>74</v>
      </c>
      <c r="F51" s="25">
        <v>26</v>
      </c>
      <c r="G51" s="31">
        <v>1</v>
      </c>
      <c r="H51" s="26">
        <v>1</v>
      </c>
      <c r="I51" s="31">
        <v>168</v>
      </c>
      <c r="J51" s="26">
        <v>132</v>
      </c>
      <c r="K51" s="31">
        <v>4368</v>
      </c>
      <c r="L51" s="26">
        <v>6794</v>
      </c>
      <c r="M51" s="31">
        <v>161305</v>
      </c>
      <c r="N51" s="26">
        <v>2900</v>
      </c>
      <c r="O51" s="32">
        <f t="shared" si="4"/>
        <v>23.742272593464822</v>
      </c>
      <c r="P51" s="33">
        <f t="shared" si="5"/>
        <v>0.88326906969735208</v>
      </c>
      <c r="Q51" s="11">
        <v>29.96</v>
      </c>
    </row>
    <row r="52" spans="1:17" ht="13.5" customHeight="1">
      <c r="A52" s="29">
        <v>21</v>
      </c>
      <c r="B52" s="6" t="s">
        <v>71</v>
      </c>
      <c r="C52" s="6" t="s">
        <v>314</v>
      </c>
      <c r="D52" s="25">
        <v>26</v>
      </c>
      <c r="E52" s="18" t="s">
        <v>74</v>
      </c>
      <c r="F52" s="25">
        <v>35</v>
      </c>
      <c r="G52" s="31">
        <v>1</v>
      </c>
      <c r="H52" s="26">
        <v>1</v>
      </c>
      <c r="I52" s="31">
        <v>168</v>
      </c>
      <c r="J52" s="26">
        <v>154</v>
      </c>
      <c r="K52" s="31">
        <v>5880</v>
      </c>
      <c r="L52" s="26">
        <v>6958</v>
      </c>
      <c r="M52" s="31">
        <v>158990</v>
      </c>
      <c r="N52" s="26">
        <v>3653</v>
      </c>
      <c r="O52" s="32">
        <f t="shared" si="4"/>
        <v>22.849956884162115</v>
      </c>
      <c r="P52" s="33">
        <f t="shared" si="5"/>
        <v>0.85007280075007874</v>
      </c>
      <c r="Q52" s="11">
        <v>29.96</v>
      </c>
    </row>
    <row r="53" spans="1:17" ht="13.5" customHeight="1">
      <c r="A53" s="29">
        <v>22</v>
      </c>
      <c r="B53" s="6" t="s">
        <v>71</v>
      </c>
      <c r="C53" s="6" t="s">
        <v>315</v>
      </c>
      <c r="D53" s="25">
        <v>79</v>
      </c>
      <c r="E53" s="18" t="s">
        <v>74</v>
      </c>
      <c r="F53" s="25">
        <v>71</v>
      </c>
      <c r="G53" s="31">
        <v>1</v>
      </c>
      <c r="H53" s="26">
        <v>1</v>
      </c>
      <c r="I53" s="31">
        <v>56</v>
      </c>
      <c r="J53" s="26">
        <v>79</v>
      </c>
      <c r="K53" s="31">
        <v>3976</v>
      </c>
      <c r="L53" s="26">
        <v>4916</v>
      </c>
      <c r="M53" s="31">
        <v>114695</v>
      </c>
      <c r="N53" s="26">
        <v>2156</v>
      </c>
      <c r="O53" s="32">
        <f t="shared" si="4"/>
        <v>23.330960130187144</v>
      </c>
      <c r="P53" s="33">
        <f t="shared" si="5"/>
        <v>0.86796726674803371</v>
      </c>
      <c r="Q53" s="11">
        <v>29.96</v>
      </c>
    </row>
    <row r="54" spans="1:17" ht="13.5" customHeight="1">
      <c r="A54" s="29">
        <v>23</v>
      </c>
      <c r="B54" s="6" t="s">
        <v>71</v>
      </c>
      <c r="C54" s="6" t="s">
        <v>316</v>
      </c>
      <c r="D54" s="25">
        <v>35</v>
      </c>
      <c r="E54" s="18" t="s">
        <v>74</v>
      </c>
      <c r="F54" s="25">
        <v>21</v>
      </c>
      <c r="G54" s="31">
        <v>2</v>
      </c>
      <c r="H54" s="26">
        <v>1</v>
      </c>
      <c r="I54" s="31">
        <v>336</v>
      </c>
      <c r="J54" s="26">
        <v>248</v>
      </c>
      <c r="K54" s="31">
        <v>7056</v>
      </c>
      <c r="L54" s="26">
        <v>11456</v>
      </c>
      <c r="M54" s="31">
        <v>296453</v>
      </c>
      <c r="N54" s="26">
        <v>5367</v>
      </c>
      <c r="O54" s="32">
        <f t="shared" si="4"/>
        <v>25.877531424581004</v>
      </c>
      <c r="P54" s="33">
        <f t="shared" si="5"/>
        <v>0.96270578216447189</v>
      </c>
      <c r="Q54" s="11">
        <v>29.96</v>
      </c>
    </row>
    <row r="55" spans="1:17" ht="13.5" customHeight="1">
      <c r="A55" s="29">
        <v>24</v>
      </c>
      <c r="B55" s="6" t="s">
        <v>71</v>
      </c>
      <c r="C55" s="6" t="s">
        <v>317</v>
      </c>
      <c r="D55" s="25">
        <v>73</v>
      </c>
      <c r="E55" s="18" t="s">
        <v>74</v>
      </c>
      <c r="F55" s="25">
        <v>44</v>
      </c>
      <c r="G55" s="31">
        <v>1</v>
      </c>
      <c r="H55" s="26">
        <v>1</v>
      </c>
      <c r="I55" s="31">
        <v>112</v>
      </c>
      <c r="J55" s="26">
        <v>126</v>
      </c>
      <c r="K55" s="31">
        <v>4928</v>
      </c>
      <c r="L55" s="26">
        <v>7037</v>
      </c>
      <c r="M55" s="31">
        <v>168192</v>
      </c>
      <c r="N55" s="26">
        <v>2798</v>
      </c>
      <c r="O55" s="32">
        <f t="shared" si="4"/>
        <v>23.901094216285347</v>
      </c>
      <c r="P55" s="33">
        <f t="shared" si="5"/>
        <v>0.88917761221299663</v>
      </c>
      <c r="Q55" s="11">
        <v>29.96</v>
      </c>
    </row>
    <row r="56" spans="1:17" ht="13.5" customHeight="1">
      <c r="A56" s="29">
        <v>25</v>
      </c>
      <c r="B56" s="6" t="s">
        <v>71</v>
      </c>
      <c r="C56" s="6" t="s">
        <v>318</v>
      </c>
      <c r="D56" s="25">
        <v>21</v>
      </c>
      <c r="E56" s="18" t="s">
        <v>74</v>
      </c>
      <c r="F56" s="25">
        <v>4</v>
      </c>
      <c r="G56" s="31">
        <v>1</v>
      </c>
      <c r="H56" s="26">
        <v>1</v>
      </c>
      <c r="I56" s="31">
        <v>112</v>
      </c>
      <c r="J56" s="26">
        <v>127</v>
      </c>
      <c r="K56" s="31">
        <v>4480</v>
      </c>
      <c r="L56" s="26">
        <v>7136</v>
      </c>
      <c r="M56" s="31">
        <v>157659</v>
      </c>
      <c r="N56" s="26">
        <v>2709</v>
      </c>
      <c r="O56" s="32">
        <f t="shared" si="4"/>
        <v>22.093469730941703</v>
      </c>
      <c r="P56" s="33">
        <f t="shared" si="5"/>
        <v>0.8219296774903907</v>
      </c>
      <c r="Q56" s="11">
        <v>29.96</v>
      </c>
    </row>
    <row r="57" spans="1:17" ht="13.5" customHeight="1">
      <c r="A57" s="29">
        <v>26</v>
      </c>
      <c r="B57" s="6" t="s">
        <v>71</v>
      </c>
      <c r="C57" s="6" t="s">
        <v>319</v>
      </c>
      <c r="D57" s="25">
        <v>39</v>
      </c>
      <c r="E57" s="18" t="s">
        <v>74</v>
      </c>
      <c r="F57" s="25">
        <v>39</v>
      </c>
      <c r="G57" s="31">
        <v>1</v>
      </c>
      <c r="H57" s="26">
        <v>1</v>
      </c>
      <c r="I57" s="31">
        <v>112</v>
      </c>
      <c r="J57" s="26">
        <v>23</v>
      </c>
      <c r="K57" s="31">
        <v>4508</v>
      </c>
      <c r="L57" s="26">
        <v>1171</v>
      </c>
      <c r="M57" s="31">
        <v>20137</v>
      </c>
      <c r="N57" s="26">
        <v>451</v>
      </c>
      <c r="O57" s="32">
        <f t="shared" si="4"/>
        <v>17.196413321947055</v>
      </c>
      <c r="P57" s="33">
        <f t="shared" si="5"/>
        <v>0.63974751941767316</v>
      </c>
      <c r="Q57" s="11">
        <v>29.96</v>
      </c>
    </row>
    <row r="58" spans="1:17" ht="13.5" customHeight="1">
      <c r="A58" s="29">
        <v>27</v>
      </c>
      <c r="B58" s="6" t="s">
        <v>71</v>
      </c>
      <c r="C58" s="6" t="s">
        <v>320</v>
      </c>
      <c r="D58" s="25">
        <v>41</v>
      </c>
      <c r="E58" s="18" t="s">
        <v>74</v>
      </c>
      <c r="F58" s="25">
        <v>118</v>
      </c>
      <c r="G58" s="31">
        <v>1</v>
      </c>
      <c r="H58" s="26">
        <v>1</v>
      </c>
      <c r="I58" s="31">
        <v>56</v>
      </c>
      <c r="J58" s="26">
        <v>66</v>
      </c>
      <c r="K58" s="31">
        <v>6608</v>
      </c>
      <c r="L58" s="26">
        <v>7562</v>
      </c>
      <c r="M58" s="31">
        <v>186084</v>
      </c>
      <c r="N58" s="26">
        <v>2371</v>
      </c>
      <c r="O58" s="32">
        <f t="shared" si="4"/>
        <v>24.607775720708808</v>
      </c>
      <c r="P58" s="33">
        <f t="shared" si="5"/>
        <v>0.91546784675255988</v>
      </c>
      <c r="Q58" s="11">
        <v>29.96</v>
      </c>
    </row>
    <row r="59" spans="1:17" ht="13.5" customHeight="1">
      <c r="A59" s="29">
        <v>28</v>
      </c>
      <c r="B59" s="6" t="s">
        <v>71</v>
      </c>
      <c r="C59" s="6" t="s">
        <v>321</v>
      </c>
      <c r="D59" s="25">
        <v>44</v>
      </c>
      <c r="E59" s="18" t="s">
        <v>74</v>
      </c>
      <c r="F59" s="25">
        <v>49</v>
      </c>
      <c r="G59" s="31">
        <v>1</v>
      </c>
      <c r="H59" s="26">
        <v>1</v>
      </c>
      <c r="I59" s="31">
        <v>112</v>
      </c>
      <c r="J59" s="26">
        <v>110</v>
      </c>
      <c r="K59" s="31">
        <v>5488</v>
      </c>
      <c r="L59" s="26">
        <v>5390</v>
      </c>
      <c r="M59" s="31">
        <v>130485</v>
      </c>
      <c r="N59" s="26">
        <v>3590</v>
      </c>
      <c r="O59" s="32">
        <f t="shared" si="4"/>
        <v>24.208719851576994</v>
      </c>
      <c r="P59" s="33">
        <f t="shared" si="5"/>
        <v>0.90062201828783461</v>
      </c>
      <c r="Q59" s="11">
        <v>29.96</v>
      </c>
    </row>
    <row r="60" spans="1:17" ht="13.5" customHeight="1">
      <c r="A60" s="29">
        <v>29</v>
      </c>
      <c r="B60" s="6" t="s">
        <v>71</v>
      </c>
      <c r="C60" s="6" t="s">
        <v>322</v>
      </c>
      <c r="D60" s="25">
        <v>34</v>
      </c>
      <c r="E60" s="18" t="s">
        <v>74</v>
      </c>
      <c r="F60" s="25">
        <v>19</v>
      </c>
      <c r="G60" s="31">
        <v>1</v>
      </c>
      <c r="H60" s="26">
        <v>1</v>
      </c>
      <c r="I60" s="31">
        <v>224</v>
      </c>
      <c r="J60" s="26">
        <v>166</v>
      </c>
      <c r="K60" s="31">
        <v>4256</v>
      </c>
      <c r="L60" s="26">
        <v>5544</v>
      </c>
      <c r="M60" s="31">
        <v>133091</v>
      </c>
      <c r="N60" s="26">
        <v>3023</v>
      </c>
      <c r="O60" s="32">
        <f t="shared" si="4"/>
        <v>24.006313131313131</v>
      </c>
      <c r="P60" s="33">
        <f t="shared" si="5"/>
        <v>0.89309200637325636</v>
      </c>
      <c r="Q60" s="11">
        <v>29.96</v>
      </c>
    </row>
    <row r="61" spans="1:17" ht="13.5" customHeight="1">
      <c r="A61" s="29">
        <v>30</v>
      </c>
      <c r="B61" s="6" t="s">
        <v>71</v>
      </c>
      <c r="C61" s="6" t="s">
        <v>323</v>
      </c>
      <c r="D61" s="25">
        <v>17</v>
      </c>
      <c r="E61" s="18" t="s">
        <v>74</v>
      </c>
      <c r="F61" s="25">
        <v>44</v>
      </c>
      <c r="G61" s="31">
        <v>1</v>
      </c>
      <c r="H61" s="26">
        <v>1</v>
      </c>
      <c r="I61" s="31">
        <v>112</v>
      </c>
      <c r="J61" s="26">
        <v>130</v>
      </c>
      <c r="K61" s="31">
        <v>4928</v>
      </c>
      <c r="L61" s="26">
        <v>7057</v>
      </c>
      <c r="M61" s="31">
        <v>155712</v>
      </c>
      <c r="N61" s="26">
        <v>3388</v>
      </c>
      <c r="O61" s="32">
        <f t="shared" si="4"/>
        <v>22.06490009919229</v>
      </c>
      <c r="P61" s="33">
        <f t="shared" si="5"/>
        <v>0.82086681916637982</v>
      </c>
      <c r="Q61" s="11">
        <v>29.96</v>
      </c>
    </row>
    <row r="62" spans="1:17" ht="13.5" customHeight="1">
      <c r="A62" s="29">
        <v>31</v>
      </c>
      <c r="B62" s="6" t="s">
        <v>71</v>
      </c>
      <c r="C62" s="6" t="s">
        <v>227</v>
      </c>
      <c r="D62" s="25">
        <v>44</v>
      </c>
      <c r="E62" s="18" t="s">
        <v>74</v>
      </c>
      <c r="F62" s="25">
        <v>41</v>
      </c>
      <c r="G62" s="31">
        <v>2</v>
      </c>
      <c r="H62" s="26">
        <v>1</v>
      </c>
      <c r="I62" s="31">
        <v>224</v>
      </c>
      <c r="J62" s="26">
        <v>247</v>
      </c>
      <c r="K62" s="31">
        <v>9184</v>
      </c>
      <c r="L62" s="26">
        <v>11173</v>
      </c>
      <c r="M62" s="31">
        <v>228648</v>
      </c>
      <c r="N62" s="26">
        <v>5490</v>
      </c>
      <c r="O62" s="32">
        <f t="shared" si="4"/>
        <v>20.464333661505414</v>
      </c>
      <c r="P62" s="33">
        <f t="shared" si="5"/>
        <v>0.76132193681195737</v>
      </c>
      <c r="Q62" s="11">
        <v>29.96</v>
      </c>
    </row>
    <row r="63" spans="1:17" ht="13.5" customHeight="1">
      <c r="A63" s="29">
        <v>32</v>
      </c>
      <c r="B63" s="6" t="s">
        <v>71</v>
      </c>
      <c r="C63" s="6" t="s">
        <v>324</v>
      </c>
      <c r="D63" s="25">
        <v>118</v>
      </c>
      <c r="E63" s="18" t="s">
        <v>74</v>
      </c>
      <c r="F63" s="25">
        <v>35</v>
      </c>
      <c r="G63" s="31">
        <v>2</v>
      </c>
      <c r="H63" s="26">
        <v>1</v>
      </c>
      <c r="I63" s="31">
        <v>224</v>
      </c>
      <c r="J63" s="26">
        <v>203</v>
      </c>
      <c r="K63" s="31">
        <v>7840</v>
      </c>
      <c r="L63" s="26">
        <v>13476</v>
      </c>
      <c r="M63" s="31">
        <v>316162</v>
      </c>
      <c r="N63" s="26">
        <v>4108</v>
      </c>
      <c r="O63" s="32">
        <f t="shared" si="4"/>
        <v>23.461116058177502</v>
      </c>
      <c r="P63" s="33">
        <f t="shared" si="5"/>
        <v>0.87280937716434159</v>
      </c>
      <c r="Q63" s="11">
        <v>29.96</v>
      </c>
    </row>
    <row r="64" spans="1:17" ht="13.5" customHeight="1">
      <c r="A64" s="29">
        <v>33</v>
      </c>
      <c r="B64" s="6" t="s">
        <v>71</v>
      </c>
      <c r="C64" s="6" t="s">
        <v>325</v>
      </c>
      <c r="D64" s="25">
        <v>50</v>
      </c>
      <c r="E64" s="18" t="s">
        <v>74</v>
      </c>
      <c r="F64" s="25">
        <v>41</v>
      </c>
      <c r="G64" s="31">
        <v>4</v>
      </c>
      <c r="H64" s="26">
        <v>2</v>
      </c>
      <c r="I64" s="31">
        <v>672</v>
      </c>
      <c r="J64" s="26">
        <v>438</v>
      </c>
      <c r="K64" s="31">
        <v>27552</v>
      </c>
      <c r="L64" s="26">
        <v>21625</v>
      </c>
      <c r="M64" s="31">
        <v>448488</v>
      </c>
      <c r="N64" s="26">
        <v>10416</v>
      </c>
      <c r="O64" s="32">
        <f t="shared" si="4"/>
        <v>20.739329479768784</v>
      </c>
      <c r="P64" s="33">
        <f t="shared" si="5"/>
        <v>0.77155243600330303</v>
      </c>
      <c r="Q64" s="11">
        <v>29.96</v>
      </c>
    </row>
    <row r="65" spans="1:20" ht="13.5" customHeight="1">
      <c r="A65" s="29">
        <v>34</v>
      </c>
      <c r="B65" s="6" t="s">
        <v>71</v>
      </c>
      <c r="C65" s="6" t="s">
        <v>326</v>
      </c>
      <c r="D65" s="25"/>
      <c r="E65" s="18"/>
      <c r="F65" s="25">
        <v>35</v>
      </c>
      <c r="G65" s="31">
        <v>1</v>
      </c>
      <c r="H65" s="26">
        <v>1</v>
      </c>
      <c r="I65" s="31">
        <v>168</v>
      </c>
      <c r="J65" s="26">
        <v>126</v>
      </c>
      <c r="K65" s="31">
        <v>5880</v>
      </c>
      <c r="L65" s="26">
        <v>6629</v>
      </c>
      <c r="M65" s="31">
        <v>141894</v>
      </c>
      <c r="N65" s="26">
        <v>2742</v>
      </c>
      <c r="O65" s="32">
        <f t="shared" si="4"/>
        <v>21.405038467340475</v>
      </c>
      <c r="P65" s="33">
        <f t="shared" si="5"/>
        <v>0.79631839536236892</v>
      </c>
      <c r="Q65" s="11">
        <v>29.96</v>
      </c>
    </row>
    <row r="66" spans="1:20" ht="13.5" customHeight="1">
      <c r="A66" s="29">
        <v>35</v>
      </c>
      <c r="B66" s="6" t="s">
        <v>71</v>
      </c>
      <c r="C66" s="6" t="s">
        <v>327</v>
      </c>
      <c r="D66" s="25"/>
      <c r="E66" s="18"/>
      <c r="F66" s="25">
        <v>79</v>
      </c>
      <c r="G66" s="31">
        <v>2</v>
      </c>
      <c r="H66" s="26">
        <v>1</v>
      </c>
      <c r="I66" s="31">
        <v>168</v>
      </c>
      <c r="J66" s="26">
        <v>58</v>
      </c>
      <c r="K66" s="31">
        <v>13272</v>
      </c>
      <c r="L66" s="26">
        <v>3704</v>
      </c>
      <c r="M66" s="31">
        <v>78224</v>
      </c>
      <c r="N66" s="26">
        <v>1493</v>
      </c>
      <c r="O66" s="32">
        <f t="shared" si="4"/>
        <v>21.118790496760258</v>
      </c>
      <c r="P66" s="33">
        <f t="shared" si="5"/>
        <v>0.78566928931399771</v>
      </c>
      <c r="Q66" s="11">
        <v>29.96</v>
      </c>
    </row>
    <row r="67" spans="1:20" ht="13.5" customHeight="1">
      <c r="A67" s="29">
        <v>36</v>
      </c>
      <c r="B67" s="6" t="s">
        <v>71</v>
      </c>
      <c r="C67" s="6" t="s">
        <v>328</v>
      </c>
      <c r="D67" s="25"/>
      <c r="E67" s="18"/>
      <c r="F67" s="25">
        <v>41</v>
      </c>
      <c r="G67" s="31">
        <v>1</v>
      </c>
      <c r="H67" s="26">
        <v>1</v>
      </c>
      <c r="I67" s="31">
        <v>112</v>
      </c>
      <c r="J67" s="26">
        <v>16</v>
      </c>
      <c r="K67" s="31">
        <v>4592</v>
      </c>
      <c r="L67" s="26">
        <v>704</v>
      </c>
      <c r="M67" s="31">
        <v>14570</v>
      </c>
      <c r="N67" s="26">
        <v>440</v>
      </c>
      <c r="O67" s="32">
        <f t="shared" si="4"/>
        <v>20.696022727272727</v>
      </c>
      <c r="P67" s="33">
        <f t="shared" si="5"/>
        <v>0.76994132169913421</v>
      </c>
      <c r="Q67" s="11">
        <v>29.96</v>
      </c>
    </row>
    <row r="68" spans="1:20" ht="13.5" customHeight="1">
      <c r="A68" s="29">
        <v>37</v>
      </c>
      <c r="B68" s="6" t="s">
        <v>71</v>
      </c>
      <c r="C68" s="6" t="s">
        <v>329</v>
      </c>
      <c r="D68" s="25"/>
      <c r="E68" s="18"/>
      <c r="F68" s="25">
        <v>34</v>
      </c>
      <c r="G68" s="31">
        <v>7</v>
      </c>
      <c r="H68" s="26">
        <v>4</v>
      </c>
      <c r="I68" s="31">
        <v>1176</v>
      </c>
      <c r="J68" s="26">
        <v>1093</v>
      </c>
      <c r="K68" s="31">
        <v>39984</v>
      </c>
      <c r="L68" s="26">
        <v>46431</v>
      </c>
      <c r="M68" s="31">
        <v>1134744</v>
      </c>
      <c r="N68" s="26">
        <v>26141</v>
      </c>
      <c r="O68" s="32">
        <f t="shared" si="4"/>
        <v>24.439361633391485</v>
      </c>
      <c r="P68" s="33">
        <f t="shared" si="5"/>
        <v>0.90920244171843323</v>
      </c>
      <c r="Q68" s="11">
        <v>29.96</v>
      </c>
    </row>
    <row r="69" spans="1:20" ht="13.5" customHeight="1">
      <c r="A69" s="29">
        <v>38</v>
      </c>
      <c r="B69" s="6" t="s">
        <v>71</v>
      </c>
      <c r="C69" s="6" t="s">
        <v>244</v>
      </c>
      <c r="D69" s="25"/>
      <c r="E69" s="18"/>
      <c r="F69" s="25">
        <v>17</v>
      </c>
      <c r="G69" s="31">
        <v>1</v>
      </c>
      <c r="H69" s="26">
        <v>1</v>
      </c>
      <c r="I69" s="31">
        <v>224</v>
      </c>
      <c r="J69" s="26">
        <v>135</v>
      </c>
      <c r="K69" s="31">
        <v>3808</v>
      </c>
      <c r="L69" s="26">
        <v>7810</v>
      </c>
      <c r="M69" s="31">
        <v>214909</v>
      </c>
      <c r="N69" s="26">
        <v>3467</v>
      </c>
      <c r="O69" s="32">
        <f t="shared" si="4"/>
        <v>27.517157490396926</v>
      </c>
      <c r="P69" s="33">
        <f t="shared" si="5"/>
        <v>1.0237037756844094</v>
      </c>
      <c r="Q69" s="11">
        <v>29.96</v>
      </c>
    </row>
    <row r="70" spans="1:20" ht="13.5" customHeight="1">
      <c r="A70" s="29">
        <v>39</v>
      </c>
      <c r="B70" s="6" t="s">
        <v>71</v>
      </c>
      <c r="C70" s="6" t="s">
        <v>333</v>
      </c>
      <c r="D70" s="25"/>
      <c r="E70" s="18"/>
      <c r="F70" s="25">
        <v>31</v>
      </c>
      <c r="G70" s="31">
        <v>1</v>
      </c>
      <c r="H70" s="26">
        <v>1</v>
      </c>
      <c r="I70" s="31">
        <v>168</v>
      </c>
      <c r="J70" s="26">
        <v>154</v>
      </c>
      <c r="K70" s="31">
        <v>5208</v>
      </c>
      <c r="L70" s="26">
        <v>6061</v>
      </c>
      <c r="M70" s="31">
        <v>125378</v>
      </c>
      <c r="N70" s="26">
        <v>2858</v>
      </c>
      <c r="O70" s="32">
        <f t="shared" si="4"/>
        <v>20.686025408348456</v>
      </c>
      <c r="P70" s="33">
        <f t="shared" si="5"/>
        <v>0.76956939763201104</v>
      </c>
      <c r="Q70" s="11">
        <v>29.96</v>
      </c>
    </row>
    <row r="71" spans="1:20" ht="13.5" customHeight="1">
      <c r="A71" s="73" t="s">
        <v>210</v>
      </c>
      <c r="B71" s="74"/>
      <c r="C71" s="75"/>
      <c r="D71" s="36"/>
      <c r="E71" s="36"/>
      <c r="F71" s="36"/>
      <c r="G71" s="37">
        <f t="shared" ref="G71:N71" si="6">SUM(G32:G70)</f>
        <v>60</v>
      </c>
      <c r="H71" s="37">
        <f t="shared" si="6"/>
        <v>45</v>
      </c>
      <c r="I71" s="37">
        <f t="shared" si="6"/>
        <v>9240</v>
      </c>
      <c r="J71" s="37">
        <f t="shared" si="6"/>
        <v>7161</v>
      </c>
      <c r="K71" s="37">
        <f t="shared" si="6"/>
        <v>314076</v>
      </c>
      <c r="L71" s="37">
        <f t="shared" si="6"/>
        <v>347955</v>
      </c>
      <c r="M71" s="37">
        <f t="shared" si="6"/>
        <v>8056810</v>
      </c>
      <c r="N71" s="38">
        <f t="shared" si="6"/>
        <v>166462</v>
      </c>
      <c r="O71" s="39">
        <f t="shared" si="4"/>
        <v>23.154747021885015</v>
      </c>
      <c r="P71" s="40">
        <f>O71/26.88</f>
        <v>0.86141171956417473</v>
      </c>
      <c r="Q71" s="22">
        <v>29.96</v>
      </c>
    </row>
    <row r="72" spans="1:20" ht="13.5" customHeight="1">
      <c r="A72" s="70" t="s">
        <v>211</v>
      </c>
      <c r="B72" s="71"/>
      <c r="C72" s="72"/>
      <c r="D72" s="36"/>
      <c r="E72" s="36"/>
      <c r="F72" s="36"/>
      <c r="G72" s="37"/>
      <c r="H72" s="37"/>
      <c r="I72" s="37"/>
      <c r="J72" s="37"/>
      <c r="K72" s="37"/>
      <c r="L72" s="37"/>
      <c r="M72" s="45">
        <v>113490</v>
      </c>
      <c r="N72" s="38"/>
      <c r="O72" s="39"/>
      <c r="P72" s="40"/>
      <c r="Q72" s="22"/>
    </row>
    <row r="73" spans="1:20" ht="15.75" customHeight="1">
      <c r="A73" s="77" t="s">
        <v>212</v>
      </c>
      <c r="B73" s="78"/>
      <c r="C73" s="79"/>
      <c r="D73" s="42"/>
      <c r="E73" s="42"/>
      <c r="F73" s="42"/>
      <c r="G73" s="43"/>
      <c r="H73" s="43"/>
      <c r="I73" s="43"/>
      <c r="J73" s="43"/>
      <c r="K73" s="43"/>
      <c r="L73" s="44"/>
      <c r="M73" s="45">
        <v>9900</v>
      </c>
      <c r="N73" s="46"/>
      <c r="O73" s="39"/>
      <c r="P73" s="40"/>
      <c r="Q73" s="11"/>
    </row>
    <row r="74" spans="1:20" ht="13.5" customHeight="1">
      <c r="A74" s="73" t="s">
        <v>210</v>
      </c>
      <c r="B74" s="74"/>
      <c r="C74" s="75"/>
      <c r="D74" s="36"/>
      <c r="E74" s="36"/>
      <c r="F74" s="36"/>
      <c r="G74" s="37">
        <f t="shared" ref="G74:N74" si="7">SUM(G71:G73)</f>
        <v>60</v>
      </c>
      <c r="H74" s="37">
        <f t="shared" si="7"/>
        <v>45</v>
      </c>
      <c r="I74" s="37">
        <f t="shared" si="7"/>
        <v>9240</v>
      </c>
      <c r="J74" s="37">
        <f t="shared" si="7"/>
        <v>7161</v>
      </c>
      <c r="K74" s="37">
        <f t="shared" si="7"/>
        <v>314076</v>
      </c>
      <c r="L74" s="37">
        <f t="shared" si="7"/>
        <v>347955</v>
      </c>
      <c r="M74" s="37">
        <f t="shared" si="7"/>
        <v>8180200</v>
      </c>
      <c r="N74" s="37">
        <f t="shared" si="7"/>
        <v>166462</v>
      </c>
      <c r="O74" s="39">
        <f>M74/L74</f>
        <v>23.509361842767024</v>
      </c>
      <c r="P74" s="40">
        <f>O74/26.88</f>
        <v>0.87460423522198749</v>
      </c>
      <c r="Q74" s="22">
        <v>29.96</v>
      </c>
    </row>
    <row r="75" spans="1:20" ht="6" customHeight="1"/>
    <row r="76" spans="1:20" ht="15" customHeight="1">
      <c r="A76" s="76" t="s">
        <v>250</v>
      </c>
      <c r="B76" s="74"/>
      <c r="C76" s="75"/>
      <c r="D76" s="36"/>
      <c r="E76" s="36"/>
      <c r="F76" s="36"/>
      <c r="G76" s="47">
        <f t="shared" ref="G76:N76" si="8">G31+G74</f>
        <v>118</v>
      </c>
      <c r="H76" s="47">
        <f t="shared" si="8"/>
        <v>101</v>
      </c>
      <c r="I76" s="47">
        <f t="shared" si="8"/>
        <v>16772</v>
      </c>
      <c r="J76" s="47">
        <f t="shared" si="8"/>
        <v>13234</v>
      </c>
      <c r="K76" s="47">
        <f t="shared" si="8"/>
        <v>615916</v>
      </c>
      <c r="L76" s="47">
        <f t="shared" si="8"/>
        <v>614920</v>
      </c>
      <c r="M76" s="47">
        <f t="shared" si="8"/>
        <v>16115675</v>
      </c>
      <c r="N76" s="47">
        <f t="shared" si="8"/>
        <v>372487</v>
      </c>
      <c r="O76" s="48">
        <f>M76/L76</f>
        <v>26.207758732843295</v>
      </c>
      <c r="P76" s="49">
        <f>O76/Q76</f>
        <v>0.75266394982318485</v>
      </c>
      <c r="Q76" s="48">
        <v>34.82</v>
      </c>
      <c r="S76" s="27">
        <f>K76-L76</f>
        <v>996</v>
      </c>
      <c r="T76" s="2">
        <f>S76/100000</f>
        <v>9.9600000000000001E-3</v>
      </c>
    </row>
    <row r="77" spans="1:20" ht="10.5" customHeight="1">
      <c r="A77" s="50"/>
      <c r="B77" s="50"/>
      <c r="C77" s="50"/>
      <c r="D77" s="51"/>
      <c r="E77" s="51"/>
      <c r="F77" s="51"/>
      <c r="G77" s="52"/>
      <c r="H77" s="52"/>
      <c r="I77" s="52"/>
      <c r="J77" s="52"/>
      <c r="K77" s="52"/>
      <c r="L77" s="52"/>
      <c r="M77" s="52"/>
      <c r="N77" s="52"/>
      <c r="O77" s="53"/>
      <c r="P77" s="54"/>
      <c r="Q77" s="53"/>
    </row>
    <row r="78" spans="1:20" ht="9.75" customHeight="1"/>
    <row r="79" spans="1:20" ht="10.5" customHeight="1">
      <c r="N79" s="55" t="s">
        <v>153</v>
      </c>
      <c r="O79" s="55"/>
      <c r="P79" s="55"/>
    </row>
    <row r="80" spans="1:20" ht="9.75" customHeight="1">
      <c r="M80" s="56" t="s">
        <v>154</v>
      </c>
      <c r="N80" s="56"/>
      <c r="O80" s="56"/>
      <c r="P80" s="56"/>
    </row>
    <row r="81" spans="15:16" ht="10.5" customHeight="1">
      <c r="O81" s="68"/>
      <c r="P81" s="68"/>
    </row>
  </sheetData>
  <mergeCells count="11">
    <mergeCell ref="A71:C71"/>
    <mergeCell ref="A1:Q1"/>
    <mergeCell ref="A28:C28"/>
    <mergeCell ref="A29:C29"/>
    <mergeCell ref="A30:C30"/>
    <mergeCell ref="A31:C31"/>
    <mergeCell ref="A72:C72"/>
    <mergeCell ref="A73:C73"/>
    <mergeCell ref="A74:C74"/>
    <mergeCell ref="A76:C76"/>
    <mergeCell ref="O81:P81"/>
  </mergeCells>
  <pageMargins left="0.15748031496062992" right="0" top="0.23622047244094491" bottom="0.23622047244094491" header="0.15748031496062992" footer="0.15748031496062992"/>
  <pageSetup paperSize="9" scale="75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76"/>
  <sheetViews>
    <sheetView zoomScale="115" zoomScaleNormal="115" workbookViewId="0">
      <selection activeCell="I20" sqref="I20"/>
    </sheetView>
  </sheetViews>
  <sheetFormatPr defaultRowHeight="12.75"/>
  <cols>
    <col min="1" max="1" width="5.7109375" style="2" customWidth="1"/>
    <col min="2" max="2" width="11.85546875" style="2" bestFit="1" customWidth="1"/>
    <col min="3" max="3" width="26.5703125" style="2" customWidth="1"/>
    <col min="4" max="4" width="10" style="2" hidden="1" customWidth="1"/>
    <col min="5" max="5" width="9" style="2" hidden="1" customWidth="1"/>
    <col min="6" max="6" width="6.140625" style="2" customWidth="1"/>
    <col min="7" max="7" width="6.42578125" style="2" customWidth="1"/>
    <col min="8" max="8" width="5.42578125" style="2" customWidth="1"/>
    <col min="9" max="9" width="6.7109375" style="2" customWidth="1"/>
    <col min="10" max="10" width="6" style="2" customWidth="1"/>
    <col min="11" max="11" width="8" style="2" bestFit="1" customWidth="1"/>
    <col min="12" max="12" width="7.85546875" style="2" bestFit="1" customWidth="1"/>
    <col min="13" max="13" width="9" style="2" bestFit="1" customWidth="1"/>
    <col min="14" max="14" width="7.85546875" style="2" bestFit="1" customWidth="1"/>
    <col min="15" max="15" width="7.7109375" style="2" customWidth="1"/>
    <col min="16" max="16" width="7" style="2" customWidth="1"/>
    <col min="17" max="17" width="7.28515625" style="2" customWidth="1"/>
    <col min="18" max="16384" width="9.140625" style="2"/>
  </cols>
  <sheetData>
    <row r="1" spans="1:21" ht="19.5" customHeight="1">
      <c r="A1" s="69" t="s">
        <v>337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</row>
    <row r="2" spans="1:21" ht="33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</row>
    <row r="3" spans="1:21" ht="14.1" customHeight="1">
      <c r="A3" s="5">
        <v>1</v>
      </c>
      <c r="B3" s="6" t="s">
        <v>18</v>
      </c>
      <c r="C3" s="57" t="s">
        <v>336</v>
      </c>
      <c r="D3" s="58" t="s">
        <v>20</v>
      </c>
      <c r="E3" s="9" t="s">
        <v>21</v>
      </c>
      <c r="F3" s="10">
        <v>86</v>
      </c>
      <c r="G3" s="10">
        <v>1</v>
      </c>
      <c r="H3" s="10">
        <v>1</v>
      </c>
      <c r="I3" s="10">
        <v>62</v>
      </c>
      <c r="J3" s="10">
        <v>60</v>
      </c>
      <c r="K3" s="10">
        <v>5332</v>
      </c>
      <c r="L3" s="10">
        <v>5160</v>
      </c>
      <c r="M3" s="10">
        <v>157124</v>
      </c>
      <c r="N3" s="10">
        <v>2378</v>
      </c>
      <c r="O3" s="11">
        <f t="shared" ref="O3:O23" si="0">M3/L3</f>
        <v>30.450387596899226</v>
      </c>
      <c r="P3" s="12">
        <f t="shared" ref="P3:P23" si="1">O3/Q3</f>
        <v>0.72970015808529187</v>
      </c>
      <c r="Q3" s="13">
        <v>41.73</v>
      </c>
    </row>
    <row r="4" spans="1:21" ht="14.1" customHeight="1">
      <c r="A4" s="14">
        <v>2</v>
      </c>
      <c r="B4" s="6" t="s">
        <v>18</v>
      </c>
      <c r="C4" s="57" t="s">
        <v>22</v>
      </c>
      <c r="D4" s="58" t="s">
        <v>23</v>
      </c>
      <c r="E4" s="9" t="s">
        <v>21</v>
      </c>
      <c r="F4" s="10">
        <v>45</v>
      </c>
      <c r="G4" s="10">
        <v>9</v>
      </c>
      <c r="H4" s="10">
        <v>7</v>
      </c>
      <c r="I4" s="10">
        <v>1116</v>
      </c>
      <c r="J4" s="10">
        <v>694</v>
      </c>
      <c r="K4" s="10">
        <v>50220</v>
      </c>
      <c r="L4" s="10">
        <v>31296</v>
      </c>
      <c r="M4" s="10">
        <v>716852</v>
      </c>
      <c r="N4" s="10">
        <v>21689</v>
      </c>
      <c r="O4" s="11">
        <f t="shared" si="0"/>
        <v>22.905547034764826</v>
      </c>
      <c r="P4" s="12">
        <f t="shared" si="1"/>
        <v>0.66897041573495397</v>
      </c>
      <c r="Q4" s="61">
        <v>34.24</v>
      </c>
    </row>
    <row r="5" spans="1:21" ht="14.1" customHeight="1">
      <c r="A5" s="5">
        <v>3</v>
      </c>
      <c r="B5" s="6" t="s">
        <v>18</v>
      </c>
      <c r="C5" s="57" t="s">
        <v>24</v>
      </c>
      <c r="D5" s="58" t="s">
        <v>25</v>
      </c>
      <c r="E5" s="9" t="s">
        <v>21</v>
      </c>
      <c r="F5" s="10">
        <v>45</v>
      </c>
      <c r="G5" s="10">
        <v>1</v>
      </c>
      <c r="H5" s="10">
        <v>1</v>
      </c>
      <c r="I5" s="10">
        <v>124</v>
      </c>
      <c r="J5" s="10">
        <v>106</v>
      </c>
      <c r="K5" s="10">
        <v>5580</v>
      </c>
      <c r="L5" s="10">
        <v>4886</v>
      </c>
      <c r="M5" s="10">
        <v>138216</v>
      </c>
      <c r="N5" s="10">
        <v>3437</v>
      </c>
      <c r="O5" s="11">
        <f t="shared" si="0"/>
        <v>28.288170282439623</v>
      </c>
      <c r="P5" s="12">
        <f t="shared" si="1"/>
        <v>0.67788570051377006</v>
      </c>
      <c r="Q5" s="13">
        <v>41.73</v>
      </c>
    </row>
    <row r="6" spans="1:21" ht="14.1" customHeight="1">
      <c r="A6" s="5">
        <v>4</v>
      </c>
      <c r="B6" s="6" t="s">
        <v>18</v>
      </c>
      <c r="C6" s="57" t="s">
        <v>338</v>
      </c>
      <c r="D6" s="58" t="s">
        <v>27</v>
      </c>
      <c r="E6" s="9" t="s">
        <v>21</v>
      </c>
      <c r="F6" s="10">
        <v>45</v>
      </c>
      <c r="G6" s="10">
        <v>1</v>
      </c>
      <c r="H6" s="10">
        <v>1</v>
      </c>
      <c r="I6" s="10">
        <v>186</v>
      </c>
      <c r="J6" s="10">
        <v>128</v>
      </c>
      <c r="K6" s="10">
        <v>7068</v>
      </c>
      <c r="L6" s="10">
        <v>5128</v>
      </c>
      <c r="M6" s="10">
        <v>149570</v>
      </c>
      <c r="N6" s="10">
        <v>3666</v>
      </c>
      <c r="O6" s="11">
        <f t="shared" si="0"/>
        <v>29.167316692667708</v>
      </c>
      <c r="P6" s="12">
        <f t="shared" si="1"/>
        <v>0.69895319177253079</v>
      </c>
      <c r="Q6" s="13">
        <v>41.73</v>
      </c>
    </row>
    <row r="7" spans="1:21" ht="14.1" customHeight="1">
      <c r="A7" s="14">
        <v>5</v>
      </c>
      <c r="B7" s="6" t="s">
        <v>18</v>
      </c>
      <c r="C7" s="57" t="s">
        <v>339</v>
      </c>
      <c r="D7" s="58" t="s">
        <v>29</v>
      </c>
      <c r="E7" s="9" t="s">
        <v>21</v>
      </c>
      <c r="F7" s="10">
        <v>42</v>
      </c>
      <c r="G7" s="10">
        <v>1</v>
      </c>
      <c r="H7" s="10">
        <v>1</v>
      </c>
      <c r="I7" s="10">
        <v>124</v>
      </c>
      <c r="J7" s="10">
        <v>90</v>
      </c>
      <c r="K7" s="10">
        <v>5394</v>
      </c>
      <c r="L7" s="10">
        <v>3918</v>
      </c>
      <c r="M7" s="10">
        <v>98615</v>
      </c>
      <c r="N7" s="10">
        <v>2951</v>
      </c>
      <c r="O7" s="11">
        <f t="shared" si="0"/>
        <v>25.169729453802962</v>
      </c>
      <c r="P7" s="12">
        <f t="shared" si="1"/>
        <v>0.60315670869405613</v>
      </c>
      <c r="Q7" s="13">
        <v>41.73</v>
      </c>
    </row>
    <row r="8" spans="1:21" ht="14.1" customHeight="1">
      <c r="A8" s="5">
        <v>6</v>
      </c>
      <c r="B8" s="6" t="s">
        <v>18</v>
      </c>
      <c r="C8" s="57" t="s">
        <v>28</v>
      </c>
      <c r="D8" s="58" t="s">
        <v>31</v>
      </c>
      <c r="E8" s="9" t="s">
        <v>21</v>
      </c>
      <c r="F8" s="10">
        <v>34</v>
      </c>
      <c r="G8" s="10">
        <v>1</v>
      </c>
      <c r="H8" s="10">
        <v>1</v>
      </c>
      <c r="I8" s="10">
        <v>186</v>
      </c>
      <c r="J8" s="10">
        <v>118</v>
      </c>
      <c r="K8" s="10">
        <v>6324</v>
      </c>
      <c r="L8" s="10">
        <v>5288</v>
      </c>
      <c r="M8" s="10">
        <v>173735</v>
      </c>
      <c r="N8" s="10">
        <v>4140</v>
      </c>
      <c r="O8" s="11">
        <f t="shared" si="0"/>
        <v>32.854576399394858</v>
      </c>
      <c r="P8" s="12">
        <f t="shared" si="1"/>
        <v>0.78731311764665379</v>
      </c>
      <c r="Q8" s="13">
        <v>41.73</v>
      </c>
    </row>
    <row r="9" spans="1:21" ht="14.1" customHeight="1">
      <c r="A9" s="5">
        <v>7</v>
      </c>
      <c r="B9" s="6" t="s">
        <v>18</v>
      </c>
      <c r="C9" s="57" t="s">
        <v>30</v>
      </c>
      <c r="D9" s="58" t="s">
        <v>33</v>
      </c>
      <c r="E9" s="9" t="s">
        <v>21</v>
      </c>
      <c r="F9" s="10">
        <v>45</v>
      </c>
      <c r="G9" s="10">
        <v>4</v>
      </c>
      <c r="H9" s="10">
        <v>3</v>
      </c>
      <c r="I9" s="10">
        <v>496</v>
      </c>
      <c r="J9" s="10">
        <v>304</v>
      </c>
      <c r="K9" s="10">
        <v>22320</v>
      </c>
      <c r="L9" s="10">
        <v>13686</v>
      </c>
      <c r="M9" s="10">
        <v>458515</v>
      </c>
      <c r="N9" s="10">
        <v>10860</v>
      </c>
      <c r="O9" s="11">
        <f t="shared" si="0"/>
        <v>33.502484290515852</v>
      </c>
      <c r="P9" s="12">
        <f t="shared" si="1"/>
        <v>0.80283930722539787</v>
      </c>
      <c r="Q9" s="13">
        <v>41.73</v>
      </c>
    </row>
    <row r="10" spans="1:21" ht="14.1" customHeight="1">
      <c r="A10" s="14">
        <v>8</v>
      </c>
      <c r="B10" s="6" t="s">
        <v>18</v>
      </c>
      <c r="C10" s="57" t="s">
        <v>38</v>
      </c>
      <c r="D10" s="58" t="s">
        <v>35</v>
      </c>
      <c r="E10" s="9" t="s">
        <v>21</v>
      </c>
      <c r="F10" s="10">
        <v>40</v>
      </c>
      <c r="G10" s="10">
        <v>1</v>
      </c>
      <c r="H10" s="10">
        <v>1</v>
      </c>
      <c r="I10" s="10">
        <v>124</v>
      </c>
      <c r="J10" s="10">
        <v>110</v>
      </c>
      <c r="K10" s="10">
        <v>4960</v>
      </c>
      <c r="L10" s="10">
        <v>4520</v>
      </c>
      <c r="M10" s="10">
        <v>155655</v>
      </c>
      <c r="N10" s="10">
        <v>5138</v>
      </c>
      <c r="O10" s="11">
        <f t="shared" si="0"/>
        <v>34.436946902654867</v>
      </c>
      <c r="P10" s="12">
        <f t="shared" si="1"/>
        <v>0.8252323724575813</v>
      </c>
      <c r="Q10" s="13">
        <v>41.73</v>
      </c>
    </row>
    <row r="11" spans="1:21" ht="14.1" customHeight="1">
      <c r="A11" s="5">
        <v>9</v>
      </c>
      <c r="B11" s="6" t="s">
        <v>18</v>
      </c>
      <c r="C11" s="57" t="s">
        <v>40</v>
      </c>
      <c r="D11" s="58" t="s">
        <v>37</v>
      </c>
      <c r="E11" s="9" t="s">
        <v>21</v>
      </c>
      <c r="F11" s="10">
        <v>45</v>
      </c>
      <c r="G11" s="10">
        <v>16</v>
      </c>
      <c r="H11" s="10">
        <v>14</v>
      </c>
      <c r="I11" s="10">
        <v>1984</v>
      </c>
      <c r="J11" s="10">
        <v>1488</v>
      </c>
      <c r="K11" s="10">
        <v>89280</v>
      </c>
      <c r="L11" s="10">
        <v>67644</v>
      </c>
      <c r="M11" s="10">
        <v>1768130</v>
      </c>
      <c r="N11" s="10">
        <v>50407</v>
      </c>
      <c r="O11" s="11">
        <f t="shared" si="0"/>
        <v>26.138755839394477</v>
      </c>
      <c r="P11" s="12">
        <f t="shared" si="1"/>
        <v>0.62637804551628273</v>
      </c>
      <c r="Q11" s="13">
        <v>41.73</v>
      </c>
    </row>
    <row r="12" spans="1:21" ht="13.5" customHeight="1">
      <c r="A12" s="5">
        <v>10</v>
      </c>
      <c r="B12" s="6" t="s">
        <v>18</v>
      </c>
      <c r="C12" s="57" t="s">
        <v>46</v>
      </c>
      <c r="D12" s="58" t="s">
        <v>39</v>
      </c>
      <c r="E12" s="9" t="s">
        <v>21</v>
      </c>
      <c r="F12" s="10">
        <v>40</v>
      </c>
      <c r="G12" s="10">
        <v>7</v>
      </c>
      <c r="H12" s="10">
        <v>6</v>
      </c>
      <c r="I12" s="10">
        <v>1302</v>
      </c>
      <c r="J12" s="10">
        <v>1002</v>
      </c>
      <c r="K12" s="10">
        <v>52080</v>
      </c>
      <c r="L12" s="10">
        <v>40002</v>
      </c>
      <c r="M12" s="10">
        <v>1109375</v>
      </c>
      <c r="N12" s="10">
        <v>34032</v>
      </c>
      <c r="O12" s="11">
        <f t="shared" si="0"/>
        <v>27.73298835058247</v>
      </c>
      <c r="P12" s="12">
        <f t="shared" si="1"/>
        <v>0.66458155644817807</v>
      </c>
      <c r="Q12" s="13">
        <v>41.73</v>
      </c>
    </row>
    <row r="13" spans="1:21" ht="14.1" customHeight="1">
      <c r="A13" s="14">
        <v>11</v>
      </c>
      <c r="B13" s="6" t="s">
        <v>18</v>
      </c>
      <c r="C13" s="57" t="s">
        <v>48</v>
      </c>
      <c r="D13" s="58" t="s">
        <v>41</v>
      </c>
      <c r="E13" s="9" t="s">
        <v>21</v>
      </c>
      <c r="F13" s="10">
        <v>32</v>
      </c>
      <c r="G13" s="10">
        <v>7</v>
      </c>
      <c r="H13" s="10">
        <v>6</v>
      </c>
      <c r="I13" s="10">
        <v>1302</v>
      </c>
      <c r="J13" s="10">
        <v>1044</v>
      </c>
      <c r="K13" s="10">
        <v>41664</v>
      </c>
      <c r="L13" s="10">
        <v>34106</v>
      </c>
      <c r="M13" s="10">
        <v>760187</v>
      </c>
      <c r="N13" s="10">
        <v>26773</v>
      </c>
      <c r="O13" s="11">
        <f t="shared" si="0"/>
        <v>22.288952090541255</v>
      </c>
      <c r="P13" s="12">
        <f t="shared" si="1"/>
        <v>0.53412298323846763</v>
      </c>
      <c r="Q13" s="13">
        <v>41.73</v>
      </c>
      <c r="U13" s="60"/>
    </row>
    <row r="14" spans="1:21" ht="14.1" customHeight="1">
      <c r="A14" s="5">
        <v>12</v>
      </c>
      <c r="B14" s="6" t="s">
        <v>18</v>
      </c>
      <c r="C14" s="57" t="s">
        <v>50</v>
      </c>
      <c r="D14" s="58" t="s">
        <v>43</v>
      </c>
      <c r="E14" s="9" t="s">
        <v>21</v>
      </c>
      <c r="F14" s="10">
        <v>47</v>
      </c>
      <c r="G14" s="10">
        <v>1</v>
      </c>
      <c r="H14" s="10">
        <v>1</v>
      </c>
      <c r="I14" s="10">
        <v>124</v>
      </c>
      <c r="J14" s="10">
        <v>110</v>
      </c>
      <c r="K14" s="10">
        <v>5828</v>
      </c>
      <c r="L14" s="10">
        <v>5320</v>
      </c>
      <c r="M14" s="10">
        <v>147558</v>
      </c>
      <c r="N14" s="10">
        <v>3874</v>
      </c>
      <c r="O14" s="11">
        <f t="shared" si="0"/>
        <v>27.736466165413535</v>
      </c>
      <c r="P14" s="12">
        <f t="shared" si="1"/>
        <v>0.66466489732598943</v>
      </c>
      <c r="Q14" s="13">
        <v>41.73</v>
      </c>
      <c r="U14" s="60"/>
    </row>
    <row r="15" spans="1:21" ht="14.1" customHeight="1">
      <c r="A15" s="5">
        <v>13</v>
      </c>
      <c r="B15" s="6" t="s">
        <v>18</v>
      </c>
      <c r="C15" s="57" t="s">
        <v>340</v>
      </c>
      <c r="D15" s="58" t="s">
        <v>45</v>
      </c>
      <c r="E15" s="9" t="s">
        <v>21</v>
      </c>
      <c r="F15" s="10">
        <v>45</v>
      </c>
      <c r="G15" s="10">
        <v>1</v>
      </c>
      <c r="H15" s="10">
        <v>1</v>
      </c>
      <c r="I15" s="10">
        <v>186</v>
      </c>
      <c r="J15" s="10">
        <v>142</v>
      </c>
      <c r="K15" s="10">
        <v>6882</v>
      </c>
      <c r="L15" s="10">
        <v>5334</v>
      </c>
      <c r="M15" s="10">
        <v>149310</v>
      </c>
      <c r="N15" s="10">
        <v>3675</v>
      </c>
      <c r="O15" s="11">
        <f t="shared" si="0"/>
        <v>27.992125984251967</v>
      </c>
      <c r="P15" s="12">
        <f t="shared" si="1"/>
        <v>0.67079142066264008</v>
      </c>
      <c r="Q15" s="13">
        <v>41.73</v>
      </c>
    </row>
    <row r="16" spans="1:21" ht="14.1" customHeight="1">
      <c r="A16" s="14">
        <v>14</v>
      </c>
      <c r="B16" s="6" t="s">
        <v>18</v>
      </c>
      <c r="C16" s="57" t="s">
        <v>341</v>
      </c>
      <c r="D16" s="58" t="s">
        <v>47</v>
      </c>
      <c r="E16" s="9" t="s">
        <v>21</v>
      </c>
      <c r="F16" s="10">
        <v>40</v>
      </c>
      <c r="G16" s="10">
        <v>1</v>
      </c>
      <c r="H16" s="10">
        <v>1</v>
      </c>
      <c r="I16" s="10">
        <v>124</v>
      </c>
      <c r="J16" s="10">
        <v>76</v>
      </c>
      <c r="K16" s="10">
        <v>5270</v>
      </c>
      <c r="L16" s="10">
        <v>3230</v>
      </c>
      <c r="M16" s="10">
        <v>89895</v>
      </c>
      <c r="N16" s="10">
        <v>2764</v>
      </c>
      <c r="O16" s="11">
        <f t="shared" si="0"/>
        <v>27.831269349845201</v>
      </c>
      <c r="P16" s="12">
        <f t="shared" si="1"/>
        <v>0.66693672058100173</v>
      </c>
      <c r="Q16" s="13">
        <v>41.73</v>
      </c>
    </row>
    <row r="17" spans="1:20" ht="14.1" customHeight="1">
      <c r="A17" s="5">
        <v>15</v>
      </c>
      <c r="B17" s="6" t="s">
        <v>18</v>
      </c>
      <c r="C17" s="57" t="s">
        <v>56</v>
      </c>
      <c r="D17" s="58" t="s">
        <v>49</v>
      </c>
      <c r="E17" s="9" t="s">
        <v>21</v>
      </c>
      <c r="F17" s="10">
        <v>42</v>
      </c>
      <c r="G17" s="10">
        <v>1</v>
      </c>
      <c r="H17" s="10">
        <v>1</v>
      </c>
      <c r="I17" s="10">
        <v>186</v>
      </c>
      <c r="J17" s="10">
        <v>170</v>
      </c>
      <c r="K17" s="10">
        <v>7812</v>
      </c>
      <c r="L17" s="10">
        <v>6858</v>
      </c>
      <c r="M17" s="10">
        <v>194510</v>
      </c>
      <c r="N17" s="10">
        <v>6130</v>
      </c>
      <c r="O17" s="11">
        <f t="shared" si="0"/>
        <v>28.362496354622341</v>
      </c>
      <c r="P17" s="12">
        <f t="shared" si="1"/>
        <v>0.67966681894613812</v>
      </c>
      <c r="Q17" s="13">
        <v>41.73</v>
      </c>
    </row>
    <row r="18" spans="1:20" ht="14.1" customHeight="1">
      <c r="A18" s="5">
        <v>16</v>
      </c>
      <c r="B18" s="6" t="s">
        <v>18</v>
      </c>
      <c r="C18" s="57" t="s">
        <v>342</v>
      </c>
      <c r="D18" s="58" t="s">
        <v>51</v>
      </c>
      <c r="E18" s="9" t="s">
        <v>21</v>
      </c>
      <c r="F18" s="10">
        <v>40</v>
      </c>
      <c r="G18" s="10">
        <v>1</v>
      </c>
      <c r="H18" s="10">
        <v>1</v>
      </c>
      <c r="I18" s="10">
        <v>124</v>
      </c>
      <c r="J18" s="10">
        <v>62</v>
      </c>
      <c r="K18" s="10">
        <v>5270</v>
      </c>
      <c r="L18" s="10">
        <v>2640</v>
      </c>
      <c r="M18" s="10">
        <v>64300</v>
      </c>
      <c r="N18" s="10">
        <v>2075</v>
      </c>
      <c r="O18" s="11">
        <f t="shared" si="0"/>
        <v>24.356060606060606</v>
      </c>
      <c r="P18" s="12">
        <f t="shared" si="1"/>
        <v>0.58365829393866775</v>
      </c>
      <c r="Q18" s="13">
        <v>41.73</v>
      </c>
    </row>
    <row r="19" spans="1:20" ht="14.1" customHeight="1">
      <c r="A19" s="14">
        <v>17</v>
      </c>
      <c r="B19" s="6" t="s">
        <v>18</v>
      </c>
      <c r="C19" s="57" t="s">
        <v>343</v>
      </c>
      <c r="D19" s="58" t="s">
        <v>53</v>
      </c>
      <c r="E19" s="9" t="s">
        <v>21</v>
      </c>
      <c r="F19" s="10">
        <v>37</v>
      </c>
      <c r="G19" s="10">
        <v>1</v>
      </c>
      <c r="H19" s="10">
        <v>1</v>
      </c>
      <c r="I19" s="10">
        <v>124</v>
      </c>
      <c r="J19" s="10">
        <v>58</v>
      </c>
      <c r="K19" s="10">
        <v>5084</v>
      </c>
      <c r="L19" s="10">
        <v>2438</v>
      </c>
      <c r="M19" s="10">
        <v>58249</v>
      </c>
      <c r="N19" s="10">
        <v>1733</v>
      </c>
      <c r="O19" s="11">
        <f t="shared" si="0"/>
        <v>23.892124692370796</v>
      </c>
      <c r="P19" s="12">
        <f t="shared" si="1"/>
        <v>0.57254073070622569</v>
      </c>
      <c r="Q19" s="13">
        <v>41.73</v>
      </c>
    </row>
    <row r="20" spans="1:20" ht="14.1" customHeight="1">
      <c r="A20" s="5">
        <v>18</v>
      </c>
      <c r="B20" s="6" t="s">
        <v>18</v>
      </c>
      <c r="C20" s="57" t="s">
        <v>63</v>
      </c>
      <c r="D20" s="58" t="s">
        <v>55</v>
      </c>
      <c r="E20" s="9" t="s">
        <v>21</v>
      </c>
      <c r="F20" s="10">
        <v>45</v>
      </c>
      <c r="G20" s="10">
        <v>1</v>
      </c>
      <c r="H20" s="10">
        <v>1</v>
      </c>
      <c r="I20" s="10">
        <v>124</v>
      </c>
      <c r="J20" s="10">
        <v>8</v>
      </c>
      <c r="K20" s="10">
        <v>5580</v>
      </c>
      <c r="L20" s="10">
        <v>360</v>
      </c>
      <c r="M20" s="10">
        <v>12470</v>
      </c>
      <c r="N20" s="10">
        <v>309</v>
      </c>
      <c r="O20" s="11">
        <f t="shared" si="0"/>
        <v>34.638888888888886</v>
      </c>
      <c r="P20" s="12">
        <f t="shared" si="1"/>
        <v>0.83007162446414784</v>
      </c>
      <c r="Q20" s="13">
        <v>41.73</v>
      </c>
    </row>
    <row r="21" spans="1:20" ht="14.1" customHeight="1">
      <c r="A21" s="5">
        <v>19</v>
      </c>
      <c r="B21" s="6" t="s">
        <v>18</v>
      </c>
      <c r="C21" s="57" t="s">
        <v>344</v>
      </c>
      <c r="D21" s="58" t="s">
        <v>57</v>
      </c>
      <c r="E21" s="9" t="s">
        <v>21</v>
      </c>
      <c r="F21" s="10">
        <v>45</v>
      </c>
      <c r="G21" s="10">
        <v>1</v>
      </c>
      <c r="H21" s="10">
        <v>1</v>
      </c>
      <c r="I21" s="10">
        <v>124</v>
      </c>
      <c r="J21" s="10">
        <v>94</v>
      </c>
      <c r="K21" s="10">
        <v>5580</v>
      </c>
      <c r="L21" s="10">
        <v>4214</v>
      </c>
      <c r="M21" s="10">
        <v>127325</v>
      </c>
      <c r="N21" s="10">
        <v>3825</v>
      </c>
      <c r="O21" s="11">
        <f t="shared" si="0"/>
        <v>30.214760322733746</v>
      </c>
      <c r="P21" s="12">
        <f t="shared" si="1"/>
        <v>0.72405368614267307</v>
      </c>
      <c r="Q21" s="13">
        <v>41.73</v>
      </c>
    </row>
    <row r="22" spans="1:20" ht="14.1" customHeight="1">
      <c r="A22" s="14">
        <v>20</v>
      </c>
      <c r="B22" s="6" t="s">
        <v>18</v>
      </c>
      <c r="C22" s="57" t="s">
        <v>345</v>
      </c>
      <c r="D22" s="58" t="s">
        <v>59</v>
      </c>
      <c r="E22" s="9" t="s">
        <v>21</v>
      </c>
      <c r="F22" s="10">
        <v>41</v>
      </c>
      <c r="G22" s="10">
        <v>1</v>
      </c>
      <c r="H22" s="10">
        <v>1</v>
      </c>
      <c r="I22" s="10">
        <v>124</v>
      </c>
      <c r="J22" s="10">
        <v>114</v>
      </c>
      <c r="K22" s="10">
        <v>5332</v>
      </c>
      <c r="L22" s="10">
        <v>4842</v>
      </c>
      <c r="M22" s="10">
        <v>133570</v>
      </c>
      <c r="N22" s="10">
        <v>4199</v>
      </c>
      <c r="O22" s="11">
        <f t="shared" si="0"/>
        <v>27.585708384964892</v>
      </c>
      <c r="P22" s="12">
        <f t="shared" si="1"/>
        <v>0.6610522018922812</v>
      </c>
      <c r="Q22" s="13">
        <v>41.73</v>
      </c>
    </row>
    <row r="23" spans="1:20" ht="14.25" customHeight="1">
      <c r="A23" s="73" t="s">
        <v>210</v>
      </c>
      <c r="B23" s="74"/>
      <c r="C23" s="75"/>
      <c r="D23" s="18"/>
      <c r="E23" s="19"/>
      <c r="F23" s="20"/>
      <c r="G23" s="21">
        <f t="shared" ref="G23:N23" si="2">SUM(G3:G22)</f>
        <v>58</v>
      </c>
      <c r="H23" s="21">
        <f t="shared" si="2"/>
        <v>51</v>
      </c>
      <c r="I23" s="21">
        <f t="shared" si="2"/>
        <v>8246</v>
      </c>
      <c r="J23" s="21">
        <f t="shared" si="2"/>
        <v>5978</v>
      </c>
      <c r="K23" s="21">
        <f t="shared" si="2"/>
        <v>342860</v>
      </c>
      <c r="L23" s="21">
        <f t="shared" si="2"/>
        <v>250870</v>
      </c>
      <c r="M23" s="21">
        <f t="shared" si="2"/>
        <v>6663161</v>
      </c>
      <c r="N23" s="20">
        <f t="shared" si="2"/>
        <v>194055</v>
      </c>
      <c r="O23" s="22">
        <f t="shared" si="0"/>
        <v>26.560214453701121</v>
      </c>
      <c r="P23" s="23">
        <f t="shared" si="1"/>
        <v>0.65613177998273531</v>
      </c>
      <c r="Q23" s="24">
        <v>40.479999999999997</v>
      </c>
    </row>
    <row r="24" spans="1:20" ht="13.5" customHeight="1">
      <c r="A24" s="70" t="s">
        <v>211</v>
      </c>
      <c r="B24" s="71"/>
      <c r="C24" s="72"/>
      <c r="D24" s="18"/>
      <c r="E24" s="19"/>
      <c r="F24" s="20"/>
      <c r="G24" s="25"/>
      <c r="H24" s="25"/>
      <c r="I24" s="25"/>
      <c r="J24" s="25"/>
      <c r="K24" s="25"/>
      <c r="L24" s="25"/>
      <c r="M24" s="10">
        <v>113515</v>
      </c>
      <c r="N24" s="59"/>
      <c r="O24" s="11"/>
      <c r="P24" s="12"/>
      <c r="Q24" s="11"/>
    </row>
    <row r="25" spans="1:20" ht="13.5" customHeight="1">
      <c r="A25" s="77" t="s">
        <v>212</v>
      </c>
      <c r="B25" s="78"/>
      <c r="C25" s="79"/>
      <c r="D25" s="18"/>
      <c r="E25" s="19"/>
      <c r="F25" s="20"/>
      <c r="G25" s="25"/>
      <c r="H25" s="25"/>
      <c r="I25" s="25"/>
      <c r="J25" s="25"/>
      <c r="K25" s="25"/>
      <c r="L25" s="25"/>
      <c r="M25" s="26">
        <v>15000</v>
      </c>
      <c r="N25" s="11"/>
      <c r="O25" s="11"/>
      <c r="P25" s="12"/>
      <c r="Q25" s="11"/>
    </row>
    <row r="26" spans="1:20" ht="15" customHeight="1">
      <c r="A26" s="73" t="s">
        <v>210</v>
      </c>
      <c r="B26" s="74"/>
      <c r="C26" s="75"/>
      <c r="D26" s="18"/>
      <c r="E26" s="19"/>
      <c r="F26" s="20"/>
      <c r="G26" s="21">
        <f t="shared" ref="G26:N26" si="3">SUM(G23:G25)</f>
        <v>58</v>
      </c>
      <c r="H26" s="21">
        <f t="shared" si="3"/>
        <v>51</v>
      </c>
      <c r="I26" s="21">
        <f t="shared" si="3"/>
        <v>8246</v>
      </c>
      <c r="J26" s="21">
        <f t="shared" si="3"/>
        <v>5978</v>
      </c>
      <c r="K26" s="21">
        <f t="shared" si="3"/>
        <v>342860</v>
      </c>
      <c r="L26" s="21">
        <f t="shared" si="3"/>
        <v>250870</v>
      </c>
      <c r="M26" s="21">
        <f t="shared" si="3"/>
        <v>6791676</v>
      </c>
      <c r="N26" s="20">
        <f t="shared" si="3"/>
        <v>194055</v>
      </c>
      <c r="O26" s="22">
        <f>M26/L26</f>
        <v>27.072491728783831</v>
      </c>
      <c r="P26" s="23">
        <f>O26/Q26</f>
        <v>0.66878685100750579</v>
      </c>
      <c r="Q26" s="22">
        <v>40.479999999999997</v>
      </c>
      <c r="T26" s="27"/>
    </row>
    <row r="27" spans="1:20" ht="13.5" customHeight="1">
      <c r="A27" s="29">
        <v>1</v>
      </c>
      <c r="B27" s="6" t="s">
        <v>71</v>
      </c>
      <c r="C27" s="6" t="s">
        <v>331</v>
      </c>
      <c r="D27" s="25">
        <v>35</v>
      </c>
      <c r="E27" s="18" t="s">
        <v>74</v>
      </c>
      <c r="F27" s="25">
        <v>30</v>
      </c>
      <c r="G27" s="31">
        <v>1</v>
      </c>
      <c r="H27" s="26">
        <v>1</v>
      </c>
      <c r="I27" s="31">
        <v>124</v>
      </c>
      <c r="J27" s="26">
        <v>134</v>
      </c>
      <c r="K27" s="31">
        <v>3720</v>
      </c>
      <c r="L27" s="26">
        <v>6552</v>
      </c>
      <c r="M27" s="31">
        <v>134426</v>
      </c>
      <c r="N27" s="26">
        <v>2307</v>
      </c>
      <c r="O27" s="32">
        <f>M27/L27</f>
        <v>20.516788766788768</v>
      </c>
      <c r="P27" s="12">
        <f t="shared" ref="P27:P65" si="4">O27/Q27</f>
        <v>0.68480603360443149</v>
      </c>
      <c r="Q27" s="11">
        <v>29.96</v>
      </c>
      <c r="S27" s="2">
        <f>O27*P27</f>
        <v>14.050020737684571</v>
      </c>
    </row>
    <row r="28" spans="1:20" ht="13.5" customHeight="1">
      <c r="A28" s="29">
        <v>2</v>
      </c>
      <c r="B28" s="6" t="s">
        <v>71</v>
      </c>
      <c r="C28" s="6" t="s">
        <v>295</v>
      </c>
      <c r="D28" s="25">
        <v>34</v>
      </c>
      <c r="E28" s="18" t="s">
        <v>74</v>
      </c>
      <c r="F28" s="25">
        <v>21</v>
      </c>
      <c r="G28" s="31">
        <v>1</v>
      </c>
      <c r="H28" s="26">
        <v>1</v>
      </c>
      <c r="I28" s="31">
        <v>248</v>
      </c>
      <c r="J28" s="26">
        <v>135</v>
      </c>
      <c r="K28" s="31">
        <v>5208</v>
      </c>
      <c r="L28" s="26">
        <v>6783</v>
      </c>
      <c r="M28" s="31">
        <v>159903</v>
      </c>
      <c r="N28" s="26">
        <v>2429</v>
      </c>
      <c r="O28" s="32">
        <f>M28/L28</f>
        <v>23.574082264484741</v>
      </c>
      <c r="P28" s="12">
        <f t="shared" si="4"/>
        <v>0.78685187798680711</v>
      </c>
      <c r="Q28" s="11">
        <v>29.96</v>
      </c>
    </row>
    <row r="29" spans="1:20" ht="13.5" customHeight="1">
      <c r="A29" s="29">
        <v>3</v>
      </c>
      <c r="B29" s="6" t="s">
        <v>71</v>
      </c>
      <c r="C29" s="6" t="s">
        <v>296</v>
      </c>
      <c r="D29" s="25">
        <v>32</v>
      </c>
      <c r="E29" s="18" t="s">
        <v>74</v>
      </c>
      <c r="F29" s="25">
        <v>32</v>
      </c>
      <c r="G29" s="31">
        <v>1</v>
      </c>
      <c r="H29" s="26">
        <v>1</v>
      </c>
      <c r="I29" s="31">
        <v>186</v>
      </c>
      <c r="J29" s="26">
        <v>178</v>
      </c>
      <c r="K29" s="31">
        <v>5952</v>
      </c>
      <c r="L29" s="26">
        <v>5696</v>
      </c>
      <c r="M29" s="31">
        <v>135670</v>
      </c>
      <c r="N29" s="26">
        <v>4545</v>
      </c>
      <c r="O29" s="32">
        <f t="shared" ref="O29:O66" si="5">M29/L29</f>
        <v>23.818469101123597</v>
      </c>
      <c r="P29" s="12">
        <f t="shared" si="4"/>
        <v>0.79500898201347114</v>
      </c>
      <c r="Q29" s="11">
        <v>29.96</v>
      </c>
    </row>
    <row r="30" spans="1:20" ht="13.5" customHeight="1">
      <c r="A30" s="29">
        <v>4</v>
      </c>
      <c r="B30" s="6" t="s">
        <v>71</v>
      </c>
      <c r="C30" s="6" t="s">
        <v>297</v>
      </c>
      <c r="D30" s="25">
        <v>79</v>
      </c>
      <c r="E30" s="18" t="s">
        <v>74</v>
      </c>
      <c r="F30" s="25">
        <v>34</v>
      </c>
      <c r="G30" s="31">
        <v>2</v>
      </c>
      <c r="H30" s="26">
        <v>1</v>
      </c>
      <c r="I30" s="31">
        <v>372</v>
      </c>
      <c r="J30" s="26">
        <v>295</v>
      </c>
      <c r="K30" s="31">
        <v>12648</v>
      </c>
      <c r="L30" s="26">
        <v>9524</v>
      </c>
      <c r="M30" s="31">
        <v>117585</v>
      </c>
      <c r="N30" s="26">
        <v>3990</v>
      </c>
      <c r="O30" s="32">
        <f t="shared" si="5"/>
        <v>12.346178076438472</v>
      </c>
      <c r="P30" s="12">
        <f t="shared" si="4"/>
        <v>0.41208872084240561</v>
      </c>
      <c r="Q30" s="11">
        <v>29.96</v>
      </c>
    </row>
    <row r="31" spans="1:20" ht="13.5" customHeight="1">
      <c r="A31" s="29">
        <v>5</v>
      </c>
      <c r="B31" s="6" t="s">
        <v>71</v>
      </c>
      <c r="C31" s="6" t="s">
        <v>298</v>
      </c>
      <c r="D31" s="25">
        <v>41</v>
      </c>
      <c r="E31" s="18" t="s">
        <v>74</v>
      </c>
      <c r="F31" s="25">
        <v>32</v>
      </c>
      <c r="G31" s="31">
        <v>1</v>
      </c>
      <c r="H31" s="26">
        <v>0</v>
      </c>
      <c r="I31" s="31">
        <v>186</v>
      </c>
      <c r="J31" s="26">
        <v>0</v>
      </c>
      <c r="K31" s="31">
        <v>5952</v>
      </c>
      <c r="L31" s="26">
        <v>0</v>
      </c>
      <c r="M31" s="31">
        <v>0</v>
      </c>
      <c r="N31" s="26">
        <v>0</v>
      </c>
      <c r="O31" s="32" t="e">
        <f t="shared" si="5"/>
        <v>#DIV/0!</v>
      </c>
      <c r="P31" s="12" t="e">
        <f t="shared" si="4"/>
        <v>#DIV/0!</v>
      </c>
      <c r="Q31" s="11">
        <v>29.96</v>
      </c>
    </row>
    <row r="32" spans="1:20" ht="13.5" customHeight="1">
      <c r="A32" s="29">
        <v>6</v>
      </c>
      <c r="B32" s="6" t="s">
        <v>71</v>
      </c>
      <c r="C32" s="6" t="s">
        <v>299</v>
      </c>
      <c r="D32" s="25">
        <v>58</v>
      </c>
      <c r="E32" s="18" t="s">
        <v>74</v>
      </c>
      <c r="F32" s="25">
        <v>79</v>
      </c>
      <c r="G32" s="31">
        <v>1</v>
      </c>
      <c r="H32" s="26">
        <v>1</v>
      </c>
      <c r="I32" s="31">
        <v>62</v>
      </c>
      <c r="J32" s="26">
        <v>84</v>
      </c>
      <c r="K32" s="31">
        <v>4898</v>
      </c>
      <c r="L32" s="26">
        <v>6410</v>
      </c>
      <c r="M32" s="31">
        <v>146124</v>
      </c>
      <c r="N32" s="26">
        <v>2160</v>
      </c>
      <c r="O32" s="32">
        <f t="shared" si="5"/>
        <v>22.796255850234008</v>
      </c>
      <c r="P32" s="12">
        <f t="shared" si="4"/>
        <v>0.76088971462730337</v>
      </c>
      <c r="Q32" s="11">
        <v>29.96</v>
      </c>
    </row>
    <row r="33" spans="1:17" ht="13.5" customHeight="1">
      <c r="A33" s="29">
        <v>7</v>
      </c>
      <c r="B33" s="6" t="s">
        <v>71</v>
      </c>
      <c r="C33" s="6" t="s">
        <v>300</v>
      </c>
      <c r="D33" s="25">
        <v>49</v>
      </c>
      <c r="E33" s="18" t="s">
        <v>74</v>
      </c>
      <c r="F33" s="25">
        <v>58</v>
      </c>
      <c r="G33" s="31">
        <v>1</v>
      </c>
      <c r="H33" s="26">
        <v>1</v>
      </c>
      <c r="I33" s="31">
        <v>124</v>
      </c>
      <c r="J33" s="26">
        <v>96</v>
      </c>
      <c r="K33" s="31">
        <v>7192</v>
      </c>
      <c r="L33" s="26">
        <v>6004</v>
      </c>
      <c r="M33" s="31">
        <v>155073</v>
      </c>
      <c r="N33" s="26">
        <v>2994</v>
      </c>
      <c r="O33" s="32">
        <f t="shared" si="5"/>
        <v>25.828281145902732</v>
      </c>
      <c r="P33" s="12">
        <f t="shared" si="4"/>
        <v>0.86209216107819531</v>
      </c>
      <c r="Q33" s="11">
        <v>29.96</v>
      </c>
    </row>
    <row r="34" spans="1:17" ht="13.5" customHeight="1">
      <c r="A34" s="29">
        <v>8</v>
      </c>
      <c r="B34" s="6" t="s">
        <v>71</v>
      </c>
      <c r="C34" s="6" t="s">
        <v>301</v>
      </c>
      <c r="D34" s="25">
        <v>32</v>
      </c>
      <c r="E34" s="18" t="s">
        <v>74</v>
      </c>
      <c r="F34" s="25">
        <v>49</v>
      </c>
      <c r="G34" s="31">
        <v>1</v>
      </c>
      <c r="H34" s="26">
        <v>1</v>
      </c>
      <c r="I34" s="31">
        <v>124</v>
      </c>
      <c r="J34" s="26">
        <v>112</v>
      </c>
      <c r="K34" s="31">
        <v>6076</v>
      </c>
      <c r="L34" s="26">
        <v>6718</v>
      </c>
      <c r="M34" s="31">
        <v>164715</v>
      </c>
      <c r="N34" s="26">
        <v>3080</v>
      </c>
      <c r="O34" s="32">
        <f t="shared" si="5"/>
        <v>24.518457874367371</v>
      </c>
      <c r="P34" s="12">
        <f t="shared" si="4"/>
        <v>0.8183730932699389</v>
      </c>
      <c r="Q34" s="11">
        <v>29.96</v>
      </c>
    </row>
    <row r="35" spans="1:17" ht="13.5" customHeight="1">
      <c r="A35" s="29">
        <v>9</v>
      </c>
      <c r="B35" s="6" t="s">
        <v>71</v>
      </c>
      <c r="C35" s="6" t="s">
        <v>302</v>
      </c>
      <c r="D35" s="25">
        <v>39</v>
      </c>
      <c r="E35" s="18" t="s">
        <v>74</v>
      </c>
      <c r="F35" s="25">
        <v>30</v>
      </c>
      <c r="G35" s="31">
        <v>4</v>
      </c>
      <c r="H35" s="26">
        <v>2</v>
      </c>
      <c r="I35" s="31">
        <v>744</v>
      </c>
      <c r="J35" s="26">
        <v>705</v>
      </c>
      <c r="K35" s="31">
        <v>22320</v>
      </c>
      <c r="L35" s="26">
        <v>21768</v>
      </c>
      <c r="M35" s="31">
        <v>469032</v>
      </c>
      <c r="N35" s="26">
        <v>16876</v>
      </c>
      <c r="O35" s="32">
        <f t="shared" si="5"/>
        <v>21.546857772877619</v>
      </c>
      <c r="P35" s="12">
        <f t="shared" si="4"/>
        <v>0.71918750910806473</v>
      </c>
      <c r="Q35" s="11">
        <v>29.96</v>
      </c>
    </row>
    <row r="36" spans="1:17" ht="13.5" customHeight="1">
      <c r="A36" s="29">
        <v>10</v>
      </c>
      <c r="B36" s="6" t="s">
        <v>71</v>
      </c>
      <c r="C36" s="6" t="s">
        <v>303</v>
      </c>
      <c r="D36" s="25">
        <v>33</v>
      </c>
      <c r="E36" s="18" t="s">
        <v>74</v>
      </c>
      <c r="F36" s="25">
        <v>39</v>
      </c>
      <c r="G36" s="31">
        <v>1</v>
      </c>
      <c r="H36" s="26">
        <v>1</v>
      </c>
      <c r="I36" s="31">
        <v>124</v>
      </c>
      <c r="J36" s="26">
        <v>120</v>
      </c>
      <c r="K36" s="31">
        <v>4836</v>
      </c>
      <c r="L36" s="26">
        <v>6528</v>
      </c>
      <c r="M36" s="31">
        <v>144577</v>
      </c>
      <c r="N36" s="26">
        <v>3032</v>
      </c>
      <c r="O36" s="32">
        <f t="shared" si="5"/>
        <v>22.147212009803923</v>
      </c>
      <c r="P36" s="12">
        <f t="shared" si="4"/>
        <v>0.73922603504018436</v>
      </c>
      <c r="Q36" s="11">
        <v>29.96</v>
      </c>
    </row>
    <row r="37" spans="1:17" ht="13.5" customHeight="1">
      <c r="A37" s="29">
        <v>11</v>
      </c>
      <c r="B37" s="6" t="s">
        <v>71</v>
      </c>
      <c r="C37" s="6" t="s">
        <v>304</v>
      </c>
      <c r="D37" s="25">
        <v>27</v>
      </c>
      <c r="E37" s="18" t="s">
        <v>74</v>
      </c>
      <c r="F37" s="25">
        <v>33</v>
      </c>
      <c r="G37" s="31">
        <v>1</v>
      </c>
      <c r="H37" s="26">
        <v>1</v>
      </c>
      <c r="I37" s="31">
        <v>186</v>
      </c>
      <c r="J37" s="26">
        <v>108</v>
      </c>
      <c r="K37" s="31">
        <v>6138</v>
      </c>
      <c r="L37" s="26">
        <v>4512</v>
      </c>
      <c r="M37" s="31">
        <v>103237</v>
      </c>
      <c r="N37" s="26">
        <v>2529</v>
      </c>
      <c r="O37" s="32">
        <f t="shared" si="5"/>
        <v>22.880540780141843</v>
      </c>
      <c r="P37" s="12">
        <f t="shared" si="4"/>
        <v>0.76370296328911358</v>
      </c>
      <c r="Q37" s="11">
        <v>29.96</v>
      </c>
    </row>
    <row r="38" spans="1:17" ht="13.5" customHeight="1">
      <c r="A38" s="29">
        <v>12</v>
      </c>
      <c r="B38" s="6" t="s">
        <v>71</v>
      </c>
      <c r="C38" s="6" t="s">
        <v>305</v>
      </c>
      <c r="D38" s="25">
        <v>119</v>
      </c>
      <c r="E38" s="18" t="s">
        <v>74</v>
      </c>
      <c r="F38" s="25">
        <v>27</v>
      </c>
      <c r="G38" s="31">
        <v>1</v>
      </c>
      <c r="H38" s="26">
        <v>1</v>
      </c>
      <c r="I38" s="31">
        <v>186</v>
      </c>
      <c r="J38" s="26">
        <v>109</v>
      </c>
      <c r="K38" s="31">
        <v>5022</v>
      </c>
      <c r="L38" s="26">
        <v>5628</v>
      </c>
      <c r="M38" s="31">
        <v>106732</v>
      </c>
      <c r="N38" s="26">
        <v>1946</v>
      </c>
      <c r="O38" s="32">
        <f t="shared" si="5"/>
        <v>18.96446339729922</v>
      </c>
      <c r="P38" s="12">
        <f t="shared" si="4"/>
        <v>0.6329927702703344</v>
      </c>
      <c r="Q38" s="11">
        <v>29.96</v>
      </c>
    </row>
    <row r="39" spans="1:17" ht="13.5" customHeight="1">
      <c r="A39" s="29">
        <v>13</v>
      </c>
      <c r="B39" s="6" t="s">
        <v>71</v>
      </c>
      <c r="C39" s="6" t="s">
        <v>306</v>
      </c>
      <c r="D39" s="25">
        <v>41</v>
      </c>
      <c r="E39" s="18" t="s">
        <v>74</v>
      </c>
      <c r="F39" s="25">
        <v>119</v>
      </c>
      <c r="G39" s="31">
        <v>1</v>
      </c>
      <c r="H39" s="26">
        <v>1</v>
      </c>
      <c r="I39" s="31">
        <v>62</v>
      </c>
      <c r="J39" s="26">
        <v>56</v>
      </c>
      <c r="K39" s="31">
        <v>7378</v>
      </c>
      <c r="L39" s="26">
        <v>6328</v>
      </c>
      <c r="M39" s="31">
        <v>133099</v>
      </c>
      <c r="N39" s="26">
        <v>1548</v>
      </c>
      <c r="O39" s="32">
        <f t="shared" si="5"/>
        <v>21.033343868520859</v>
      </c>
      <c r="P39" s="12">
        <f t="shared" si="4"/>
        <v>0.70204752565156403</v>
      </c>
      <c r="Q39" s="11">
        <v>29.96</v>
      </c>
    </row>
    <row r="40" spans="1:17" ht="13.5" customHeight="1">
      <c r="A40" s="29">
        <v>14</v>
      </c>
      <c r="B40" s="6" t="s">
        <v>71</v>
      </c>
      <c r="C40" s="6" t="s">
        <v>307</v>
      </c>
      <c r="D40" s="25">
        <v>35</v>
      </c>
      <c r="E40" s="18" t="s">
        <v>74</v>
      </c>
      <c r="F40" s="25">
        <v>45</v>
      </c>
      <c r="G40" s="31">
        <v>2</v>
      </c>
      <c r="H40" s="26">
        <v>1</v>
      </c>
      <c r="I40" s="31">
        <v>372</v>
      </c>
      <c r="J40" s="26">
        <v>272</v>
      </c>
      <c r="K40" s="31">
        <v>16740</v>
      </c>
      <c r="L40" s="26">
        <v>12220</v>
      </c>
      <c r="M40" s="31">
        <v>257789</v>
      </c>
      <c r="N40" s="26">
        <v>6144</v>
      </c>
      <c r="O40" s="32">
        <f t="shared" si="5"/>
        <v>21.095662847790507</v>
      </c>
      <c r="P40" s="12">
        <f t="shared" si="4"/>
        <v>0.70412759839087136</v>
      </c>
      <c r="Q40" s="11">
        <v>29.96</v>
      </c>
    </row>
    <row r="41" spans="1:17" ht="13.5" customHeight="1">
      <c r="A41" s="29">
        <v>15</v>
      </c>
      <c r="B41" s="6" t="s">
        <v>71</v>
      </c>
      <c r="C41" s="6" t="s">
        <v>308</v>
      </c>
      <c r="D41" s="25">
        <v>45</v>
      </c>
      <c r="E41" s="18" t="s">
        <v>74</v>
      </c>
      <c r="F41" s="25">
        <v>45</v>
      </c>
      <c r="G41" s="31">
        <v>1</v>
      </c>
      <c r="H41" s="26">
        <v>1</v>
      </c>
      <c r="I41" s="31">
        <v>124</v>
      </c>
      <c r="J41" s="26">
        <v>116</v>
      </c>
      <c r="K41" s="31">
        <v>5580</v>
      </c>
      <c r="L41" s="26">
        <v>5220</v>
      </c>
      <c r="M41" s="31">
        <v>116245</v>
      </c>
      <c r="N41" s="26">
        <v>3041</v>
      </c>
      <c r="O41" s="32">
        <f t="shared" si="5"/>
        <v>22.269157088122604</v>
      </c>
      <c r="P41" s="12">
        <f t="shared" si="4"/>
        <v>0.74329629800142205</v>
      </c>
      <c r="Q41" s="11">
        <v>29.96</v>
      </c>
    </row>
    <row r="42" spans="1:17" ht="13.5" customHeight="1">
      <c r="A42" s="29">
        <v>16</v>
      </c>
      <c r="B42" s="6" t="s">
        <v>71</v>
      </c>
      <c r="C42" s="6" t="s">
        <v>309</v>
      </c>
      <c r="D42" s="25">
        <v>47</v>
      </c>
      <c r="E42" s="18" t="s">
        <v>74</v>
      </c>
      <c r="F42" s="25">
        <v>27</v>
      </c>
      <c r="G42" s="31">
        <v>1</v>
      </c>
      <c r="H42" s="26">
        <v>1</v>
      </c>
      <c r="I42" s="31">
        <v>186</v>
      </c>
      <c r="J42" s="26">
        <v>112</v>
      </c>
      <c r="K42" s="31">
        <v>5022</v>
      </c>
      <c r="L42" s="26">
        <v>5326</v>
      </c>
      <c r="M42" s="31">
        <v>104753</v>
      </c>
      <c r="N42" s="26">
        <v>2076</v>
      </c>
      <c r="O42" s="32">
        <f t="shared" si="5"/>
        <v>19.668231318062336</v>
      </c>
      <c r="P42" s="12">
        <f t="shared" si="4"/>
        <v>0.65648302129714076</v>
      </c>
      <c r="Q42" s="11">
        <v>29.96</v>
      </c>
    </row>
    <row r="43" spans="1:17" ht="13.5" customHeight="1">
      <c r="A43" s="29">
        <v>17</v>
      </c>
      <c r="B43" s="6" t="s">
        <v>71</v>
      </c>
      <c r="C43" s="6" t="s">
        <v>310</v>
      </c>
      <c r="D43" s="25">
        <v>14</v>
      </c>
      <c r="E43" s="18" t="s">
        <v>74</v>
      </c>
      <c r="F43" s="25">
        <v>14</v>
      </c>
      <c r="G43" s="31">
        <v>4</v>
      </c>
      <c r="H43" s="26">
        <v>2</v>
      </c>
      <c r="I43" s="31">
        <v>1240</v>
      </c>
      <c r="J43" s="26">
        <v>451</v>
      </c>
      <c r="K43" s="31">
        <v>17360</v>
      </c>
      <c r="L43" s="26">
        <v>22520</v>
      </c>
      <c r="M43" s="31">
        <v>549142</v>
      </c>
      <c r="N43" s="26">
        <v>9722</v>
      </c>
      <c r="O43" s="32">
        <f t="shared" si="5"/>
        <v>24.384635879218472</v>
      </c>
      <c r="P43" s="12">
        <f t="shared" si="4"/>
        <v>0.8139064045133001</v>
      </c>
      <c r="Q43" s="11">
        <v>29.96</v>
      </c>
    </row>
    <row r="44" spans="1:17" ht="13.5" customHeight="1">
      <c r="A44" s="29">
        <v>18</v>
      </c>
      <c r="B44" s="6" t="s">
        <v>71</v>
      </c>
      <c r="C44" s="6" t="s">
        <v>311</v>
      </c>
      <c r="D44" s="25">
        <v>24</v>
      </c>
      <c r="E44" s="18" t="s">
        <v>74</v>
      </c>
      <c r="F44" s="25">
        <v>24</v>
      </c>
      <c r="G44" s="31">
        <v>1</v>
      </c>
      <c r="H44" s="26">
        <v>1</v>
      </c>
      <c r="I44" s="31">
        <v>248</v>
      </c>
      <c r="J44" s="26">
        <v>154</v>
      </c>
      <c r="K44" s="31">
        <v>5952</v>
      </c>
      <c r="L44" s="26">
        <v>5706</v>
      </c>
      <c r="M44" s="31">
        <v>109450</v>
      </c>
      <c r="N44" s="26">
        <v>3011</v>
      </c>
      <c r="O44" s="32">
        <f t="shared" si="5"/>
        <v>19.181563266736767</v>
      </c>
      <c r="P44" s="12">
        <f t="shared" si="4"/>
        <v>0.64023909435035931</v>
      </c>
      <c r="Q44" s="11">
        <v>29.96</v>
      </c>
    </row>
    <row r="45" spans="1:17" ht="13.5" customHeight="1">
      <c r="A45" s="29">
        <v>19</v>
      </c>
      <c r="B45" s="6" t="s">
        <v>71</v>
      </c>
      <c r="C45" s="6" t="s">
        <v>312</v>
      </c>
      <c r="D45" s="25">
        <v>34</v>
      </c>
      <c r="E45" s="18" t="s">
        <v>74</v>
      </c>
      <c r="F45" s="25">
        <v>59</v>
      </c>
      <c r="G45" s="31">
        <v>1</v>
      </c>
      <c r="H45" s="26">
        <v>1</v>
      </c>
      <c r="I45" s="31">
        <v>124</v>
      </c>
      <c r="J45" s="26">
        <v>94</v>
      </c>
      <c r="K45" s="31">
        <v>7316</v>
      </c>
      <c r="L45" s="26">
        <v>5546</v>
      </c>
      <c r="M45" s="31">
        <v>140081</v>
      </c>
      <c r="N45" s="26">
        <v>2680</v>
      </c>
      <c r="O45" s="32">
        <f t="shared" si="5"/>
        <v>25.258023800937611</v>
      </c>
      <c r="P45" s="12">
        <f t="shared" si="4"/>
        <v>0.84305820430365852</v>
      </c>
      <c r="Q45" s="11">
        <v>29.96</v>
      </c>
    </row>
    <row r="46" spans="1:17" ht="13.5" customHeight="1">
      <c r="A46" s="29">
        <v>20</v>
      </c>
      <c r="B46" s="6" t="s">
        <v>71</v>
      </c>
      <c r="C46" s="6" t="s">
        <v>313</v>
      </c>
      <c r="D46" s="25">
        <v>61</v>
      </c>
      <c r="E46" s="18" t="s">
        <v>74</v>
      </c>
      <c r="F46" s="25">
        <v>26</v>
      </c>
      <c r="G46" s="31">
        <v>1</v>
      </c>
      <c r="H46" s="26">
        <v>1</v>
      </c>
      <c r="I46" s="31">
        <v>186</v>
      </c>
      <c r="J46" s="26">
        <v>128</v>
      </c>
      <c r="K46" s="31">
        <v>4836</v>
      </c>
      <c r="L46" s="26">
        <v>6450</v>
      </c>
      <c r="M46" s="31">
        <v>152263</v>
      </c>
      <c r="N46" s="26">
        <v>2692</v>
      </c>
      <c r="O46" s="32">
        <f t="shared" si="5"/>
        <v>23.606666666666666</v>
      </c>
      <c r="P46" s="12">
        <f t="shared" si="4"/>
        <v>0.78793947485536264</v>
      </c>
      <c r="Q46" s="11">
        <v>29.96</v>
      </c>
    </row>
    <row r="47" spans="1:17" ht="13.5" customHeight="1">
      <c r="A47" s="29">
        <v>21</v>
      </c>
      <c r="B47" s="6" t="s">
        <v>71</v>
      </c>
      <c r="C47" s="6" t="s">
        <v>314</v>
      </c>
      <c r="D47" s="25">
        <v>26</v>
      </c>
      <c r="E47" s="18" t="s">
        <v>74</v>
      </c>
      <c r="F47" s="25">
        <v>35</v>
      </c>
      <c r="G47" s="31">
        <v>1</v>
      </c>
      <c r="H47" s="26">
        <v>1</v>
      </c>
      <c r="I47" s="31">
        <v>186</v>
      </c>
      <c r="J47" s="26">
        <v>160</v>
      </c>
      <c r="K47" s="31">
        <v>6510</v>
      </c>
      <c r="L47" s="26">
        <v>7034</v>
      </c>
      <c r="M47" s="31">
        <v>154803</v>
      </c>
      <c r="N47" s="26">
        <v>3674</v>
      </c>
      <c r="O47" s="32">
        <f t="shared" si="5"/>
        <v>22.00781916406028</v>
      </c>
      <c r="P47" s="12">
        <f t="shared" si="4"/>
        <v>0.73457340333979571</v>
      </c>
      <c r="Q47" s="11">
        <v>29.96</v>
      </c>
    </row>
    <row r="48" spans="1:17" ht="13.5" customHeight="1">
      <c r="A48" s="29">
        <v>22</v>
      </c>
      <c r="B48" s="6" t="s">
        <v>71</v>
      </c>
      <c r="C48" s="6" t="s">
        <v>315</v>
      </c>
      <c r="D48" s="25">
        <v>79</v>
      </c>
      <c r="E48" s="18" t="s">
        <v>74</v>
      </c>
      <c r="F48" s="25">
        <v>71</v>
      </c>
      <c r="G48" s="31">
        <v>1</v>
      </c>
      <c r="H48" s="26">
        <v>1</v>
      </c>
      <c r="I48" s="31">
        <v>62</v>
      </c>
      <c r="J48" s="26">
        <v>70</v>
      </c>
      <c r="K48" s="31">
        <v>4402</v>
      </c>
      <c r="L48" s="26">
        <v>4034</v>
      </c>
      <c r="M48" s="31">
        <v>79211</v>
      </c>
      <c r="N48" s="26">
        <v>1731</v>
      </c>
      <c r="O48" s="32">
        <f t="shared" si="5"/>
        <v>19.635845314823996</v>
      </c>
      <c r="P48" s="12">
        <f t="shared" si="4"/>
        <v>0.65540204655620815</v>
      </c>
      <c r="Q48" s="11">
        <v>29.96</v>
      </c>
    </row>
    <row r="49" spans="1:17" ht="13.5" customHeight="1">
      <c r="A49" s="29">
        <v>23</v>
      </c>
      <c r="B49" s="6" t="s">
        <v>71</v>
      </c>
      <c r="C49" s="6" t="s">
        <v>316</v>
      </c>
      <c r="D49" s="25">
        <v>35</v>
      </c>
      <c r="E49" s="18" t="s">
        <v>74</v>
      </c>
      <c r="F49" s="25">
        <v>21</v>
      </c>
      <c r="G49" s="31">
        <v>2</v>
      </c>
      <c r="H49" s="26">
        <v>1</v>
      </c>
      <c r="I49" s="31">
        <v>372</v>
      </c>
      <c r="J49" s="26">
        <v>238</v>
      </c>
      <c r="K49" s="31">
        <v>7812</v>
      </c>
      <c r="L49" s="26">
        <v>10893</v>
      </c>
      <c r="M49" s="31">
        <v>272020</v>
      </c>
      <c r="N49" s="26">
        <v>4915</v>
      </c>
      <c r="O49" s="32">
        <f t="shared" si="5"/>
        <v>24.972000367208299</v>
      </c>
      <c r="P49" s="12">
        <f t="shared" si="4"/>
        <v>0.83351136072123821</v>
      </c>
      <c r="Q49" s="11">
        <v>29.96</v>
      </c>
    </row>
    <row r="50" spans="1:17" ht="13.5" customHeight="1">
      <c r="A50" s="29">
        <v>24</v>
      </c>
      <c r="B50" s="6" t="s">
        <v>71</v>
      </c>
      <c r="C50" s="6" t="s">
        <v>317</v>
      </c>
      <c r="D50" s="25">
        <v>73</v>
      </c>
      <c r="E50" s="18" t="s">
        <v>74</v>
      </c>
      <c r="F50" s="25">
        <v>44</v>
      </c>
      <c r="G50" s="31">
        <v>1</v>
      </c>
      <c r="H50" s="26">
        <v>1</v>
      </c>
      <c r="I50" s="31">
        <v>124</v>
      </c>
      <c r="J50" s="26">
        <v>101</v>
      </c>
      <c r="K50" s="31">
        <v>5456</v>
      </c>
      <c r="L50" s="26">
        <v>5696</v>
      </c>
      <c r="M50" s="31">
        <v>143184</v>
      </c>
      <c r="N50" s="26">
        <v>2825</v>
      </c>
      <c r="O50" s="32">
        <f t="shared" si="5"/>
        <v>25.137640449438202</v>
      </c>
      <c r="P50" s="12">
        <f t="shared" si="4"/>
        <v>0.83904006840581447</v>
      </c>
      <c r="Q50" s="11">
        <v>29.96</v>
      </c>
    </row>
    <row r="51" spans="1:17" ht="13.5" customHeight="1">
      <c r="A51" s="29">
        <v>25</v>
      </c>
      <c r="B51" s="6" t="s">
        <v>71</v>
      </c>
      <c r="C51" s="6" t="s">
        <v>318</v>
      </c>
      <c r="D51" s="25">
        <v>21</v>
      </c>
      <c r="E51" s="18" t="s">
        <v>74</v>
      </c>
      <c r="F51" s="25">
        <v>4</v>
      </c>
      <c r="G51" s="31">
        <v>1</v>
      </c>
      <c r="H51" s="26">
        <v>1</v>
      </c>
      <c r="I51" s="31">
        <v>124</v>
      </c>
      <c r="J51" s="26">
        <v>78</v>
      </c>
      <c r="K51" s="31">
        <v>4960</v>
      </c>
      <c r="L51" s="26">
        <v>4186</v>
      </c>
      <c r="M51" s="31">
        <v>84908</v>
      </c>
      <c r="N51" s="26">
        <v>1486</v>
      </c>
      <c r="O51" s="32">
        <f t="shared" si="5"/>
        <v>20.283803153368371</v>
      </c>
      <c r="P51" s="12">
        <f t="shared" si="4"/>
        <v>0.67702947774927802</v>
      </c>
      <c r="Q51" s="11">
        <v>29.96</v>
      </c>
    </row>
    <row r="52" spans="1:17" ht="13.5" customHeight="1">
      <c r="A52" s="29">
        <v>26</v>
      </c>
      <c r="B52" s="6" t="s">
        <v>71</v>
      </c>
      <c r="C52" s="6" t="s">
        <v>319</v>
      </c>
      <c r="D52" s="25">
        <v>39</v>
      </c>
      <c r="E52" s="18" t="s">
        <v>74</v>
      </c>
      <c r="F52" s="25">
        <v>39</v>
      </c>
      <c r="G52" s="31">
        <v>1</v>
      </c>
      <c r="H52" s="26">
        <v>1</v>
      </c>
      <c r="I52" s="31">
        <v>124</v>
      </c>
      <c r="J52" s="26">
        <v>114</v>
      </c>
      <c r="K52" s="31">
        <v>4991</v>
      </c>
      <c r="L52" s="26">
        <v>6120</v>
      </c>
      <c r="M52" s="31">
        <v>133704</v>
      </c>
      <c r="N52" s="26">
        <v>2559</v>
      </c>
      <c r="O52" s="32">
        <f t="shared" si="5"/>
        <v>21.847058823529412</v>
      </c>
      <c r="P52" s="12">
        <f t="shared" si="4"/>
        <v>0.72920757087881882</v>
      </c>
      <c r="Q52" s="11">
        <v>29.96</v>
      </c>
    </row>
    <row r="53" spans="1:17" ht="13.5" customHeight="1">
      <c r="A53" s="29">
        <v>27</v>
      </c>
      <c r="B53" s="6" t="s">
        <v>71</v>
      </c>
      <c r="C53" s="6" t="s">
        <v>320</v>
      </c>
      <c r="D53" s="25">
        <v>41</v>
      </c>
      <c r="E53" s="18" t="s">
        <v>74</v>
      </c>
      <c r="F53" s="25">
        <v>118</v>
      </c>
      <c r="G53" s="31">
        <v>1</v>
      </c>
      <c r="H53" s="26">
        <v>1</v>
      </c>
      <c r="I53" s="31">
        <v>62</v>
      </c>
      <c r="J53" s="26">
        <v>50</v>
      </c>
      <c r="K53" s="31">
        <v>7316</v>
      </c>
      <c r="L53" s="26">
        <v>6030</v>
      </c>
      <c r="M53" s="31">
        <v>150925</v>
      </c>
      <c r="N53" s="26">
        <v>1919</v>
      </c>
      <c r="O53" s="32">
        <f t="shared" si="5"/>
        <v>25.029021558872305</v>
      </c>
      <c r="P53" s="12">
        <f t="shared" si="4"/>
        <v>0.8354146047687685</v>
      </c>
      <c r="Q53" s="11">
        <v>29.96</v>
      </c>
    </row>
    <row r="54" spans="1:17" ht="13.5" customHeight="1">
      <c r="A54" s="29">
        <v>28</v>
      </c>
      <c r="B54" s="6" t="s">
        <v>71</v>
      </c>
      <c r="C54" s="6" t="s">
        <v>321</v>
      </c>
      <c r="D54" s="25">
        <v>44</v>
      </c>
      <c r="E54" s="18" t="s">
        <v>74</v>
      </c>
      <c r="F54" s="25">
        <v>49</v>
      </c>
      <c r="G54" s="31">
        <v>1</v>
      </c>
      <c r="H54" s="26">
        <v>1</v>
      </c>
      <c r="I54" s="31">
        <v>124</v>
      </c>
      <c r="J54" s="26">
        <v>118</v>
      </c>
      <c r="K54" s="31">
        <v>6076</v>
      </c>
      <c r="L54" s="26">
        <v>5782</v>
      </c>
      <c r="M54" s="31">
        <v>151200</v>
      </c>
      <c r="N54" s="26">
        <v>4133</v>
      </c>
      <c r="O54" s="32">
        <f t="shared" si="5"/>
        <v>26.150121065375302</v>
      </c>
      <c r="P54" s="12">
        <f t="shared" si="4"/>
        <v>0.87283448148782716</v>
      </c>
      <c r="Q54" s="11">
        <v>29.96</v>
      </c>
    </row>
    <row r="55" spans="1:17" ht="13.5" customHeight="1">
      <c r="A55" s="29">
        <v>29</v>
      </c>
      <c r="B55" s="6" t="s">
        <v>71</v>
      </c>
      <c r="C55" s="6" t="s">
        <v>322</v>
      </c>
      <c r="D55" s="25">
        <v>34</v>
      </c>
      <c r="E55" s="18" t="s">
        <v>74</v>
      </c>
      <c r="F55" s="25">
        <v>19</v>
      </c>
      <c r="G55" s="31">
        <v>1</v>
      </c>
      <c r="H55" s="26">
        <v>1</v>
      </c>
      <c r="I55" s="31">
        <v>248</v>
      </c>
      <c r="J55" s="26">
        <v>216</v>
      </c>
      <c r="K55" s="31">
        <v>4712</v>
      </c>
      <c r="L55" s="26">
        <v>5496</v>
      </c>
      <c r="M55" s="31">
        <v>117986</v>
      </c>
      <c r="N55" s="26">
        <v>3875</v>
      </c>
      <c r="O55" s="32">
        <f t="shared" si="5"/>
        <v>21.467612809315867</v>
      </c>
      <c r="P55" s="12">
        <f t="shared" si="4"/>
        <v>0.71654248362202488</v>
      </c>
      <c r="Q55" s="11">
        <v>29.96</v>
      </c>
    </row>
    <row r="56" spans="1:17" ht="13.5" customHeight="1">
      <c r="A56" s="29">
        <v>30</v>
      </c>
      <c r="B56" s="6" t="s">
        <v>71</v>
      </c>
      <c r="C56" s="6" t="s">
        <v>323</v>
      </c>
      <c r="D56" s="25">
        <v>17</v>
      </c>
      <c r="E56" s="18" t="s">
        <v>74</v>
      </c>
      <c r="F56" s="25">
        <v>44</v>
      </c>
      <c r="G56" s="31">
        <v>1</v>
      </c>
      <c r="H56" s="26">
        <v>1</v>
      </c>
      <c r="I56" s="31">
        <v>124</v>
      </c>
      <c r="J56" s="26">
        <v>111</v>
      </c>
      <c r="K56" s="31">
        <v>5456</v>
      </c>
      <c r="L56" s="26">
        <v>6654</v>
      </c>
      <c r="M56" s="31">
        <v>141904</v>
      </c>
      <c r="N56" s="26">
        <v>2939</v>
      </c>
      <c r="O56" s="32">
        <f t="shared" si="5"/>
        <v>21.326119627291856</v>
      </c>
      <c r="P56" s="12">
        <f t="shared" si="4"/>
        <v>0.71181974723938102</v>
      </c>
      <c r="Q56" s="11">
        <v>29.96</v>
      </c>
    </row>
    <row r="57" spans="1:17" ht="13.5" customHeight="1">
      <c r="A57" s="29">
        <v>31</v>
      </c>
      <c r="B57" s="6" t="s">
        <v>71</v>
      </c>
      <c r="C57" s="6" t="s">
        <v>227</v>
      </c>
      <c r="D57" s="25">
        <v>44</v>
      </c>
      <c r="E57" s="18" t="s">
        <v>74</v>
      </c>
      <c r="F57" s="25">
        <v>41</v>
      </c>
      <c r="G57" s="31">
        <v>2</v>
      </c>
      <c r="H57" s="26">
        <v>1</v>
      </c>
      <c r="I57" s="31">
        <v>248</v>
      </c>
      <c r="J57" s="26">
        <v>157</v>
      </c>
      <c r="K57" s="31">
        <v>10168</v>
      </c>
      <c r="L57" s="26">
        <v>6724</v>
      </c>
      <c r="M57" s="31">
        <v>137335</v>
      </c>
      <c r="N57" s="26">
        <v>3789</v>
      </c>
      <c r="O57" s="32">
        <f t="shared" si="5"/>
        <v>20.424598453301606</v>
      </c>
      <c r="P57" s="12">
        <f t="shared" si="4"/>
        <v>0.6817289203371697</v>
      </c>
      <c r="Q57" s="11">
        <v>29.96</v>
      </c>
    </row>
    <row r="58" spans="1:17" ht="13.5" customHeight="1">
      <c r="A58" s="29">
        <v>32</v>
      </c>
      <c r="B58" s="6" t="s">
        <v>71</v>
      </c>
      <c r="C58" s="6" t="s">
        <v>324</v>
      </c>
      <c r="D58" s="25">
        <v>118</v>
      </c>
      <c r="E58" s="18" t="s">
        <v>74</v>
      </c>
      <c r="F58" s="25">
        <v>35</v>
      </c>
      <c r="G58" s="31">
        <v>2</v>
      </c>
      <c r="H58" s="26">
        <v>1</v>
      </c>
      <c r="I58" s="31">
        <v>248</v>
      </c>
      <c r="J58" s="26">
        <v>221</v>
      </c>
      <c r="K58" s="31">
        <v>8680</v>
      </c>
      <c r="L58" s="26">
        <v>14610</v>
      </c>
      <c r="M58" s="31">
        <v>316751</v>
      </c>
      <c r="N58" s="26">
        <v>4756</v>
      </c>
      <c r="O58" s="32">
        <f t="shared" si="5"/>
        <v>21.680424366872007</v>
      </c>
      <c r="P58" s="12">
        <f t="shared" si="4"/>
        <v>0.72364567312656902</v>
      </c>
      <c r="Q58" s="11">
        <v>29.96</v>
      </c>
    </row>
    <row r="59" spans="1:17" ht="13.5" customHeight="1">
      <c r="A59" s="29">
        <v>33</v>
      </c>
      <c r="B59" s="6" t="s">
        <v>71</v>
      </c>
      <c r="C59" s="6" t="s">
        <v>325</v>
      </c>
      <c r="D59" s="25">
        <v>50</v>
      </c>
      <c r="E59" s="18" t="s">
        <v>74</v>
      </c>
      <c r="F59" s="25">
        <v>41</v>
      </c>
      <c r="G59" s="31">
        <v>4</v>
      </c>
      <c r="H59" s="26">
        <v>2</v>
      </c>
      <c r="I59" s="31">
        <v>744</v>
      </c>
      <c r="J59" s="26">
        <v>506</v>
      </c>
      <c r="K59" s="31">
        <v>30504</v>
      </c>
      <c r="L59" s="26">
        <v>22061</v>
      </c>
      <c r="M59" s="31">
        <v>415503</v>
      </c>
      <c r="N59" s="26">
        <v>11467</v>
      </c>
      <c r="O59" s="32">
        <f t="shared" si="5"/>
        <v>18.834277684601787</v>
      </c>
      <c r="P59" s="12">
        <f t="shared" si="4"/>
        <v>0.62864745275706901</v>
      </c>
      <c r="Q59" s="11">
        <v>29.96</v>
      </c>
    </row>
    <row r="60" spans="1:17" ht="13.5" customHeight="1">
      <c r="A60" s="29">
        <v>34</v>
      </c>
      <c r="B60" s="6" t="s">
        <v>71</v>
      </c>
      <c r="C60" s="6" t="s">
        <v>326</v>
      </c>
      <c r="D60" s="25"/>
      <c r="E60" s="18"/>
      <c r="F60" s="25">
        <v>35</v>
      </c>
      <c r="G60" s="31">
        <v>1</v>
      </c>
      <c r="H60" s="26">
        <v>1</v>
      </c>
      <c r="I60" s="31">
        <v>186</v>
      </c>
      <c r="J60" s="26">
        <v>108</v>
      </c>
      <c r="K60" s="31">
        <v>6510</v>
      </c>
      <c r="L60" s="26">
        <v>5162</v>
      </c>
      <c r="M60" s="31">
        <v>102420</v>
      </c>
      <c r="N60" s="26">
        <v>2449</v>
      </c>
      <c r="O60" s="32">
        <f t="shared" si="5"/>
        <v>19.841146842309183</v>
      </c>
      <c r="P60" s="12">
        <f t="shared" si="4"/>
        <v>0.66225456750030642</v>
      </c>
      <c r="Q60" s="11">
        <v>29.96</v>
      </c>
    </row>
    <row r="61" spans="1:17" ht="13.5" customHeight="1">
      <c r="A61" s="29">
        <v>35</v>
      </c>
      <c r="B61" s="6" t="s">
        <v>71</v>
      </c>
      <c r="C61" s="6" t="s">
        <v>327</v>
      </c>
      <c r="D61" s="25"/>
      <c r="E61" s="18"/>
      <c r="F61" s="25">
        <v>79</v>
      </c>
      <c r="G61" s="31">
        <v>2</v>
      </c>
      <c r="H61" s="26">
        <v>1</v>
      </c>
      <c r="I61" s="31">
        <v>186</v>
      </c>
      <c r="J61" s="26">
        <v>135</v>
      </c>
      <c r="K61" s="31">
        <v>14694</v>
      </c>
      <c r="L61" s="26">
        <v>8357</v>
      </c>
      <c r="M61" s="31">
        <v>148564</v>
      </c>
      <c r="N61" s="26">
        <v>3872</v>
      </c>
      <c r="O61" s="32">
        <f t="shared" si="5"/>
        <v>17.777192772526025</v>
      </c>
      <c r="P61" s="12">
        <f t="shared" si="4"/>
        <v>0.59336424474385929</v>
      </c>
      <c r="Q61" s="11">
        <v>29.96</v>
      </c>
    </row>
    <row r="62" spans="1:17" ht="13.5" customHeight="1">
      <c r="A62" s="29">
        <v>36</v>
      </c>
      <c r="B62" s="6" t="s">
        <v>71</v>
      </c>
      <c r="C62" s="6" t="s">
        <v>328</v>
      </c>
      <c r="D62" s="25"/>
      <c r="E62" s="18"/>
      <c r="F62" s="25">
        <v>41</v>
      </c>
      <c r="G62" s="31">
        <v>1</v>
      </c>
      <c r="H62" s="26">
        <v>1</v>
      </c>
      <c r="I62" s="31">
        <v>124</v>
      </c>
      <c r="J62" s="26">
        <v>108</v>
      </c>
      <c r="K62" s="31">
        <v>5084</v>
      </c>
      <c r="L62" s="26">
        <v>4774</v>
      </c>
      <c r="M62" s="31">
        <v>107915</v>
      </c>
      <c r="N62" s="26">
        <v>3255</v>
      </c>
      <c r="O62" s="32">
        <f t="shared" si="5"/>
        <v>22.604733975701716</v>
      </c>
      <c r="P62" s="12">
        <f t="shared" si="4"/>
        <v>0.75449712869498387</v>
      </c>
      <c r="Q62" s="11">
        <v>29.96</v>
      </c>
    </row>
    <row r="63" spans="1:17" ht="13.5" customHeight="1">
      <c r="A63" s="29">
        <v>37</v>
      </c>
      <c r="B63" s="6" t="s">
        <v>71</v>
      </c>
      <c r="C63" s="6" t="s">
        <v>329</v>
      </c>
      <c r="D63" s="25"/>
      <c r="E63" s="18"/>
      <c r="F63" s="25">
        <v>34</v>
      </c>
      <c r="G63" s="31">
        <v>7</v>
      </c>
      <c r="H63" s="26">
        <v>3</v>
      </c>
      <c r="I63" s="31">
        <v>1302</v>
      </c>
      <c r="J63" s="26">
        <v>869</v>
      </c>
      <c r="K63" s="31">
        <v>44268</v>
      </c>
      <c r="L63" s="26">
        <v>32816</v>
      </c>
      <c r="M63" s="31">
        <v>796841</v>
      </c>
      <c r="N63" s="26">
        <v>21738</v>
      </c>
      <c r="O63" s="32">
        <f t="shared" si="5"/>
        <v>24.282088005850806</v>
      </c>
      <c r="P63" s="12">
        <f t="shared" si="4"/>
        <v>0.81048357829942608</v>
      </c>
      <c r="Q63" s="11">
        <v>29.96</v>
      </c>
    </row>
    <row r="64" spans="1:17" ht="13.5" customHeight="1">
      <c r="A64" s="29">
        <v>38</v>
      </c>
      <c r="B64" s="6" t="s">
        <v>71</v>
      </c>
      <c r="C64" s="6" t="s">
        <v>244</v>
      </c>
      <c r="D64" s="25"/>
      <c r="E64" s="18"/>
      <c r="F64" s="25">
        <v>17</v>
      </c>
      <c r="G64" s="31">
        <v>1</v>
      </c>
      <c r="H64" s="26">
        <v>1</v>
      </c>
      <c r="I64" s="31">
        <v>248</v>
      </c>
      <c r="J64" s="26">
        <v>168</v>
      </c>
      <c r="K64" s="31">
        <v>4216</v>
      </c>
      <c r="L64" s="26">
        <v>7840</v>
      </c>
      <c r="M64" s="31">
        <v>188480</v>
      </c>
      <c r="N64" s="26">
        <v>3798</v>
      </c>
      <c r="O64" s="32">
        <f t="shared" si="5"/>
        <v>24.040816326530614</v>
      </c>
      <c r="P64" s="12">
        <f t="shared" si="4"/>
        <v>0.80243045148633552</v>
      </c>
      <c r="Q64" s="11">
        <v>29.96</v>
      </c>
    </row>
    <row r="65" spans="1:20" ht="13.5" customHeight="1">
      <c r="A65" s="29">
        <v>39</v>
      </c>
      <c r="B65" s="6" t="s">
        <v>71</v>
      </c>
      <c r="C65" s="6" t="s">
        <v>333</v>
      </c>
      <c r="D65" s="25"/>
      <c r="E65" s="18"/>
      <c r="F65" s="25">
        <v>31</v>
      </c>
      <c r="G65" s="31">
        <v>1</v>
      </c>
      <c r="H65" s="26">
        <v>1</v>
      </c>
      <c r="I65" s="31">
        <v>186</v>
      </c>
      <c r="J65" s="26">
        <v>147</v>
      </c>
      <c r="K65" s="31">
        <v>5766</v>
      </c>
      <c r="L65" s="26">
        <v>5224</v>
      </c>
      <c r="M65" s="31">
        <v>92137</v>
      </c>
      <c r="N65" s="26">
        <v>2464</v>
      </c>
      <c r="O65" s="32">
        <f t="shared" si="5"/>
        <v>17.637251148545175</v>
      </c>
      <c r="P65" s="12">
        <f t="shared" si="4"/>
        <v>0.58869329601285625</v>
      </c>
      <c r="Q65" s="11">
        <v>29.96</v>
      </c>
    </row>
    <row r="66" spans="1:20" ht="13.5" customHeight="1">
      <c r="A66" s="73" t="s">
        <v>210</v>
      </c>
      <c r="B66" s="74"/>
      <c r="C66" s="75"/>
      <c r="D66" s="36"/>
      <c r="E66" s="36"/>
      <c r="F66" s="36"/>
      <c r="G66" s="37">
        <f t="shared" ref="G66:N66" si="6">SUM(G27:G65)</f>
        <v>60</v>
      </c>
      <c r="H66" s="37">
        <f t="shared" si="6"/>
        <v>43</v>
      </c>
      <c r="I66" s="37">
        <f t="shared" si="6"/>
        <v>10230</v>
      </c>
      <c r="J66" s="37">
        <f t="shared" si="6"/>
        <v>7134</v>
      </c>
      <c r="K66" s="37">
        <f t="shared" si="6"/>
        <v>347727</v>
      </c>
      <c r="L66" s="37">
        <f t="shared" si="6"/>
        <v>324932</v>
      </c>
      <c r="M66" s="37">
        <f t="shared" si="6"/>
        <v>7135687</v>
      </c>
      <c r="N66" s="38">
        <f t="shared" si="6"/>
        <v>164446</v>
      </c>
      <c r="O66" s="39">
        <f t="shared" si="5"/>
        <v>21.960554823778512</v>
      </c>
      <c r="P66" s="23">
        <f>O66/Q66</f>
        <v>0.73299582188846835</v>
      </c>
      <c r="Q66" s="22">
        <v>29.96</v>
      </c>
    </row>
    <row r="67" spans="1:20" ht="13.5" customHeight="1">
      <c r="A67" s="70" t="s">
        <v>211</v>
      </c>
      <c r="B67" s="71"/>
      <c r="C67" s="72"/>
      <c r="D67" s="36"/>
      <c r="E67" s="36"/>
      <c r="F67" s="36"/>
      <c r="G67" s="37"/>
      <c r="H67" s="37"/>
      <c r="I67" s="37"/>
      <c r="J67" s="37"/>
      <c r="K67" s="37"/>
      <c r="L67" s="37"/>
      <c r="M67" s="45">
        <v>113515</v>
      </c>
      <c r="N67" s="38"/>
      <c r="O67" s="39"/>
      <c r="P67" s="40"/>
      <c r="Q67" s="22"/>
    </row>
    <row r="68" spans="1:20" ht="15.75" customHeight="1">
      <c r="A68" s="77" t="s">
        <v>212</v>
      </c>
      <c r="B68" s="78"/>
      <c r="C68" s="79"/>
      <c r="D68" s="42"/>
      <c r="E68" s="42"/>
      <c r="F68" s="42"/>
      <c r="G68" s="43"/>
      <c r="H68" s="43"/>
      <c r="I68" s="43"/>
      <c r="J68" s="43"/>
      <c r="K68" s="43"/>
      <c r="L68" s="44"/>
      <c r="M68" s="45">
        <v>22939</v>
      </c>
      <c r="N68" s="46"/>
      <c r="O68" s="39"/>
      <c r="P68" s="40"/>
      <c r="Q68" s="11"/>
    </row>
    <row r="69" spans="1:20" ht="13.5" customHeight="1">
      <c r="A69" s="73" t="s">
        <v>210</v>
      </c>
      <c r="B69" s="74"/>
      <c r="C69" s="75"/>
      <c r="D69" s="36"/>
      <c r="E69" s="36"/>
      <c r="F69" s="36"/>
      <c r="G69" s="37">
        <f t="shared" ref="G69:N69" si="7">SUM(G66:G68)</f>
        <v>60</v>
      </c>
      <c r="H69" s="37">
        <f t="shared" si="7"/>
        <v>43</v>
      </c>
      <c r="I69" s="37">
        <f t="shared" si="7"/>
        <v>10230</v>
      </c>
      <c r="J69" s="37">
        <f t="shared" si="7"/>
        <v>7134</v>
      </c>
      <c r="K69" s="37">
        <f t="shared" si="7"/>
        <v>347727</v>
      </c>
      <c r="L69" s="37">
        <f t="shared" si="7"/>
        <v>324932</v>
      </c>
      <c r="M69" s="37">
        <f t="shared" si="7"/>
        <v>7272141</v>
      </c>
      <c r="N69" s="37">
        <f t="shared" si="7"/>
        <v>164446</v>
      </c>
      <c r="O69" s="39">
        <f>M69/L69</f>
        <v>22.380501151010058</v>
      </c>
      <c r="P69" s="23">
        <f>O69/Q69</f>
        <v>0.7470127219963304</v>
      </c>
      <c r="Q69" s="22">
        <v>29.96</v>
      </c>
    </row>
    <row r="70" spans="1:20" ht="6" customHeight="1"/>
    <row r="71" spans="1:20" ht="15" customHeight="1">
      <c r="A71" s="76" t="s">
        <v>250</v>
      </c>
      <c r="B71" s="74"/>
      <c r="C71" s="75"/>
      <c r="D71" s="36"/>
      <c r="E71" s="36"/>
      <c r="F71" s="36"/>
      <c r="G71" s="47">
        <f t="shared" ref="G71:N71" si="8">G26+G69</f>
        <v>118</v>
      </c>
      <c r="H71" s="47">
        <f t="shared" si="8"/>
        <v>94</v>
      </c>
      <c r="I71" s="47">
        <f t="shared" si="8"/>
        <v>18476</v>
      </c>
      <c r="J71" s="47">
        <f t="shared" si="8"/>
        <v>13112</v>
      </c>
      <c r="K71" s="47">
        <f t="shared" si="8"/>
        <v>690587</v>
      </c>
      <c r="L71" s="47">
        <f t="shared" si="8"/>
        <v>575802</v>
      </c>
      <c r="M71" s="47">
        <f>M26+M69</f>
        <v>14063817</v>
      </c>
      <c r="N71" s="47">
        <f t="shared" si="8"/>
        <v>358501</v>
      </c>
      <c r="O71" s="48">
        <f>M71/L71</f>
        <v>24.424744964414852</v>
      </c>
      <c r="P71" s="49">
        <f>O71/Q71</f>
        <v>0.7014573510745219</v>
      </c>
      <c r="Q71" s="48">
        <v>34.82</v>
      </c>
      <c r="S71" s="27">
        <f>K71-L71</f>
        <v>114785</v>
      </c>
      <c r="T71" s="2">
        <f>S71/100000</f>
        <v>1.14785</v>
      </c>
    </row>
    <row r="72" spans="1:20" ht="10.5" customHeight="1">
      <c r="A72" s="50"/>
      <c r="B72" s="50"/>
      <c r="C72" s="50"/>
      <c r="D72" s="51"/>
      <c r="E72" s="51"/>
      <c r="F72" s="51"/>
      <c r="G72" s="52"/>
      <c r="H72" s="52"/>
      <c r="I72" s="52"/>
      <c r="J72" s="52"/>
      <c r="K72" s="52"/>
      <c r="L72" s="52"/>
      <c r="M72" s="52"/>
      <c r="N72" s="52"/>
      <c r="O72" s="53"/>
      <c r="P72" s="54"/>
      <c r="Q72" s="53"/>
    </row>
    <row r="73" spans="1:20" ht="9.75" customHeight="1"/>
    <row r="74" spans="1:20" ht="10.5" customHeight="1">
      <c r="N74" s="55" t="s">
        <v>153</v>
      </c>
      <c r="O74" s="55"/>
      <c r="P74" s="55"/>
    </row>
    <row r="75" spans="1:20" ht="9.75" customHeight="1">
      <c r="M75" s="56" t="s">
        <v>154</v>
      </c>
      <c r="N75" s="56"/>
      <c r="O75" s="56"/>
      <c r="P75" s="56"/>
    </row>
    <row r="76" spans="1:20" ht="10.5" customHeight="1">
      <c r="O76" s="68"/>
      <c r="P76" s="68"/>
    </row>
  </sheetData>
  <mergeCells count="11">
    <mergeCell ref="A66:C66"/>
    <mergeCell ref="A1:Q1"/>
    <mergeCell ref="A23:C23"/>
    <mergeCell ref="A24:C24"/>
    <mergeCell ref="A25:C25"/>
    <mergeCell ref="A26:C26"/>
    <mergeCell ref="A67:C67"/>
    <mergeCell ref="A68:C68"/>
    <mergeCell ref="A69:C69"/>
    <mergeCell ref="A71:C71"/>
    <mergeCell ref="O76:P76"/>
  </mergeCells>
  <pageMargins left="0.15748031496062992" right="0" top="0.23622047244094491" bottom="0.23622047244094491" header="0.15748031496062992" footer="0.15748031496062992"/>
  <pageSetup paperSize="9" scale="75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78"/>
  <sheetViews>
    <sheetView zoomScale="115" zoomScaleNormal="115" workbookViewId="0">
      <selection sqref="A1:Q81"/>
    </sheetView>
  </sheetViews>
  <sheetFormatPr defaultRowHeight="12.75"/>
  <cols>
    <col min="1" max="1" width="5.7109375" style="2" customWidth="1"/>
    <col min="2" max="2" width="11.85546875" style="2" bestFit="1" customWidth="1"/>
    <col min="3" max="3" width="26.5703125" style="2" customWidth="1"/>
    <col min="4" max="4" width="10" style="2" hidden="1" customWidth="1"/>
    <col min="5" max="5" width="9" style="2" hidden="1" customWidth="1"/>
    <col min="6" max="6" width="6.140625" style="2" customWidth="1"/>
    <col min="7" max="7" width="6.42578125" style="2" customWidth="1"/>
    <col min="8" max="8" width="5.42578125" style="2" customWidth="1"/>
    <col min="9" max="9" width="6.7109375" style="2" customWidth="1"/>
    <col min="10" max="10" width="6" style="2" customWidth="1"/>
    <col min="11" max="11" width="8" style="2" bestFit="1" customWidth="1"/>
    <col min="12" max="12" width="7.85546875" style="2" bestFit="1" customWidth="1"/>
    <col min="13" max="13" width="9" style="2" bestFit="1" customWidth="1"/>
    <col min="14" max="14" width="7.85546875" style="2" bestFit="1" customWidth="1"/>
    <col min="15" max="15" width="7.7109375" style="2" customWidth="1"/>
    <col min="16" max="16" width="7" style="2" customWidth="1"/>
    <col min="17" max="17" width="7.28515625" style="2" customWidth="1"/>
    <col min="18" max="16384" width="9.140625" style="2"/>
  </cols>
  <sheetData>
    <row r="1" spans="1:21" ht="19.5" customHeight="1">
      <c r="A1" s="69" t="s">
        <v>346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</row>
    <row r="2" spans="1:21" ht="33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</row>
    <row r="3" spans="1:21" ht="14.1" customHeight="1">
      <c r="A3" s="5">
        <v>1</v>
      </c>
      <c r="B3" s="6" t="s">
        <v>18</v>
      </c>
      <c r="C3" s="57" t="s">
        <v>336</v>
      </c>
      <c r="D3" s="58" t="s">
        <v>20</v>
      </c>
      <c r="E3" s="9" t="s">
        <v>21</v>
      </c>
      <c r="F3" s="10">
        <v>86</v>
      </c>
      <c r="G3" s="10">
        <v>1</v>
      </c>
      <c r="H3" s="10">
        <v>1</v>
      </c>
      <c r="I3" s="10">
        <v>60</v>
      </c>
      <c r="J3" s="10">
        <v>52</v>
      </c>
      <c r="K3" s="10">
        <v>5160</v>
      </c>
      <c r="L3" s="10">
        <v>4472</v>
      </c>
      <c r="M3" s="10">
        <v>147900</v>
      </c>
      <c r="N3" s="10">
        <v>2299</v>
      </c>
      <c r="O3" s="11">
        <f t="shared" ref="O3:O23" si="0">M3/L3</f>
        <v>33.072450805008941</v>
      </c>
      <c r="P3" s="12">
        <f t="shared" ref="P3:P23" si="1">O3/Q3</f>
        <v>0.7925341673857883</v>
      </c>
      <c r="Q3" s="13">
        <v>41.73</v>
      </c>
    </row>
    <row r="4" spans="1:21" ht="14.1" customHeight="1">
      <c r="A4" s="14">
        <v>2</v>
      </c>
      <c r="B4" s="6" t="s">
        <v>18</v>
      </c>
      <c r="C4" s="57" t="s">
        <v>22</v>
      </c>
      <c r="D4" s="58" t="s">
        <v>23</v>
      </c>
      <c r="E4" s="9" t="s">
        <v>21</v>
      </c>
      <c r="F4" s="10">
        <v>45</v>
      </c>
      <c r="G4" s="10">
        <v>9</v>
      </c>
      <c r="H4" s="10">
        <v>7</v>
      </c>
      <c r="I4" s="10">
        <v>1080</v>
      </c>
      <c r="J4" s="10">
        <v>660</v>
      </c>
      <c r="K4" s="10">
        <v>48600</v>
      </c>
      <c r="L4" s="10">
        <v>29622</v>
      </c>
      <c r="M4" s="10">
        <v>646758</v>
      </c>
      <c r="N4" s="10">
        <v>20352</v>
      </c>
      <c r="O4" s="11">
        <f t="shared" si="0"/>
        <v>21.833704678954831</v>
      </c>
      <c r="P4" s="12">
        <f t="shared" si="1"/>
        <v>0.637666608614335</v>
      </c>
      <c r="Q4" s="61">
        <v>34.24</v>
      </c>
    </row>
    <row r="5" spans="1:21" ht="14.1" customHeight="1">
      <c r="A5" s="5">
        <v>3</v>
      </c>
      <c r="B5" s="6" t="s">
        <v>18</v>
      </c>
      <c r="C5" s="57" t="s">
        <v>24</v>
      </c>
      <c r="D5" s="58" t="s">
        <v>25</v>
      </c>
      <c r="E5" s="9" t="s">
        <v>21</v>
      </c>
      <c r="F5" s="10">
        <v>45</v>
      </c>
      <c r="G5" s="10">
        <v>1</v>
      </c>
      <c r="H5" s="10">
        <v>1</v>
      </c>
      <c r="I5" s="10">
        <v>120</v>
      </c>
      <c r="J5" s="10">
        <v>82</v>
      </c>
      <c r="K5" s="10">
        <v>5400</v>
      </c>
      <c r="L5" s="10">
        <v>3690</v>
      </c>
      <c r="M5" s="10">
        <v>93680</v>
      </c>
      <c r="N5" s="10">
        <v>2431</v>
      </c>
      <c r="O5" s="11">
        <f t="shared" si="0"/>
        <v>25.387533875338754</v>
      </c>
      <c r="P5" s="12">
        <f t="shared" si="1"/>
        <v>0.6083760813644562</v>
      </c>
      <c r="Q5" s="13">
        <v>41.73</v>
      </c>
    </row>
    <row r="6" spans="1:21" ht="14.1" customHeight="1">
      <c r="A6" s="5">
        <v>4</v>
      </c>
      <c r="B6" s="6" t="s">
        <v>18</v>
      </c>
      <c r="C6" s="57" t="s">
        <v>338</v>
      </c>
      <c r="D6" s="58" t="s">
        <v>27</v>
      </c>
      <c r="E6" s="9" t="s">
        <v>21</v>
      </c>
      <c r="F6" s="10">
        <v>45</v>
      </c>
      <c r="G6" s="10">
        <v>1</v>
      </c>
      <c r="H6" s="10">
        <v>1</v>
      </c>
      <c r="I6" s="10">
        <v>180</v>
      </c>
      <c r="J6" s="10">
        <v>112</v>
      </c>
      <c r="K6" s="10">
        <v>6840</v>
      </c>
      <c r="L6" s="10">
        <v>4514</v>
      </c>
      <c r="M6" s="10">
        <v>115375</v>
      </c>
      <c r="N6" s="10">
        <v>2956</v>
      </c>
      <c r="O6" s="11">
        <f t="shared" si="0"/>
        <v>25.55937084625609</v>
      </c>
      <c r="P6" s="12">
        <f t="shared" si="1"/>
        <v>0.61249390956760341</v>
      </c>
      <c r="Q6" s="13">
        <v>41.73</v>
      </c>
    </row>
    <row r="7" spans="1:21" ht="14.1" customHeight="1">
      <c r="A7" s="14">
        <v>5</v>
      </c>
      <c r="B7" s="6" t="s">
        <v>18</v>
      </c>
      <c r="C7" s="57" t="s">
        <v>339</v>
      </c>
      <c r="D7" s="58" t="s">
        <v>29</v>
      </c>
      <c r="E7" s="9" t="s">
        <v>21</v>
      </c>
      <c r="F7" s="10">
        <v>42</v>
      </c>
      <c r="G7" s="10">
        <v>1</v>
      </c>
      <c r="H7" s="10">
        <v>1</v>
      </c>
      <c r="I7" s="10">
        <v>120</v>
      </c>
      <c r="J7" s="10">
        <v>106</v>
      </c>
      <c r="K7" s="10">
        <v>5220</v>
      </c>
      <c r="L7" s="10">
        <v>4602</v>
      </c>
      <c r="M7" s="10">
        <v>99700</v>
      </c>
      <c r="N7" s="10">
        <v>3100</v>
      </c>
      <c r="O7" s="11">
        <f t="shared" si="0"/>
        <v>21.664493698392004</v>
      </c>
      <c r="P7" s="12">
        <f t="shared" si="1"/>
        <v>0.51915872749561476</v>
      </c>
      <c r="Q7" s="13">
        <v>41.73</v>
      </c>
    </row>
    <row r="8" spans="1:21" ht="14.1" customHeight="1">
      <c r="A8" s="5">
        <v>6</v>
      </c>
      <c r="B8" s="6" t="s">
        <v>18</v>
      </c>
      <c r="C8" s="57" t="s">
        <v>28</v>
      </c>
      <c r="D8" s="58" t="s">
        <v>31</v>
      </c>
      <c r="E8" s="9" t="s">
        <v>21</v>
      </c>
      <c r="F8" s="10">
        <v>34</v>
      </c>
      <c r="G8" s="10">
        <v>1</v>
      </c>
      <c r="H8" s="10">
        <v>1</v>
      </c>
      <c r="I8" s="10">
        <v>180</v>
      </c>
      <c r="J8" s="10">
        <v>100</v>
      </c>
      <c r="K8" s="10">
        <v>6120</v>
      </c>
      <c r="L8" s="10">
        <v>4500</v>
      </c>
      <c r="M8" s="10">
        <v>128440</v>
      </c>
      <c r="N8" s="10">
        <v>3109</v>
      </c>
      <c r="O8" s="11">
        <f t="shared" si="0"/>
        <v>28.542222222222222</v>
      </c>
      <c r="P8" s="12">
        <f t="shared" si="1"/>
        <v>0.68397369331948776</v>
      </c>
      <c r="Q8" s="13">
        <v>41.73</v>
      </c>
    </row>
    <row r="9" spans="1:21" ht="14.1" customHeight="1">
      <c r="A9" s="5">
        <v>7</v>
      </c>
      <c r="B9" s="6" t="s">
        <v>18</v>
      </c>
      <c r="C9" s="57" t="s">
        <v>30</v>
      </c>
      <c r="D9" s="58" t="s">
        <v>33</v>
      </c>
      <c r="E9" s="9" t="s">
        <v>21</v>
      </c>
      <c r="F9" s="10">
        <v>45</v>
      </c>
      <c r="G9" s="10">
        <v>4</v>
      </c>
      <c r="H9" s="10">
        <v>3</v>
      </c>
      <c r="I9" s="10">
        <v>480</v>
      </c>
      <c r="J9" s="10">
        <v>282</v>
      </c>
      <c r="K9" s="10">
        <v>21600</v>
      </c>
      <c r="L9" s="10">
        <v>12690</v>
      </c>
      <c r="M9" s="10">
        <v>407250</v>
      </c>
      <c r="N9" s="10">
        <v>9543</v>
      </c>
      <c r="O9" s="11">
        <f t="shared" si="0"/>
        <v>32.092198581560282</v>
      </c>
      <c r="P9" s="12">
        <f t="shared" si="1"/>
        <v>0.7690438193520317</v>
      </c>
      <c r="Q9" s="13">
        <v>41.73</v>
      </c>
    </row>
    <row r="10" spans="1:21" ht="14.1" customHeight="1">
      <c r="A10" s="14">
        <v>8</v>
      </c>
      <c r="B10" s="6" t="s">
        <v>18</v>
      </c>
      <c r="C10" s="57" t="s">
        <v>38</v>
      </c>
      <c r="D10" s="58" t="s">
        <v>35</v>
      </c>
      <c r="E10" s="9" t="s">
        <v>21</v>
      </c>
      <c r="F10" s="10">
        <v>40</v>
      </c>
      <c r="G10" s="10">
        <v>1</v>
      </c>
      <c r="H10" s="10">
        <v>1</v>
      </c>
      <c r="I10" s="10">
        <v>120</v>
      </c>
      <c r="J10" s="10">
        <v>112</v>
      </c>
      <c r="K10" s="10">
        <v>4800</v>
      </c>
      <c r="L10" s="10">
        <v>4480</v>
      </c>
      <c r="M10" s="10">
        <v>156045</v>
      </c>
      <c r="N10" s="10">
        <v>5328</v>
      </c>
      <c r="O10" s="11">
        <f t="shared" si="0"/>
        <v>34.831473214285715</v>
      </c>
      <c r="P10" s="12">
        <f t="shared" si="1"/>
        <v>0.83468663345999805</v>
      </c>
      <c r="Q10" s="13">
        <v>41.73</v>
      </c>
    </row>
    <row r="11" spans="1:21" ht="14.1" customHeight="1">
      <c r="A11" s="5">
        <v>9</v>
      </c>
      <c r="B11" s="6" t="s">
        <v>18</v>
      </c>
      <c r="C11" s="57" t="s">
        <v>40</v>
      </c>
      <c r="D11" s="58" t="s">
        <v>37</v>
      </c>
      <c r="E11" s="9" t="s">
        <v>21</v>
      </c>
      <c r="F11" s="10">
        <v>45</v>
      </c>
      <c r="G11" s="10">
        <v>16</v>
      </c>
      <c r="H11" s="10">
        <v>15</v>
      </c>
      <c r="I11" s="10">
        <v>1920</v>
      </c>
      <c r="J11" s="10">
        <v>1536</v>
      </c>
      <c r="K11" s="10">
        <v>86400</v>
      </c>
      <c r="L11" s="10">
        <v>69096</v>
      </c>
      <c r="M11" s="10">
        <v>1576460</v>
      </c>
      <c r="N11" s="10">
        <v>47714</v>
      </c>
      <c r="O11" s="11">
        <f t="shared" si="0"/>
        <v>22.815503068194975</v>
      </c>
      <c r="P11" s="12">
        <f t="shared" si="1"/>
        <v>0.54674102727522111</v>
      </c>
      <c r="Q11" s="13">
        <v>41.73</v>
      </c>
    </row>
    <row r="12" spans="1:21" ht="13.5" customHeight="1">
      <c r="A12" s="5">
        <v>10</v>
      </c>
      <c r="B12" s="6" t="s">
        <v>18</v>
      </c>
      <c r="C12" s="57" t="s">
        <v>46</v>
      </c>
      <c r="D12" s="58" t="s">
        <v>39</v>
      </c>
      <c r="E12" s="9" t="s">
        <v>21</v>
      </c>
      <c r="F12" s="10">
        <v>40</v>
      </c>
      <c r="G12" s="10">
        <v>7</v>
      </c>
      <c r="H12" s="10">
        <v>6</v>
      </c>
      <c r="I12" s="10">
        <v>1260</v>
      </c>
      <c r="J12" s="10">
        <v>974</v>
      </c>
      <c r="K12" s="10">
        <v>50400</v>
      </c>
      <c r="L12" s="10">
        <v>38832</v>
      </c>
      <c r="M12" s="10">
        <v>1019990</v>
      </c>
      <c r="N12" s="10">
        <v>31943</v>
      </c>
      <c r="O12" s="11">
        <f t="shared" si="0"/>
        <v>26.266738772146685</v>
      </c>
      <c r="P12" s="12">
        <f t="shared" si="1"/>
        <v>0.62944497417078094</v>
      </c>
      <c r="Q12" s="13">
        <v>41.73</v>
      </c>
    </row>
    <row r="13" spans="1:21" ht="14.1" customHeight="1">
      <c r="A13" s="14">
        <v>11</v>
      </c>
      <c r="B13" s="6" t="s">
        <v>18</v>
      </c>
      <c r="C13" s="57" t="s">
        <v>48</v>
      </c>
      <c r="D13" s="58" t="s">
        <v>41</v>
      </c>
      <c r="E13" s="9" t="s">
        <v>21</v>
      </c>
      <c r="F13" s="10">
        <v>32</v>
      </c>
      <c r="G13" s="10">
        <v>7</v>
      </c>
      <c r="H13" s="10">
        <v>6</v>
      </c>
      <c r="I13" s="10">
        <v>1260</v>
      </c>
      <c r="J13" s="10">
        <v>912</v>
      </c>
      <c r="K13" s="10">
        <v>40320</v>
      </c>
      <c r="L13" s="10">
        <v>29840</v>
      </c>
      <c r="M13" s="10">
        <v>655575</v>
      </c>
      <c r="N13" s="10">
        <v>23259</v>
      </c>
      <c r="O13" s="11">
        <f t="shared" si="0"/>
        <v>21.969671581769436</v>
      </c>
      <c r="P13" s="12">
        <f t="shared" si="1"/>
        <v>0.52647188070379669</v>
      </c>
      <c r="Q13" s="13">
        <v>41.73</v>
      </c>
      <c r="U13" s="60"/>
    </row>
    <row r="14" spans="1:21" ht="14.1" customHeight="1">
      <c r="A14" s="5">
        <v>12</v>
      </c>
      <c r="B14" s="6" t="s">
        <v>18</v>
      </c>
      <c r="C14" s="57" t="s">
        <v>50</v>
      </c>
      <c r="D14" s="58" t="s">
        <v>43</v>
      </c>
      <c r="E14" s="9" t="s">
        <v>21</v>
      </c>
      <c r="F14" s="10">
        <v>47</v>
      </c>
      <c r="G14" s="10">
        <v>1</v>
      </c>
      <c r="H14" s="10">
        <v>1</v>
      </c>
      <c r="I14" s="10">
        <v>120</v>
      </c>
      <c r="J14" s="10">
        <v>102</v>
      </c>
      <c r="K14" s="10">
        <v>5640</v>
      </c>
      <c r="L14" s="10">
        <v>4794</v>
      </c>
      <c r="M14" s="10">
        <v>89950</v>
      </c>
      <c r="N14" s="10">
        <v>2542</v>
      </c>
      <c r="O14" s="11">
        <f t="shared" si="0"/>
        <v>18.763037129745516</v>
      </c>
      <c r="P14" s="12">
        <f t="shared" si="1"/>
        <v>0.4496294543432906</v>
      </c>
      <c r="Q14" s="13">
        <v>41.73</v>
      </c>
      <c r="U14" s="60"/>
    </row>
    <row r="15" spans="1:21" ht="14.1" customHeight="1">
      <c r="A15" s="5">
        <v>13</v>
      </c>
      <c r="B15" s="6" t="s">
        <v>18</v>
      </c>
      <c r="C15" s="57" t="s">
        <v>340</v>
      </c>
      <c r="D15" s="58" t="s">
        <v>45</v>
      </c>
      <c r="E15" s="9" t="s">
        <v>21</v>
      </c>
      <c r="F15" s="10">
        <v>45</v>
      </c>
      <c r="G15" s="10">
        <v>1</v>
      </c>
      <c r="H15" s="10">
        <v>1</v>
      </c>
      <c r="I15" s="10">
        <v>180</v>
      </c>
      <c r="J15" s="10">
        <v>114</v>
      </c>
      <c r="K15" s="10">
        <v>6660</v>
      </c>
      <c r="L15" s="10">
        <v>4506</v>
      </c>
      <c r="M15" s="10">
        <v>122205</v>
      </c>
      <c r="N15" s="10">
        <v>3024</v>
      </c>
      <c r="O15" s="11">
        <f t="shared" si="0"/>
        <v>27.120505992010653</v>
      </c>
      <c r="P15" s="12">
        <f t="shared" si="1"/>
        <v>0.64990428928853716</v>
      </c>
      <c r="Q15" s="13">
        <v>41.73</v>
      </c>
    </row>
    <row r="16" spans="1:21" ht="14.1" customHeight="1">
      <c r="A16" s="14">
        <v>14</v>
      </c>
      <c r="B16" s="6" t="s">
        <v>18</v>
      </c>
      <c r="C16" s="57" t="s">
        <v>341</v>
      </c>
      <c r="D16" s="58" t="s">
        <v>47</v>
      </c>
      <c r="E16" s="9" t="s">
        <v>21</v>
      </c>
      <c r="F16" s="10">
        <v>40</v>
      </c>
      <c r="G16" s="10">
        <v>1</v>
      </c>
      <c r="H16" s="10">
        <v>1</v>
      </c>
      <c r="I16" s="10">
        <v>120</v>
      </c>
      <c r="J16" s="10">
        <v>98</v>
      </c>
      <c r="K16" s="10">
        <v>5100</v>
      </c>
      <c r="L16" s="10">
        <v>4177</v>
      </c>
      <c r="M16" s="10">
        <v>104500</v>
      </c>
      <c r="N16" s="10">
        <v>3299</v>
      </c>
      <c r="O16" s="11">
        <f t="shared" si="0"/>
        <v>25.017955470433325</v>
      </c>
      <c r="P16" s="12">
        <f t="shared" si="1"/>
        <v>0.59951966140506419</v>
      </c>
      <c r="Q16" s="13">
        <v>41.73</v>
      </c>
    </row>
    <row r="17" spans="1:20" ht="14.1" customHeight="1">
      <c r="A17" s="5">
        <v>15</v>
      </c>
      <c r="B17" s="6" t="s">
        <v>18</v>
      </c>
      <c r="C17" s="57" t="s">
        <v>56</v>
      </c>
      <c r="D17" s="58" t="s">
        <v>49</v>
      </c>
      <c r="E17" s="9" t="s">
        <v>21</v>
      </c>
      <c r="F17" s="10">
        <v>42</v>
      </c>
      <c r="G17" s="10">
        <v>1</v>
      </c>
      <c r="H17" s="10">
        <v>1</v>
      </c>
      <c r="I17" s="10">
        <v>180</v>
      </c>
      <c r="J17" s="10">
        <v>168</v>
      </c>
      <c r="K17" s="10">
        <v>7560</v>
      </c>
      <c r="L17" s="10">
        <v>6780</v>
      </c>
      <c r="M17" s="10">
        <v>182925</v>
      </c>
      <c r="N17" s="10">
        <v>5812</v>
      </c>
      <c r="O17" s="11">
        <f t="shared" si="0"/>
        <v>26.98008849557522</v>
      </c>
      <c r="P17" s="12">
        <f t="shared" si="1"/>
        <v>0.6465393840300796</v>
      </c>
      <c r="Q17" s="13">
        <v>41.73</v>
      </c>
    </row>
    <row r="18" spans="1:20" ht="14.1" customHeight="1">
      <c r="A18" s="5">
        <v>16</v>
      </c>
      <c r="B18" s="6" t="s">
        <v>18</v>
      </c>
      <c r="C18" s="57" t="s">
        <v>342</v>
      </c>
      <c r="D18" s="58" t="s">
        <v>51</v>
      </c>
      <c r="E18" s="9" t="s">
        <v>21</v>
      </c>
      <c r="F18" s="10">
        <v>40</v>
      </c>
      <c r="G18" s="10">
        <v>1</v>
      </c>
      <c r="H18" s="10">
        <v>1</v>
      </c>
      <c r="I18" s="10">
        <v>120</v>
      </c>
      <c r="J18" s="10">
        <v>116</v>
      </c>
      <c r="K18" s="10">
        <v>5100</v>
      </c>
      <c r="L18" s="10">
        <v>4920</v>
      </c>
      <c r="M18" s="10">
        <v>128180</v>
      </c>
      <c r="N18" s="10">
        <v>4114</v>
      </c>
      <c r="O18" s="11">
        <f t="shared" si="0"/>
        <v>26.052845528455286</v>
      </c>
      <c r="P18" s="12">
        <f t="shared" si="1"/>
        <v>0.62431932730542272</v>
      </c>
      <c r="Q18" s="13">
        <v>41.73</v>
      </c>
    </row>
    <row r="19" spans="1:20" ht="14.1" customHeight="1">
      <c r="A19" s="14">
        <v>17</v>
      </c>
      <c r="B19" s="6" t="s">
        <v>18</v>
      </c>
      <c r="C19" s="57" t="s">
        <v>343</v>
      </c>
      <c r="D19" s="58" t="s">
        <v>53</v>
      </c>
      <c r="E19" s="9" t="s">
        <v>21</v>
      </c>
      <c r="F19" s="10">
        <v>37</v>
      </c>
      <c r="G19" s="10">
        <v>1</v>
      </c>
      <c r="H19" s="10">
        <v>1</v>
      </c>
      <c r="I19" s="10">
        <v>120</v>
      </c>
      <c r="J19" s="10">
        <v>90</v>
      </c>
      <c r="K19" s="10">
        <v>4920</v>
      </c>
      <c r="L19" s="10">
        <v>3698</v>
      </c>
      <c r="M19" s="10">
        <v>80015</v>
      </c>
      <c r="N19" s="10">
        <v>2824</v>
      </c>
      <c r="O19" s="11">
        <f t="shared" si="0"/>
        <v>21.637371552190373</v>
      </c>
      <c r="P19" s="12">
        <f t="shared" si="1"/>
        <v>0.51850878390103938</v>
      </c>
      <c r="Q19" s="13">
        <v>41.73</v>
      </c>
    </row>
    <row r="20" spans="1:20" ht="14.1" customHeight="1">
      <c r="A20" s="5">
        <v>18</v>
      </c>
      <c r="B20" s="6" t="s">
        <v>18</v>
      </c>
      <c r="C20" s="57" t="s">
        <v>63</v>
      </c>
      <c r="D20" s="58" t="s">
        <v>55</v>
      </c>
      <c r="E20" s="9" t="s">
        <v>21</v>
      </c>
      <c r="F20" s="10">
        <v>45</v>
      </c>
      <c r="G20" s="10">
        <v>1</v>
      </c>
      <c r="H20" s="10">
        <v>1</v>
      </c>
      <c r="I20" s="10">
        <v>120</v>
      </c>
      <c r="J20" s="10">
        <v>60</v>
      </c>
      <c r="K20" s="10">
        <v>5400</v>
      </c>
      <c r="L20" s="10">
        <v>2700</v>
      </c>
      <c r="M20" s="10">
        <v>77720</v>
      </c>
      <c r="N20" s="10">
        <v>1950</v>
      </c>
      <c r="O20" s="11">
        <f t="shared" si="0"/>
        <v>28.785185185185185</v>
      </c>
      <c r="P20" s="12">
        <f t="shared" si="1"/>
        <v>0.68979595459346243</v>
      </c>
      <c r="Q20" s="13">
        <v>41.73</v>
      </c>
    </row>
    <row r="21" spans="1:20" ht="14.1" customHeight="1">
      <c r="A21" s="5">
        <v>19</v>
      </c>
      <c r="B21" s="6" t="s">
        <v>18</v>
      </c>
      <c r="C21" s="57" t="s">
        <v>344</v>
      </c>
      <c r="D21" s="58" t="s">
        <v>57</v>
      </c>
      <c r="E21" s="9" t="s">
        <v>21</v>
      </c>
      <c r="F21" s="10">
        <v>45</v>
      </c>
      <c r="G21" s="10">
        <v>1</v>
      </c>
      <c r="H21" s="10">
        <v>1</v>
      </c>
      <c r="I21" s="10">
        <v>120</v>
      </c>
      <c r="J21" s="10">
        <v>92</v>
      </c>
      <c r="K21" s="10">
        <v>5400</v>
      </c>
      <c r="L21" s="10">
        <v>4140</v>
      </c>
      <c r="M21" s="10">
        <v>129235</v>
      </c>
      <c r="N21" s="10">
        <v>3974</v>
      </c>
      <c r="O21" s="11">
        <f t="shared" si="0"/>
        <v>31.216183574879228</v>
      </c>
      <c r="P21" s="12">
        <f t="shared" si="1"/>
        <v>0.74805136771816994</v>
      </c>
      <c r="Q21" s="13">
        <v>41.73</v>
      </c>
    </row>
    <row r="22" spans="1:20" ht="14.1" customHeight="1">
      <c r="A22" s="14">
        <v>20</v>
      </c>
      <c r="B22" s="6" t="s">
        <v>18</v>
      </c>
      <c r="C22" s="57" t="s">
        <v>345</v>
      </c>
      <c r="D22" s="58" t="s">
        <v>59</v>
      </c>
      <c r="E22" s="9" t="s">
        <v>21</v>
      </c>
      <c r="F22" s="10">
        <v>41</v>
      </c>
      <c r="G22" s="10">
        <v>1</v>
      </c>
      <c r="H22" s="10">
        <v>1</v>
      </c>
      <c r="I22" s="10">
        <v>120</v>
      </c>
      <c r="J22" s="10">
        <v>92</v>
      </c>
      <c r="K22" s="10">
        <v>5160</v>
      </c>
      <c r="L22" s="10">
        <v>3948</v>
      </c>
      <c r="M22" s="10">
        <v>94295</v>
      </c>
      <c r="N22" s="10">
        <v>3094</v>
      </c>
      <c r="O22" s="11">
        <f t="shared" si="0"/>
        <v>23.884245187436676</v>
      </c>
      <c r="P22" s="12">
        <f t="shared" si="1"/>
        <v>0.57235190959589455</v>
      </c>
      <c r="Q22" s="13">
        <v>41.73</v>
      </c>
    </row>
    <row r="23" spans="1:20" ht="14.25" customHeight="1">
      <c r="A23" s="73" t="s">
        <v>210</v>
      </c>
      <c r="B23" s="74"/>
      <c r="C23" s="75"/>
      <c r="D23" s="18"/>
      <c r="E23" s="19"/>
      <c r="F23" s="20"/>
      <c r="G23" s="21">
        <f t="shared" ref="G23:N23" si="2">SUM(G3:G22)</f>
        <v>58</v>
      </c>
      <c r="H23" s="21">
        <f t="shared" si="2"/>
        <v>52</v>
      </c>
      <c r="I23" s="21">
        <f t="shared" si="2"/>
        <v>7980</v>
      </c>
      <c r="J23" s="21">
        <f t="shared" si="2"/>
        <v>5860</v>
      </c>
      <c r="K23" s="21">
        <f t="shared" si="2"/>
        <v>331800</v>
      </c>
      <c r="L23" s="21">
        <f t="shared" si="2"/>
        <v>246001</v>
      </c>
      <c r="M23" s="21">
        <f t="shared" si="2"/>
        <v>6056198</v>
      </c>
      <c r="N23" s="20">
        <f t="shared" si="2"/>
        <v>182667</v>
      </c>
      <c r="O23" s="22">
        <f t="shared" si="0"/>
        <v>24.618590981337473</v>
      </c>
      <c r="P23" s="23">
        <f t="shared" si="1"/>
        <v>0.60816677325438429</v>
      </c>
      <c r="Q23" s="24">
        <v>40.479999999999997</v>
      </c>
    </row>
    <row r="24" spans="1:20" ht="13.5" customHeight="1">
      <c r="A24" s="70" t="s">
        <v>211</v>
      </c>
      <c r="B24" s="71"/>
      <c r="C24" s="72"/>
      <c r="D24" s="18"/>
      <c r="E24" s="19"/>
      <c r="F24" s="20"/>
      <c r="G24" s="25"/>
      <c r="H24" s="25"/>
      <c r="I24" s="25"/>
      <c r="J24" s="25"/>
      <c r="K24" s="25"/>
      <c r="L24" s="25"/>
      <c r="M24" s="10">
        <v>89515</v>
      </c>
      <c r="N24" s="59"/>
      <c r="O24" s="11"/>
      <c r="P24" s="12"/>
      <c r="Q24" s="11"/>
    </row>
    <row r="25" spans="1:20" ht="13.5" customHeight="1">
      <c r="A25" s="77" t="s">
        <v>212</v>
      </c>
      <c r="B25" s="78"/>
      <c r="C25" s="79"/>
      <c r="D25" s="18"/>
      <c r="E25" s="19"/>
      <c r="F25" s="20"/>
      <c r="G25" s="25"/>
      <c r="H25" s="25"/>
      <c r="I25" s="25"/>
      <c r="J25" s="25"/>
      <c r="K25" s="25"/>
      <c r="L25" s="25"/>
      <c r="M25" s="26">
        <v>11973</v>
      </c>
      <c r="N25" s="11"/>
      <c r="O25" s="11"/>
      <c r="P25" s="12"/>
      <c r="Q25" s="11"/>
    </row>
    <row r="26" spans="1:20" ht="15" customHeight="1">
      <c r="A26" s="73" t="s">
        <v>210</v>
      </c>
      <c r="B26" s="74"/>
      <c r="C26" s="75"/>
      <c r="D26" s="18"/>
      <c r="E26" s="19"/>
      <c r="F26" s="20"/>
      <c r="G26" s="21">
        <f t="shared" ref="G26:N26" si="3">SUM(G23:G25)</f>
        <v>58</v>
      </c>
      <c r="H26" s="21">
        <f t="shared" si="3"/>
        <v>52</v>
      </c>
      <c r="I26" s="21">
        <f t="shared" si="3"/>
        <v>7980</v>
      </c>
      <c r="J26" s="21">
        <f t="shared" si="3"/>
        <v>5860</v>
      </c>
      <c r="K26" s="21">
        <f t="shared" si="3"/>
        <v>331800</v>
      </c>
      <c r="L26" s="21">
        <f t="shared" si="3"/>
        <v>246001</v>
      </c>
      <c r="M26" s="21">
        <f t="shared" si="3"/>
        <v>6157686</v>
      </c>
      <c r="N26" s="20">
        <f t="shared" si="3"/>
        <v>182667</v>
      </c>
      <c r="O26" s="22">
        <f>M26/L26</f>
        <v>25.031142149828661</v>
      </c>
      <c r="P26" s="23">
        <f>O26/Q26</f>
        <v>0.61835825468944328</v>
      </c>
      <c r="Q26" s="22">
        <v>40.479999999999997</v>
      </c>
      <c r="T26" s="27"/>
    </row>
    <row r="27" spans="1:20" ht="13.5" customHeight="1">
      <c r="A27" s="29">
        <v>1</v>
      </c>
      <c r="B27" s="6" t="s">
        <v>71</v>
      </c>
      <c r="C27" s="6" t="s">
        <v>347</v>
      </c>
      <c r="D27" s="25">
        <v>35</v>
      </c>
      <c r="E27" s="18" t="s">
        <v>74</v>
      </c>
      <c r="F27" s="25">
        <v>47</v>
      </c>
      <c r="G27" s="31">
        <v>1</v>
      </c>
      <c r="H27" s="26">
        <v>1</v>
      </c>
      <c r="I27" s="31">
        <v>68</v>
      </c>
      <c r="J27" s="26">
        <v>68</v>
      </c>
      <c r="K27" s="31">
        <v>3196</v>
      </c>
      <c r="L27" s="26">
        <v>3177</v>
      </c>
      <c r="M27" s="31">
        <v>31015</v>
      </c>
      <c r="N27" s="26">
        <v>944</v>
      </c>
      <c r="O27" s="32">
        <f>M27/L27</f>
        <v>9.7623544224110788</v>
      </c>
      <c r="P27" s="12">
        <f t="shared" ref="P27:P67" si="4">O27/Q27</f>
        <v>0.32584627578141118</v>
      </c>
      <c r="Q27" s="11">
        <v>29.96</v>
      </c>
      <c r="S27" s="2">
        <f>O27*P27</f>
        <v>3.1810268314008394</v>
      </c>
    </row>
    <row r="28" spans="1:20" ht="13.5" customHeight="1">
      <c r="A28" s="29">
        <v>2</v>
      </c>
      <c r="B28" s="6" t="s">
        <v>71</v>
      </c>
      <c r="C28" s="6" t="s">
        <v>331</v>
      </c>
      <c r="D28" s="25">
        <v>34</v>
      </c>
      <c r="E28" s="18" t="s">
        <v>74</v>
      </c>
      <c r="F28" s="25">
        <v>30</v>
      </c>
      <c r="G28" s="31">
        <v>1</v>
      </c>
      <c r="H28" s="26">
        <v>1</v>
      </c>
      <c r="I28" s="31">
        <v>120</v>
      </c>
      <c r="J28" s="26">
        <v>128</v>
      </c>
      <c r="K28" s="31">
        <v>3600</v>
      </c>
      <c r="L28" s="26">
        <v>6720</v>
      </c>
      <c r="M28" s="31">
        <v>145196</v>
      </c>
      <c r="N28" s="26">
        <v>2326</v>
      </c>
      <c r="O28" s="32">
        <f>M28/L28</f>
        <v>21.606547619047618</v>
      </c>
      <c r="P28" s="12">
        <f t="shared" si="4"/>
        <v>0.72117982707101524</v>
      </c>
      <c r="Q28" s="11">
        <v>29.96</v>
      </c>
    </row>
    <row r="29" spans="1:20" ht="13.5" customHeight="1">
      <c r="A29" s="29">
        <v>3</v>
      </c>
      <c r="B29" s="6" t="s">
        <v>71</v>
      </c>
      <c r="C29" s="6" t="s">
        <v>295</v>
      </c>
      <c r="D29" s="25">
        <v>32</v>
      </c>
      <c r="E29" s="18" t="s">
        <v>74</v>
      </c>
      <c r="F29" s="25">
        <v>21</v>
      </c>
      <c r="G29" s="31">
        <v>1</v>
      </c>
      <c r="H29" s="26">
        <v>1</v>
      </c>
      <c r="I29" s="31">
        <v>240</v>
      </c>
      <c r="J29" s="26">
        <v>113</v>
      </c>
      <c r="K29" s="31">
        <v>5040</v>
      </c>
      <c r="L29" s="26">
        <v>5300</v>
      </c>
      <c r="M29" s="31">
        <v>118608</v>
      </c>
      <c r="N29" s="26">
        <v>1774</v>
      </c>
      <c r="O29" s="32">
        <f t="shared" ref="O29:O68" si="5">M29/L29</f>
        <v>22.378867924528301</v>
      </c>
      <c r="P29" s="12">
        <f t="shared" si="4"/>
        <v>0.74695820842884841</v>
      </c>
      <c r="Q29" s="11">
        <v>29.96</v>
      </c>
    </row>
    <row r="30" spans="1:20" ht="13.5" customHeight="1">
      <c r="A30" s="29">
        <v>4</v>
      </c>
      <c r="B30" s="6" t="s">
        <v>71</v>
      </c>
      <c r="C30" s="6" t="s">
        <v>348</v>
      </c>
      <c r="D30" s="25">
        <v>79</v>
      </c>
      <c r="E30" s="18" t="s">
        <v>74</v>
      </c>
      <c r="F30" s="25">
        <v>32</v>
      </c>
      <c r="G30" s="31">
        <v>1</v>
      </c>
      <c r="H30" s="26">
        <v>1</v>
      </c>
      <c r="I30" s="31">
        <v>42</v>
      </c>
      <c r="J30" s="26">
        <v>44</v>
      </c>
      <c r="K30" s="31">
        <v>1344</v>
      </c>
      <c r="L30" s="26">
        <v>1656</v>
      </c>
      <c r="M30" s="31">
        <v>30007</v>
      </c>
      <c r="N30" s="26">
        <v>710</v>
      </c>
      <c r="O30" s="32">
        <f t="shared" si="5"/>
        <v>18.120169082125603</v>
      </c>
      <c r="P30" s="12">
        <f t="shared" si="4"/>
        <v>0.60481205214037392</v>
      </c>
      <c r="Q30" s="11">
        <v>29.96</v>
      </c>
    </row>
    <row r="31" spans="1:20" ht="13.5" customHeight="1">
      <c r="A31" s="29">
        <v>5</v>
      </c>
      <c r="B31" s="6" t="s">
        <v>71</v>
      </c>
      <c r="C31" s="6" t="s">
        <v>296</v>
      </c>
      <c r="D31" s="25">
        <v>41</v>
      </c>
      <c r="E31" s="18" t="s">
        <v>74</v>
      </c>
      <c r="F31" s="25">
        <v>32</v>
      </c>
      <c r="G31" s="31">
        <v>1</v>
      </c>
      <c r="H31" s="26">
        <v>1</v>
      </c>
      <c r="I31" s="31">
        <v>180</v>
      </c>
      <c r="J31" s="26">
        <v>175</v>
      </c>
      <c r="K31" s="31">
        <v>5760</v>
      </c>
      <c r="L31" s="26">
        <v>5600</v>
      </c>
      <c r="M31" s="31">
        <v>122240</v>
      </c>
      <c r="N31" s="26">
        <v>4159</v>
      </c>
      <c r="O31" s="32">
        <f t="shared" si="5"/>
        <v>21.828571428571429</v>
      </c>
      <c r="P31" s="12">
        <f t="shared" si="4"/>
        <v>0.7285905016212092</v>
      </c>
      <c r="Q31" s="11">
        <v>29.96</v>
      </c>
    </row>
    <row r="32" spans="1:20" ht="13.5" customHeight="1">
      <c r="A32" s="29">
        <v>6</v>
      </c>
      <c r="B32" s="6" t="s">
        <v>71</v>
      </c>
      <c r="C32" s="6" t="s">
        <v>297</v>
      </c>
      <c r="D32" s="25">
        <v>58</v>
      </c>
      <c r="E32" s="18" t="s">
        <v>74</v>
      </c>
      <c r="F32" s="25">
        <v>34</v>
      </c>
      <c r="G32" s="31">
        <v>2</v>
      </c>
      <c r="H32" s="26">
        <v>1</v>
      </c>
      <c r="I32" s="31">
        <v>360</v>
      </c>
      <c r="J32" s="26">
        <v>288</v>
      </c>
      <c r="K32" s="31">
        <v>12240</v>
      </c>
      <c r="L32" s="26">
        <v>9462</v>
      </c>
      <c r="M32" s="31">
        <v>107860</v>
      </c>
      <c r="N32" s="26">
        <v>3555</v>
      </c>
      <c r="O32" s="32">
        <f t="shared" si="5"/>
        <v>11.399281335869794</v>
      </c>
      <c r="P32" s="12">
        <f t="shared" si="4"/>
        <v>0.38048335566988634</v>
      </c>
      <c r="Q32" s="11">
        <v>29.96</v>
      </c>
    </row>
    <row r="33" spans="1:17" ht="13.5" customHeight="1">
      <c r="A33" s="29">
        <v>7</v>
      </c>
      <c r="B33" s="6" t="s">
        <v>71</v>
      </c>
      <c r="C33" s="6" t="s">
        <v>298</v>
      </c>
      <c r="D33" s="25">
        <v>49</v>
      </c>
      <c r="E33" s="18" t="s">
        <v>74</v>
      </c>
      <c r="F33" s="25">
        <v>32</v>
      </c>
      <c r="G33" s="31">
        <v>1</v>
      </c>
      <c r="H33" s="26">
        <v>1</v>
      </c>
      <c r="I33" s="31">
        <v>180</v>
      </c>
      <c r="J33" s="26">
        <v>88</v>
      </c>
      <c r="K33" s="31">
        <v>5760</v>
      </c>
      <c r="L33" s="26">
        <v>4260</v>
      </c>
      <c r="M33" s="31">
        <v>100159</v>
      </c>
      <c r="N33" s="26">
        <v>1777</v>
      </c>
      <c r="O33" s="32">
        <f t="shared" si="5"/>
        <v>23.511502347417839</v>
      </c>
      <c r="P33" s="12">
        <f t="shared" si="4"/>
        <v>0.78476309570820557</v>
      </c>
      <c r="Q33" s="11">
        <v>29.96</v>
      </c>
    </row>
    <row r="34" spans="1:17" ht="13.5" customHeight="1">
      <c r="A34" s="29">
        <v>8</v>
      </c>
      <c r="B34" s="6" t="s">
        <v>71</v>
      </c>
      <c r="C34" s="6" t="s">
        <v>299</v>
      </c>
      <c r="D34" s="25">
        <v>32</v>
      </c>
      <c r="E34" s="18" t="s">
        <v>74</v>
      </c>
      <c r="F34" s="25">
        <v>79</v>
      </c>
      <c r="G34" s="31">
        <v>1</v>
      </c>
      <c r="H34" s="26">
        <v>1</v>
      </c>
      <c r="I34" s="31">
        <v>60</v>
      </c>
      <c r="J34" s="26">
        <v>98</v>
      </c>
      <c r="K34" s="31">
        <v>4740</v>
      </c>
      <c r="L34" s="26">
        <v>7568</v>
      </c>
      <c r="M34" s="31">
        <v>164197</v>
      </c>
      <c r="N34" s="26">
        <v>2430</v>
      </c>
      <c r="O34" s="32">
        <f t="shared" si="5"/>
        <v>21.69622093023256</v>
      </c>
      <c r="P34" s="12">
        <f t="shared" si="4"/>
        <v>0.72417292824541257</v>
      </c>
      <c r="Q34" s="11">
        <v>29.96</v>
      </c>
    </row>
    <row r="35" spans="1:17" ht="13.5" customHeight="1">
      <c r="A35" s="29">
        <v>9</v>
      </c>
      <c r="B35" s="6" t="s">
        <v>71</v>
      </c>
      <c r="C35" s="6" t="s">
        <v>300</v>
      </c>
      <c r="D35" s="25">
        <v>39</v>
      </c>
      <c r="E35" s="18" t="s">
        <v>74</v>
      </c>
      <c r="F35" s="25">
        <v>58</v>
      </c>
      <c r="G35" s="31">
        <v>1</v>
      </c>
      <c r="H35" s="26">
        <v>1</v>
      </c>
      <c r="I35" s="31">
        <v>120</v>
      </c>
      <c r="J35" s="26">
        <v>107</v>
      </c>
      <c r="K35" s="31">
        <v>6960</v>
      </c>
      <c r="L35" s="26">
        <v>6111</v>
      </c>
      <c r="M35" s="31">
        <v>129642</v>
      </c>
      <c r="N35" s="26">
        <v>2872</v>
      </c>
      <c r="O35" s="32">
        <f t="shared" si="5"/>
        <v>21.214531173294059</v>
      </c>
      <c r="P35" s="12">
        <f t="shared" si="4"/>
        <v>0.70809516599779898</v>
      </c>
      <c r="Q35" s="11">
        <v>29.96</v>
      </c>
    </row>
    <row r="36" spans="1:17" ht="13.5" customHeight="1">
      <c r="A36" s="29">
        <v>10</v>
      </c>
      <c r="B36" s="6" t="s">
        <v>71</v>
      </c>
      <c r="C36" s="6" t="s">
        <v>301</v>
      </c>
      <c r="D36" s="25">
        <v>33</v>
      </c>
      <c r="E36" s="18" t="s">
        <v>74</v>
      </c>
      <c r="F36" s="25">
        <v>49</v>
      </c>
      <c r="G36" s="31">
        <v>1</v>
      </c>
      <c r="H36" s="26">
        <v>1</v>
      </c>
      <c r="I36" s="31">
        <v>120</v>
      </c>
      <c r="J36" s="26">
        <v>134</v>
      </c>
      <c r="K36" s="31">
        <v>5880</v>
      </c>
      <c r="L36" s="26">
        <v>7560</v>
      </c>
      <c r="M36" s="31">
        <v>195150</v>
      </c>
      <c r="N36" s="26">
        <v>3700</v>
      </c>
      <c r="O36" s="32">
        <f t="shared" si="5"/>
        <v>25.813492063492063</v>
      </c>
      <c r="P36" s="12">
        <f t="shared" si="4"/>
        <v>0.86159853349439464</v>
      </c>
      <c r="Q36" s="11">
        <v>29.96</v>
      </c>
    </row>
    <row r="37" spans="1:17" ht="13.5" customHeight="1">
      <c r="A37" s="29">
        <v>11</v>
      </c>
      <c r="B37" s="6" t="s">
        <v>71</v>
      </c>
      <c r="C37" s="6" t="s">
        <v>302</v>
      </c>
      <c r="D37" s="25">
        <v>27</v>
      </c>
      <c r="E37" s="18" t="s">
        <v>74</v>
      </c>
      <c r="F37" s="25">
        <v>30</v>
      </c>
      <c r="G37" s="31">
        <v>4</v>
      </c>
      <c r="H37" s="26">
        <v>2</v>
      </c>
      <c r="I37" s="31">
        <v>720</v>
      </c>
      <c r="J37" s="26">
        <v>760</v>
      </c>
      <c r="K37" s="31">
        <v>21600</v>
      </c>
      <c r="L37" s="26">
        <v>22920</v>
      </c>
      <c r="M37" s="31">
        <v>473030</v>
      </c>
      <c r="N37" s="26">
        <v>17313</v>
      </c>
      <c r="O37" s="32">
        <f t="shared" si="5"/>
        <v>20.638307155322863</v>
      </c>
      <c r="P37" s="12">
        <f t="shared" si="4"/>
        <v>0.68886205458354011</v>
      </c>
      <c r="Q37" s="11">
        <v>29.96</v>
      </c>
    </row>
    <row r="38" spans="1:17" ht="13.5" customHeight="1">
      <c r="A38" s="29">
        <v>12</v>
      </c>
      <c r="B38" s="6" t="s">
        <v>71</v>
      </c>
      <c r="C38" s="6" t="s">
        <v>303</v>
      </c>
      <c r="D38" s="25">
        <v>119</v>
      </c>
      <c r="E38" s="18" t="s">
        <v>74</v>
      </c>
      <c r="F38" s="25">
        <v>39</v>
      </c>
      <c r="G38" s="31">
        <v>1</v>
      </c>
      <c r="H38" s="26">
        <v>1</v>
      </c>
      <c r="I38" s="31">
        <v>120</v>
      </c>
      <c r="J38" s="26">
        <v>114</v>
      </c>
      <c r="K38" s="31">
        <v>4680</v>
      </c>
      <c r="L38" s="26">
        <v>6120</v>
      </c>
      <c r="M38" s="31">
        <v>131334</v>
      </c>
      <c r="N38" s="26">
        <v>2671</v>
      </c>
      <c r="O38" s="32">
        <f t="shared" si="5"/>
        <v>21.459803921568628</v>
      </c>
      <c r="P38" s="12">
        <f t="shared" si="4"/>
        <v>0.71628183983873928</v>
      </c>
      <c r="Q38" s="11">
        <v>29.96</v>
      </c>
    </row>
    <row r="39" spans="1:17" ht="13.5" customHeight="1">
      <c r="A39" s="29">
        <v>13</v>
      </c>
      <c r="B39" s="6" t="s">
        <v>71</v>
      </c>
      <c r="C39" s="6" t="s">
        <v>304</v>
      </c>
      <c r="D39" s="25">
        <v>41</v>
      </c>
      <c r="E39" s="18" t="s">
        <v>74</v>
      </c>
      <c r="F39" s="25">
        <v>33</v>
      </c>
      <c r="G39" s="31">
        <v>1</v>
      </c>
      <c r="H39" s="26">
        <v>1</v>
      </c>
      <c r="I39" s="31">
        <v>180</v>
      </c>
      <c r="J39" s="26">
        <v>116</v>
      </c>
      <c r="K39" s="31">
        <v>5940</v>
      </c>
      <c r="L39" s="26">
        <v>4500</v>
      </c>
      <c r="M39" s="31">
        <v>104470</v>
      </c>
      <c r="N39" s="26">
        <v>2761</v>
      </c>
      <c r="O39" s="32">
        <f t="shared" si="5"/>
        <v>23.215555555555557</v>
      </c>
      <c r="P39" s="12">
        <f t="shared" si="4"/>
        <v>0.77488503189437774</v>
      </c>
      <c r="Q39" s="11">
        <v>29.96</v>
      </c>
    </row>
    <row r="40" spans="1:17" ht="13.5" customHeight="1">
      <c r="A40" s="29">
        <v>14</v>
      </c>
      <c r="B40" s="6" t="s">
        <v>71</v>
      </c>
      <c r="C40" s="6" t="s">
        <v>305</v>
      </c>
      <c r="D40" s="25">
        <v>35</v>
      </c>
      <c r="E40" s="18" t="s">
        <v>74</v>
      </c>
      <c r="F40" s="25">
        <v>27</v>
      </c>
      <c r="G40" s="31">
        <v>1</v>
      </c>
      <c r="H40" s="26">
        <v>1</v>
      </c>
      <c r="I40" s="31">
        <v>180</v>
      </c>
      <c r="J40" s="26">
        <v>68</v>
      </c>
      <c r="K40" s="31">
        <v>4860</v>
      </c>
      <c r="L40" s="26">
        <v>3302</v>
      </c>
      <c r="M40" s="31">
        <v>59714</v>
      </c>
      <c r="N40" s="26">
        <v>1072</v>
      </c>
      <c r="O40" s="32">
        <f t="shared" si="5"/>
        <v>18.084191399152029</v>
      </c>
      <c r="P40" s="12">
        <f t="shared" si="4"/>
        <v>0.60361119489826531</v>
      </c>
      <c r="Q40" s="11">
        <v>29.96</v>
      </c>
    </row>
    <row r="41" spans="1:17" ht="13.5" customHeight="1">
      <c r="A41" s="29">
        <v>15</v>
      </c>
      <c r="B41" s="6" t="s">
        <v>71</v>
      </c>
      <c r="C41" s="6" t="s">
        <v>306</v>
      </c>
      <c r="D41" s="25">
        <v>45</v>
      </c>
      <c r="E41" s="18" t="s">
        <v>74</v>
      </c>
      <c r="F41" s="25">
        <v>119</v>
      </c>
      <c r="G41" s="31">
        <v>1</v>
      </c>
      <c r="H41" s="26">
        <v>1</v>
      </c>
      <c r="I41" s="31">
        <v>60</v>
      </c>
      <c r="J41" s="26">
        <v>59</v>
      </c>
      <c r="K41" s="31">
        <v>7140</v>
      </c>
      <c r="L41" s="26">
        <v>6663</v>
      </c>
      <c r="M41" s="31">
        <v>122923</v>
      </c>
      <c r="N41" s="26">
        <v>1442</v>
      </c>
      <c r="O41" s="32">
        <f t="shared" si="5"/>
        <v>18.44859672820051</v>
      </c>
      <c r="P41" s="12">
        <f t="shared" si="4"/>
        <v>0.61577425661550433</v>
      </c>
      <c r="Q41" s="11">
        <v>29.96</v>
      </c>
    </row>
    <row r="42" spans="1:17" ht="13.5" customHeight="1">
      <c r="A42" s="29">
        <v>16</v>
      </c>
      <c r="B42" s="6" t="s">
        <v>71</v>
      </c>
      <c r="C42" s="6" t="s">
        <v>307</v>
      </c>
      <c r="D42" s="25">
        <v>47</v>
      </c>
      <c r="E42" s="18" t="s">
        <v>74</v>
      </c>
      <c r="F42" s="25">
        <v>45</v>
      </c>
      <c r="G42" s="31">
        <v>2</v>
      </c>
      <c r="H42" s="26">
        <v>1</v>
      </c>
      <c r="I42" s="31">
        <v>240</v>
      </c>
      <c r="J42" s="26">
        <v>270</v>
      </c>
      <c r="K42" s="31">
        <v>10800</v>
      </c>
      <c r="L42" s="26">
        <v>12002</v>
      </c>
      <c r="M42" s="31">
        <v>244778</v>
      </c>
      <c r="N42" s="26">
        <v>6013</v>
      </c>
      <c r="O42" s="32">
        <f t="shared" si="5"/>
        <v>20.394767538743544</v>
      </c>
      <c r="P42" s="12">
        <f t="shared" si="4"/>
        <v>0.68073322893002486</v>
      </c>
      <c r="Q42" s="11">
        <v>29.96</v>
      </c>
    </row>
    <row r="43" spans="1:17" ht="13.5" customHeight="1">
      <c r="A43" s="29">
        <v>17</v>
      </c>
      <c r="B43" s="6" t="s">
        <v>71</v>
      </c>
      <c r="C43" s="6" t="s">
        <v>308</v>
      </c>
      <c r="D43" s="25">
        <v>14</v>
      </c>
      <c r="E43" s="18" t="s">
        <v>74</v>
      </c>
      <c r="F43" s="25">
        <v>45</v>
      </c>
      <c r="G43" s="31">
        <v>1</v>
      </c>
      <c r="H43" s="26">
        <v>1</v>
      </c>
      <c r="I43" s="31">
        <v>120</v>
      </c>
      <c r="J43" s="26">
        <v>98</v>
      </c>
      <c r="K43" s="31">
        <v>5400</v>
      </c>
      <c r="L43" s="26">
        <v>4410</v>
      </c>
      <c r="M43" s="31">
        <v>98570</v>
      </c>
      <c r="N43" s="26">
        <v>2468</v>
      </c>
      <c r="O43" s="32">
        <f t="shared" si="5"/>
        <v>22.351473922902493</v>
      </c>
      <c r="P43" s="12">
        <f t="shared" si="4"/>
        <v>0.74604385590462252</v>
      </c>
      <c r="Q43" s="11">
        <v>29.96</v>
      </c>
    </row>
    <row r="44" spans="1:17" ht="13.5" customHeight="1">
      <c r="A44" s="29">
        <v>18</v>
      </c>
      <c r="B44" s="6" t="s">
        <v>71</v>
      </c>
      <c r="C44" s="6" t="s">
        <v>309</v>
      </c>
      <c r="D44" s="25">
        <v>24</v>
      </c>
      <c r="E44" s="18" t="s">
        <v>74</v>
      </c>
      <c r="F44" s="25">
        <v>27</v>
      </c>
      <c r="G44" s="31">
        <v>1</v>
      </c>
      <c r="H44" s="26">
        <v>1</v>
      </c>
      <c r="I44" s="31">
        <v>180</v>
      </c>
      <c r="J44" s="26">
        <v>122</v>
      </c>
      <c r="K44" s="31">
        <v>4860</v>
      </c>
      <c r="L44" s="26">
        <v>5936</v>
      </c>
      <c r="M44" s="31">
        <v>121376</v>
      </c>
      <c r="N44" s="26">
        <v>2231</v>
      </c>
      <c r="O44" s="32">
        <f t="shared" si="5"/>
        <v>20.447439353099732</v>
      </c>
      <c r="P44" s="12">
        <f t="shared" si="4"/>
        <v>0.68249130017021797</v>
      </c>
      <c r="Q44" s="11">
        <v>29.96</v>
      </c>
    </row>
    <row r="45" spans="1:17" ht="13.5" customHeight="1">
      <c r="A45" s="29">
        <v>19</v>
      </c>
      <c r="B45" s="6" t="s">
        <v>71</v>
      </c>
      <c r="C45" s="6" t="s">
        <v>310</v>
      </c>
      <c r="D45" s="25">
        <v>34</v>
      </c>
      <c r="E45" s="18" t="s">
        <v>74</v>
      </c>
      <c r="F45" s="25">
        <v>14</v>
      </c>
      <c r="G45" s="31">
        <v>4</v>
      </c>
      <c r="H45" s="26">
        <v>2</v>
      </c>
      <c r="I45" s="31">
        <v>1200</v>
      </c>
      <c r="J45" s="26">
        <v>599</v>
      </c>
      <c r="K45" s="31">
        <v>16800</v>
      </c>
      <c r="L45" s="26">
        <v>20084</v>
      </c>
      <c r="M45" s="31">
        <v>569656</v>
      </c>
      <c r="N45" s="26">
        <v>12588</v>
      </c>
      <c r="O45" s="32">
        <f t="shared" si="5"/>
        <v>28.363672575184225</v>
      </c>
      <c r="P45" s="12">
        <f t="shared" si="4"/>
        <v>0.94671804323044806</v>
      </c>
      <c r="Q45" s="11">
        <v>29.96</v>
      </c>
    </row>
    <row r="46" spans="1:17" ht="13.5" customHeight="1">
      <c r="A46" s="29">
        <v>20</v>
      </c>
      <c r="B46" s="6" t="s">
        <v>71</v>
      </c>
      <c r="C46" s="6" t="s">
        <v>311</v>
      </c>
      <c r="D46" s="25">
        <v>61</v>
      </c>
      <c r="E46" s="18" t="s">
        <v>74</v>
      </c>
      <c r="F46" s="25">
        <v>24</v>
      </c>
      <c r="G46" s="31">
        <v>1</v>
      </c>
      <c r="H46" s="26">
        <v>1</v>
      </c>
      <c r="I46" s="31">
        <v>240</v>
      </c>
      <c r="J46" s="26">
        <v>156</v>
      </c>
      <c r="K46" s="31">
        <v>5760</v>
      </c>
      <c r="L46" s="26">
        <v>5643</v>
      </c>
      <c r="M46" s="31">
        <v>107416</v>
      </c>
      <c r="N46" s="26">
        <v>2787</v>
      </c>
      <c r="O46" s="32">
        <f t="shared" si="5"/>
        <v>19.035264930001773</v>
      </c>
      <c r="P46" s="12">
        <f t="shared" si="4"/>
        <v>0.63535597229645435</v>
      </c>
      <c r="Q46" s="11">
        <v>29.96</v>
      </c>
    </row>
    <row r="47" spans="1:17" ht="13.5" customHeight="1">
      <c r="A47" s="29">
        <v>21</v>
      </c>
      <c r="B47" s="6" t="s">
        <v>71</v>
      </c>
      <c r="C47" s="6" t="s">
        <v>312</v>
      </c>
      <c r="D47" s="25">
        <v>26</v>
      </c>
      <c r="E47" s="18" t="s">
        <v>74</v>
      </c>
      <c r="F47" s="25">
        <v>59</v>
      </c>
      <c r="G47" s="31">
        <v>1</v>
      </c>
      <c r="H47" s="26">
        <v>1</v>
      </c>
      <c r="I47" s="31">
        <v>120</v>
      </c>
      <c r="J47" s="26">
        <v>114</v>
      </c>
      <c r="K47" s="31">
        <v>7080</v>
      </c>
      <c r="L47" s="26">
        <v>6708</v>
      </c>
      <c r="M47" s="31">
        <v>158467</v>
      </c>
      <c r="N47" s="26">
        <v>2931</v>
      </c>
      <c r="O47" s="32">
        <f t="shared" si="5"/>
        <v>23.623583780560526</v>
      </c>
      <c r="P47" s="12">
        <f t="shared" si="4"/>
        <v>0.78850413152738741</v>
      </c>
      <c r="Q47" s="11">
        <v>29.96</v>
      </c>
    </row>
    <row r="48" spans="1:17" ht="13.5" customHeight="1">
      <c r="A48" s="29">
        <v>22</v>
      </c>
      <c r="B48" s="6" t="s">
        <v>71</v>
      </c>
      <c r="C48" s="6" t="s">
        <v>313</v>
      </c>
      <c r="D48" s="25">
        <v>79</v>
      </c>
      <c r="E48" s="18" t="s">
        <v>74</v>
      </c>
      <c r="F48" s="25">
        <v>26</v>
      </c>
      <c r="G48" s="31">
        <v>1</v>
      </c>
      <c r="H48" s="26">
        <v>1</v>
      </c>
      <c r="I48" s="31">
        <v>180</v>
      </c>
      <c r="J48" s="26">
        <v>112</v>
      </c>
      <c r="K48" s="31">
        <v>4680</v>
      </c>
      <c r="L48" s="26">
        <v>5352</v>
      </c>
      <c r="M48" s="31">
        <v>127509</v>
      </c>
      <c r="N48" s="26">
        <v>2235</v>
      </c>
      <c r="O48" s="32">
        <f t="shared" si="5"/>
        <v>23.824551569506728</v>
      </c>
      <c r="P48" s="12">
        <f t="shared" si="4"/>
        <v>0.79521200165242745</v>
      </c>
      <c r="Q48" s="11">
        <v>29.96</v>
      </c>
    </row>
    <row r="49" spans="1:17" ht="13.5" customHeight="1">
      <c r="A49" s="29">
        <v>23</v>
      </c>
      <c r="B49" s="6" t="s">
        <v>71</v>
      </c>
      <c r="C49" s="6" t="s">
        <v>314</v>
      </c>
      <c r="D49" s="25">
        <v>35</v>
      </c>
      <c r="E49" s="18" t="s">
        <v>74</v>
      </c>
      <c r="F49" s="25">
        <v>35</v>
      </c>
      <c r="G49" s="31">
        <v>1</v>
      </c>
      <c r="H49" s="26">
        <v>1</v>
      </c>
      <c r="I49" s="31">
        <v>180</v>
      </c>
      <c r="J49" s="26">
        <v>152</v>
      </c>
      <c r="K49" s="31">
        <v>6300</v>
      </c>
      <c r="L49" s="26">
        <v>6720</v>
      </c>
      <c r="M49" s="31">
        <v>151812</v>
      </c>
      <c r="N49" s="26">
        <v>3459</v>
      </c>
      <c r="O49" s="32">
        <f t="shared" si="5"/>
        <v>22.591071428571428</v>
      </c>
      <c r="P49" s="12">
        <f t="shared" si="4"/>
        <v>0.75404110242227729</v>
      </c>
      <c r="Q49" s="11">
        <v>29.96</v>
      </c>
    </row>
    <row r="50" spans="1:17" ht="13.5" customHeight="1">
      <c r="A50" s="29">
        <v>24</v>
      </c>
      <c r="B50" s="6" t="s">
        <v>71</v>
      </c>
      <c r="C50" s="6" t="s">
        <v>315</v>
      </c>
      <c r="D50" s="25">
        <v>73</v>
      </c>
      <c r="E50" s="18" t="s">
        <v>74</v>
      </c>
      <c r="F50" s="25">
        <v>71</v>
      </c>
      <c r="G50" s="31">
        <v>1</v>
      </c>
      <c r="H50" s="26">
        <v>1</v>
      </c>
      <c r="I50" s="31">
        <v>60</v>
      </c>
      <c r="J50" s="26">
        <v>120</v>
      </c>
      <c r="K50" s="31">
        <v>4260</v>
      </c>
      <c r="L50" s="26">
        <v>6960</v>
      </c>
      <c r="M50" s="31">
        <v>135855</v>
      </c>
      <c r="N50" s="26">
        <v>2891</v>
      </c>
      <c r="O50" s="32">
        <f t="shared" si="5"/>
        <v>19.519396551724139</v>
      </c>
      <c r="P50" s="12">
        <f t="shared" si="4"/>
        <v>0.65151523870908334</v>
      </c>
      <c r="Q50" s="11">
        <v>29.96</v>
      </c>
    </row>
    <row r="51" spans="1:17" ht="13.5" customHeight="1">
      <c r="A51" s="29">
        <v>25</v>
      </c>
      <c r="B51" s="6" t="s">
        <v>71</v>
      </c>
      <c r="C51" s="6" t="s">
        <v>316</v>
      </c>
      <c r="D51" s="25">
        <v>21</v>
      </c>
      <c r="E51" s="18" t="s">
        <v>74</v>
      </c>
      <c r="F51" s="25">
        <v>21</v>
      </c>
      <c r="G51" s="31">
        <v>2</v>
      </c>
      <c r="H51" s="26">
        <v>1</v>
      </c>
      <c r="I51" s="31">
        <v>360</v>
      </c>
      <c r="J51" s="26">
        <v>208</v>
      </c>
      <c r="K51" s="31">
        <v>7560</v>
      </c>
      <c r="L51" s="26">
        <v>9394</v>
      </c>
      <c r="M51" s="31">
        <v>242995</v>
      </c>
      <c r="N51" s="26">
        <v>4284</v>
      </c>
      <c r="O51" s="32">
        <f t="shared" si="5"/>
        <v>25.867042793272301</v>
      </c>
      <c r="P51" s="12">
        <f t="shared" si="4"/>
        <v>0.86338594103045063</v>
      </c>
      <c r="Q51" s="11">
        <v>29.96</v>
      </c>
    </row>
    <row r="52" spans="1:17" ht="13.5" customHeight="1">
      <c r="A52" s="29">
        <v>26</v>
      </c>
      <c r="B52" s="6" t="s">
        <v>71</v>
      </c>
      <c r="C52" s="6" t="s">
        <v>317</v>
      </c>
      <c r="D52" s="25">
        <v>39</v>
      </c>
      <c r="E52" s="18" t="s">
        <v>74</v>
      </c>
      <c r="F52" s="25">
        <v>44</v>
      </c>
      <c r="G52" s="31">
        <v>1</v>
      </c>
      <c r="H52" s="26">
        <v>1</v>
      </c>
      <c r="I52" s="31">
        <v>120</v>
      </c>
      <c r="J52" s="26">
        <v>116</v>
      </c>
      <c r="K52" s="31">
        <v>5280</v>
      </c>
      <c r="L52" s="26">
        <v>6560</v>
      </c>
      <c r="M52" s="31">
        <v>163298</v>
      </c>
      <c r="N52" s="26">
        <v>3125</v>
      </c>
      <c r="O52" s="32">
        <f t="shared" si="5"/>
        <v>24.89298780487805</v>
      </c>
      <c r="P52" s="12">
        <f t="shared" si="4"/>
        <v>0.83087409228564924</v>
      </c>
      <c r="Q52" s="11">
        <v>29.96</v>
      </c>
    </row>
    <row r="53" spans="1:17" ht="13.5" customHeight="1">
      <c r="A53" s="29">
        <v>27</v>
      </c>
      <c r="B53" s="6" t="s">
        <v>71</v>
      </c>
      <c r="C53" s="6" t="s">
        <v>318</v>
      </c>
      <c r="D53" s="25">
        <v>41</v>
      </c>
      <c r="E53" s="18" t="s">
        <v>74</v>
      </c>
      <c r="F53" s="25">
        <v>4</v>
      </c>
      <c r="G53" s="31">
        <v>1</v>
      </c>
      <c r="H53" s="26">
        <v>1</v>
      </c>
      <c r="I53" s="31">
        <v>120</v>
      </c>
      <c r="J53" s="26">
        <v>42</v>
      </c>
      <c r="K53" s="31">
        <v>4800</v>
      </c>
      <c r="L53" s="26">
        <v>2340</v>
      </c>
      <c r="M53" s="31">
        <v>50016</v>
      </c>
      <c r="N53" s="26">
        <v>805</v>
      </c>
      <c r="O53" s="32">
        <f t="shared" si="5"/>
        <v>21.374358974358973</v>
      </c>
      <c r="P53" s="12">
        <f t="shared" si="4"/>
        <v>0.71342987230837696</v>
      </c>
      <c r="Q53" s="11">
        <v>29.96</v>
      </c>
    </row>
    <row r="54" spans="1:17" ht="13.5" customHeight="1">
      <c r="A54" s="29">
        <v>28</v>
      </c>
      <c r="B54" s="6" t="s">
        <v>71</v>
      </c>
      <c r="C54" s="6" t="s">
        <v>319</v>
      </c>
      <c r="D54" s="25">
        <v>44</v>
      </c>
      <c r="E54" s="18" t="s">
        <v>74</v>
      </c>
      <c r="F54" s="25">
        <v>39</v>
      </c>
      <c r="G54" s="31">
        <v>1</v>
      </c>
      <c r="H54" s="26">
        <v>1</v>
      </c>
      <c r="I54" s="31">
        <v>120</v>
      </c>
      <c r="J54" s="26">
        <v>114</v>
      </c>
      <c r="K54" s="31">
        <v>4830</v>
      </c>
      <c r="L54" s="26">
        <v>6120</v>
      </c>
      <c r="M54" s="31">
        <v>128189</v>
      </c>
      <c r="N54" s="26">
        <v>2426</v>
      </c>
      <c r="O54" s="32">
        <f t="shared" si="5"/>
        <v>20.945915032679739</v>
      </c>
      <c r="P54" s="12">
        <f t="shared" si="4"/>
        <v>0.69912934020960404</v>
      </c>
      <c r="Q54" s="11">
        <v>29.96</v>
      </c>
    </row>
    <row r="55" spans="1:17" ht="13.5" customHeight="1">
      <c r="A55" s="29">
        <v>29</v>
      </c>
      <c r="B55" s="6" t="s">
        <v>71</v>
      </c>
      <c r="C55" s="6" t="s">
        <v>320</v>
      </c>
      <c r="D55" s="25">
        <v>34</v>
      </c>
      <c r="E55" s="18" t="s">
        <v>74</v>
      </c>
      <c r="F55" s="25">
        <v>118</v>
      </c>
      <c r="G55" s="31">
        <v>1</v>
      </c>
      <c r="H55" s="26">
        <v>1</v>
      </c>
      <c r="I55" s="31">
        <v>60</v>
      </c>
      <c r="J55" s="26">
        <v>52</v>
      </c>
      <c r="K55" s="31">
        <v>7080</v>
      </c>
      <c r="L55" s="26">
        <v>6266</v>
      </c>
      <c r="M55" s="31">
        <v>148770</v>
      </c>
      <c r="N55" s="26">
        <v>1868</v>
      </c>
      <c r="O55" s="32">
        <f t="shared" si="5"/>
        <v>23.742419406319822</v>
      </c>
      <c r="P55" s="12">
        <f t="shared" si="4"/>
        <v>0.79247060768757749</v>
      </c>
      <c r="Q55" s="11">
        <v>29.96</v>
      </c>
    </row>
    <row r="56" spans="1:17" ht="13.5" customHeight="1">
      <c r="A56" s="29">
        <v>30</v>
      </c>
      <c r="B56" s="6" t="s">
        <v>71</v>
      </c>
      <c r="C56" s="6" t="s">
        <v>321</v>
      </c>
      <c r="D56" s="25">
        <v>17</v>
      </c>
      <c r="E56" s="18" t="s">
        <v>74</v>
      </c>
      <c r="F56" s="25">
        <v>49</v>
      </c>
      <c r="G56" s="31">
        <v>1</v>
      </c>
      <c r="H56" s="26">
        <v>1</v>
      </c>
      <c r="I56" s="31">
        <v>120</v>
      </c>
      <c r="J56" s="26">
        <v>114</v>
      </c>
      <c r="K56" s="31">
        <v>5880</v>
      </c>
      <c r="L56" s="26">
        <v>5586</v>
      </c>
      <c r="M56" s="31">
        <v>137605</v>
      </c>
      <c r="N56" s="26">
        <v>3933</v>
      </c>
      <c r="O56" s="32">
        <f t="shared" si="5"/>
        <v>24.633906194056571</v>
      </c>
      <c r="P56" s="12">
        <f t="shared" si="4"/>
        <v>0.82222650847985879</v>
      </c>
      <c r="Q56" s="11">
        <v>29.96</v>
      </c>
    </row>
    <row r="57" spans="1:17" ht="13.5" customHeight="1">
      <c r="A57" s="29">
        <v>31</v>
      </c>
      <c r="B57" s="6" t="s">
        <v>71</v>
      </c>
      <c r="C57" s="6" t="s">
        <v>322</v>
      </c>
      <c r="D57" s="25">
        <v>44</v>
      </c>
      <c r="E57" s="18" t="s">
        <v>74</v>
      </c>
      <c r="F57" s="25">
        <v>19</v>
      </c>
      <c r="G57" s="31">
        <v>1</v>
      </c>
      <c r="H57" s="26">
        <v>1</v>
      </c>
      <c r="I57" s="31">
        <v>240</v>
      </c>
      <c r="J57" s="26">
        <v>235</v>
      </c>
      <c r="K57" s="31">
        <v>4560</v>
      </c>
      <c r="L57" s="26">
        <v>5020</v>
      </c>
      <c r="M57" s="31">
        <v>98948</v>
      </c>
      <c r="N57" s="26">
        <v>4058</v>
      </c>
      <c r="O57" s="32">
        <f t="shared" si="5"/>
        <v>19.710756972111554</v>
      </c>
      <c r="P57" s="12">
        <f t="shared" si="4"/>
        <v>0.6579024356512535</v>
      </c>
      <c r="Q57" s="11">
        <v>29.96</v>
      </c>
    </row>
    <row r="58" spans="1:17" ht="13.5" customHeight="1">
      <c r="A58" s="29">
        <v>32</v>
      </c>
      <c r="B58" s="6" t="s">
        <v>71</v>
      </c>
      <c r="C58" s="6" t="s">
        <v>323</v>
      </c>
      <c r="D58" s="25">
        <v>118</v>
      </c>
      <c r="E58" s="18" t="s">
        <v>74</v>
      </c>
      <c r="F58" s="25">
        <v>44</v>
      </c>
      <c r="G58" s="31">
        <v>1</v>
      </c>
      <c r="H58" s="26">
        <v>1</v>
      </c>
      <c r="I58" s="31">
        <v>120</v>
      </c>
      <c r="J58" s="26">
        <v>120</v>
      </c>
      <c r="K58" s="31">
        <v>5280</v>
      </c>
      <c r="L58" s="26">
        <v>7062</v>
      </c>
      <c r="M58" s="31">
        <v>158865</v>
      </c>
      <c r="N58" s="26">
        <v>3265</v>
      </c>
      <c r="O58" s="32">
        <f t="shared" si="5"/>
        <v>22.495751911639761</v>
      </c>
      <c r="P58" s="12">
        <f t="shared" si="4"/>
        <v>0.75085954311214154</v>
      </c>
      <c r="Q58" s="11">
        <v>29.96</v>
      </c>
    </row>
    <row r="59" spans="1:17" ht="13.5" customHeight="1">
      <c r="A59" s="29">
        <v>33</v>
      </c>
      <c r="B59" s="6" t="s">
        <v>71</v>
      </c>
      <c r="C59" s="6" t="s">
        <v>227</v>
      </c>
      <c r="D59" s="25">
        <v>50</v>
      </c>
      <c r="E59" s="18" t="s">
        <v>74</v>
      </c>
      <c r="F59" s="25">
        <v>41</v>
      </c>
      <c r="G59" s="31">
        <v>2</v>
      </c>
      <c r="H59" s="26">
        <v>1</v>
      </c>
      <c r="I59" s="31">
        <v>240</v>
      </c>
      <c r="J59" s="26">
        <v>174</v>
      </c>
      <c r="K59" s="31">
        <v>9840</v>
      </c>
      <c r="L59" s="26">
        <v>7030</v>
      </c>
      <c r="M59" s="31">
        <v>132785</v>
      </c>
      <c r="N59" s="26">
        <v>3823</v>
      </c>
      <c r="O59" s="32">
        <f t="shared" si="5"/>
        <v>18.888335704125179</v>
      </c>
      <c r="P59" s="12">
        <f t="shared" si="4"/>
        <v>0.63045179252754269</v>
      </c>
      <c r="Q59" s="11">
        <v>29.96</v>
      </c>
    </row>
    <row r="60" spans="1:17" ht="13.5" customHeight="1">
      <c r="A60" s="29">
        <v>34</v>
      </c>
      <c r="B60" s="6" t="s">
        <v>71</v>
      </c>
      <c r="C60" s="6" t="s">
        <v>324</v>
      </c>
      <c r="D60" s="25"/>
      <c r="E60" s="18"/>
      <c r="F60" s="25">
        <v>35</v>
      </c>
      <c r="G60" s="31">
        <v>2</v>
      </c>
      <c r="H60" s="26">
        <v>1</v>
      </c>
      <c r="I60" s="31">
        <v>240</v>
      </c>
      <c r="J60" s="26">
        <v>228</v>
      </c>
      <c r="K60" s="31">
        <v>8400</v>
      </c>
      <c r="L60" s="26">
        <v>13977</v>
      </c>
      <c r="M60" s="31">
        <v>274740</v>
      </c>
      <c r="N60" s="26">
        <v>4572</v>
      </c>
      <c r="O60" s="32">
        <f t="shared" si="5"/>
        <v>19.65657866494956</v>
      </c>
      <c r="P60" s="12">
        <f t="shared" si="4"/>
        <v>0.65609408093957144</v>
      </c>
      <c r="Q60" s="11">
        <v>29.96</v>
      </c>
    </row>
    <row r="61" spans="1:17" ht="13.5" customHeight="1">
      <c r="A61" s="29">
        <v>35</v>
      </c>
      <c r="B61" s="6" t="s">
        <v>71</v>
      </c>
      <c r="C61" s="6" t="s">
        <v>325</v>
      </c>
      <c r="D61" s="25"/>
      <c r="E61" s="18"/>
      <c r="F61" s="25">
        <v>41</v>
      </c>
      <c r="G61" s="31">
        <v>4</v>
      </c>
      <c r="H61" s="26">
        <v>2</v>
      </c>
      <c r="I61" s="31">
        <v>720</v>
      </c>
      <c r="J61" s="26">
        <v>489</v>
      </c>
      <c r="K61" s="31">
        <v>29520</v>
      </c>
      <c r="L61" s="26">
        <v>21001</v>
      </c>
      <c r="M61" s="31">
        <v>385056</v>
      </c>
      <c r="N61" s="26">
        <v>10495</v>
      </c>
      <c r="O61" s="32">
        <f t="shared" si="5"/>
        <v>18.335126898719107</v>
      </c>
      <c r="P61" s="12">
        <f t="shared" si="4"/>
        <v>0.61198687912947614</v>
      </c>
      <c r="Q61" s="11">
        <v>29.96</v>
      </c>
    </row>
    <row r="62" spans="1:17" ht="13.5" customHeight="1">
      <c r="A62" s="29">
        <v>36</v>
      </c>
      <c r="B62" s="6" t="s">
        <v>71</v>
      </c>
      <c r="C62" s="6" t="s">
        <v>326</v>
      </c>
      <c r="D62" s="25"/>
      <c r="E62" s="18"/>
      <c r="F62" s="25">
        <v>35</v>
      </c>
      <c r="G62" s="31">
        <v>1</v>
      </c>
      <c r="H62" s="26">
        <v>1</v>
      </c>
      <c r="I62" s="31">
        <v>180</v>
      </c>
      <c r="J62" s="26">
        <v>51</v>
      </c>
      <c r="K62" s="31">
        <v>6300</v>
      </c>
      <c r="L62" s="26">
        <v>1974</v>
      </c>
      <c r="M62" s="31">
        <v>35748</v>
      </c>
      <c r="N62" s="26">
        <v>1074</v>
      </c>
      <c r="O62" s="32">
        <f t="shared" si="5"/>
        <v>18.109422492401215</v>
      </c>
      <c r="P62" s="12">
        <f t="shared" si="4"/>
        <v>0.60445335421899915</v>
      </c>
      <c r="Q62" s="11">
        <v>29.96</v>
      </c>
    </row>
    <row r="63" spans="1:17" ht="13.5" customHeight="1">
      <c r="A63" s="29">
        <v>37</v>
      </c>
      <c r="B63" s="6" t="s">
        <v>71</v>
      </c>
      <c r="C63" s="6" t="s">
        <v>327</v>
      </c>
      <c r="D63" s="25"/>
      <c r="E63" s="18"/>
      <c r="F63" s="25">
        <v>79</v>
      </c>
      <c r="G63" s="31">
        <v>2</v>
      </c>
      <c r="H63" s="26">
        <v>1</v>
      </c>
      <c r="I63" s="31">
        <v>180</v>
      </c>
      <c r="J63" s="26">
        <v>142</v>
      </c>
      <c r="K63" s="31">
        <v>14220</v>
      </c>
      <c r="L63" s="26">
        <v>9248</v>
      </c>
      <c r="M63" s="31">
        <v>164260</v>
      </c>
      <c r="N63" s="26">
        <v>3920</v>
      </c>
      <c r="O63" s="32">
        <f t="shared" si="5"/>
        <v>17.761678200692042</v>
      </c>
      <c r="P63" s="12">
        <f t="shared" si="4"/>
        <v>0.59284640189225779</v>
      </c>
      <c r="Q63" s="11">
        <v>29.96</v>
      </c>
    </row>
    <row r="64" spans="1:17" ht="13.5" customHeight="1">
      <c r="A64" s="29">
        <v>38</v>
      </c>
      <c r="B64" s="6" t="s">
        <v>71</v>
      </c>
      <c r="C64" s="6" t="s">
        <v>328</v>
      </c>
      <c r="D64" s="25"/>
      <c r="E64" s="18"/>
      <c r="F64" s="25">
        <v>41</v>
      </c>
      <c r="G64" s="31">
        <v>1</v>
      </c>
      <c r="H64" s="26">
        <v>1</v>
      </c>
      <c r="I64" s="31">
        <v>120</v>
      </c>
      <c r="J64" s="26">
        <v>110</v>
      </c>
      <c r="K64" s="31">
        <v>4920</v>
      </c>
      <c r="L64" s="26">
        <v>4912</v>
      </c>
      <c r="M64" s="31">
        <v>106145</v>
      </c>
      <c r="N64" s="26">
        <v>3179</v>
      </c>
      <c r="O64" s="32">
        <f t="shared" si="5"/>
        <v>21.609324104234528</v>
      </c>
      <c r="P64" s="12">
        <f t="shared" si="4"/>
        <v>0.72127250014133937</v>
      </c>
      <c r="Q64" s="11">
        <v>29.96</v>
      </c>
    </row>
    <row r="65" spans="1:20" ht="13.5" customHeight="1">
      <c r="A65" s="29">
        <v>39</v>
      </c>
      <c r="B65" s="6" t="s">
        <v>71</v>
      </c>
      <c r="C65" s="6" t="s">
        <v>329</v>
      </c>
      <c r="D65" s="25"/>
      <c r="E65" s="18"/>
      <c r="F65" s="25">
        <v>34</v>
      </c>
      <c r="G65" s="31">
        <v>7</v>
      </c>
      <c r="H65" s="26">
        <v>3</v>
      </c>
      <c r="I65" s="31">
        <v>1260</v>
      </c>
      <c r="J65" s="26">
        <v>985</v>
      </c>
      <c r="K65" s="31">
        <v>42840</v>
      </c>
      <c r="L65" s="26">
        <v>35072</v>
      </c>
      <c r="M65" s="31">
        <v>833379</v>
      </c>
      <c r="N65" s="26">
        <v>22676</v>
      </c>
      <c r="O65" s="32">
        <f t="shared" si="5"/>
        <v>23.76194685218978</v>
      </c>
      <c r="P65" s="12">
        <f t="shared" si="4"/>
        <v>0.79312239159511944</v>
      </c>
      <c r="Q65" s="11">
        <v>29.96</v>
      </c>
    </row>
    <row r="66" spans="1:20" ht="13.5" customHeight="1">
      <c r="A66" s="29">
        <v>40</v>
      </c>
      <c r="B66" s="6" t="s">
        <v>71</v>
      </c>
      <c r="C66" s="6" t="s">
        <v>349</v>
      </c>
      <c r="D66" s="25"/>
      <c r="E66" s="18"/>
      <c r="F66" s="25" t="s">
        <v>350</v>
      </c>
      <c r="G66" s="31">
        <v>1</v>
      </c>
      <c r="H66" s="26">
        <v>1</v>
      </c>
      <c r="I66" s="31">
        <v>138</v>
      </c>
      <c r="J66" s="26">
        <v>126</v>
      </c>
      <c r="K66" s="31">
        <v>3634</v>
      </c>
      <c r="L66" s="26">
        <v>5673</v>
      </c>
      <c r="M66" s="31">
        <v>123026</v>
      </c>
      <c r="N66" s="26">
        <v>2294</v>
      </c>
      <c r="O66" s="32">
        <f t="shared" si="5"/>
        <v>21.686233033668252</v>
      </c>
      <c r="P66" s="12">
        <f t="shared" si="4"/>
        <v>0.72383955386075605</v>
      </c>
      <c r="Q66" s="11">
        <v>29.96</v>
      </c>
    </row>
    <row r="67" spans="1:20" ht="13.5" customHeight="1">
      <c r="A67" s="29">
        <v>41</v>
      </c>
      <c r="B67" s="6" t="s">
        <v>71</v>
      </c>
      <c r="C67" s="6" t="s">
        <v>333</v>
      </c>
      <c r="D67" s="25"/>
      <c r="E67" s="18"/>
      <c r="F67" s="25">
        <v>31</v>
      </c>
      <c r="G67" s="31">
        <v>1</v>
      </c>
      <c r="H67" s="26">
        <v>1</v>
      </c>
      <c r="I67" s="31">
        <v>180</v>
      </c>
      <c r="J67" s="26">
        <v>154</v>
      </c>
      <c r="K67" s="31">
        <v>5580</v>
      </c>
      <c r="L67" s="26">
        <v>5442</v>
      </c>
      <c r="M67" s="31">
        <v>93760</v>
      </c>
      <c r="N67" s="26">
        <v>2692</v>
      </c>
      <c r="O67" s="32">
        <f t="shared" si="5"/>
        <v>17.228959941198088</v>
      </c>
      <c r="P67" s="12">
        <f t="shared" si="4"/>
        <v>0.57506541859806704</v>
      </c>
      <c r="Q67" s="11">
        <v>29.96</v>
      </c>
    </row>
    <row r="68" spans="1:20" ht="13.5" customHeight="1">
      <c r="A68" s="73" t="s">
        <v>210</v>
      </c>
      <c r="B68" s="74"/>
      <c r="C68" s="75"/>
      <c r="D68" s="36"/>
      <c r="E68" s="36"/>
      <c r="F68" s="36"/>
      <c r="G68" s="37">
        <f>SUM(G27:G67)</f>
        <v>62</v>
      </c>
      <c r="H68" s="37">
        <f t="shared" ref="H68:N68" si="6">SUM(H27:H67)</f>
        <v>46</v>
      </c>
      <c r="I68" s="37">
        <f t="shared" si="6"/>
        <v>9788</v>
      </c>
      <c r="J68" s="37">
        <f t="shared" si="6"/>
        <v>7563</v>
      </c>
      <c r="K68" s="37">
        <f t="shared" si="6"/>
        <v>335204</v>
      </c>
      <c r="L68" s="37">
        <f t="shared" si="6"/>
        <v>327411</v>
      </c>
      <c r="M68" s="37">
        <f t="shared" si="6"/>
        <v>7028569</v>
      </c>
      <c r="N68" s="37">
        <f t="shared" si="6"/>
        <v>165598</v>
      </c>
      <c r="O68" s="39">
        <f t="shared" si="5"/>
        <v>21.467113200228457</v>
      </c>
      <c r="P68" s="23">
        <f>O68/Q68</f>
        <v>0.71652580775128361</v>
      </c>
      <c r="Q68" s="22">
        <v>29.96</v>
      </c>
    </row>
    <row r="69" spans="1:20" ht="13.5" customHeight="1">
      <c r="A69" s="70" t="s">
        <v>211</v>
      </c>
      <c r="B69" s="71"/>
      <c r="C69" s="72"/>
      <c r="D69" s="36"/>
      <c r="E69" s="36"/>
      <c r="F69" s="36"/>
      <c r="G69" s="37"/>
      <c r="H69" s="37"/>
      <c r="I69" s="37"/>
      <c r="J69" s="37"/>
      <c r="K69" s="37"/>
      <c r="L69" s="37"/>
      <c r="M69" s="45">
        <v>89515</v>
      </c>
      <c r="N69" s="38"/>
      <c r="O69" s="39"/>
      <c r="P69" s="40"/>
      <c r="Q69" s="22"/>
    </row>
    <row r="70" spans="1:20" ht="15.75" customHeight="1">
      <c r="A70" s="77" t="s">
        <v>212</v>
      </c>
      <c r="B70" s="78"/>
      <c r="C70" s="79"/>
      <c r="D70" s="42"/>
      <c r="E70" s="42"/>
      <c r="F70" s="42"/>
      <c r="G70" s="43"/>
      <c r="H70" s="43"/>
      <c r="I70" s="43"/>
      <c r="J70" s="43"/>
      <c r="K70" s="43"/>
      <c r="L70" s="44"/>
      <c r="M70" s="45">
        <v>0</v>
      </c>
      <c r="N70" s="46"/>
      <c r="O70" s="39"/>
      <c r="P70" s="40"/>
      <c r="Q70" s="11"/>
    </row>
    <row r="71" spans="1:20" ht="13.5" customHeight="1">
      <c r="A71" s="73" t="s">
        <v>210</v>
      </c>
      <c r="B71" s="74"/>
      <c r="C71" s="75"/>
      <c r="D71" s="36"/>
      <c r="E71" s="36"/>
      <c r="F71" s="36"/>
      <c r="G71" s="37">
        <f t="shared" ref="G71:N71" si="7">SUM(G68:G70)</f>
        <v>62</v>
      </c>
      <c r="H71" s="37">
        <f t="shared" si="7"/>
        <v>46</v>
      </c>
      <c r="I71" s="37">
        <f t="shared" si="7"/>
        <v>9788</v>
      </c>
      <c r="J71" s="37">
        <f t="shared" si="7"/>
        <v>7563</v>
      </c>
      <c r="K71" s="37">
        <f t="shared" si="7"/>
        <v>335204</v>
      </c>
      <c r="L71" s="37">
        <f t="shared" si="7"/>
        <v>327411</v>
      </c>
      <c r="M71" s="37">
        <f t="shared" si="7"/>
        <v>7118084</v>
      </c>
      <c r="N71" s="37">
        <f t="shared" si="7"/>
        <v>165598</v>
      </c>
      <c r="O71" s="39">
        <f>M71/L71</f>
        <v>21.740515743209606</v>
      </c>
      <c r="P71" s="23">
        <f>O71/Q71</f>
        <v>0.72565139329805095</v>
      </c>
      <c r="Q71" s="22">
        <v>29.96</v>
      </c>
    </row>
    <row r="72" spans="1:20" ht="6" customHeight="1"/>
    <row r="73" spans="1:20" ht="15" customHeight="1">
      <c r="A73" s="76" t="s">
        <v>250</v>
      </c>
      <c r="B73" s="74"/>
      <c r="C73" s="75"/>
      <c r="D73" s="36"/>
      <c r="E73" s="36"/>
      <c r="F73" s="36"/>
      <c r="G73" s="47">
        <f t="shared" ref="G73:N73" si="8">G26+G71</f>
        <v>120</v>
      </c>
      <c r="H73" s="47">
        <f t="shared" si="8"/>
        <v>98</v>
      </c>
      <c r="I73" s="47">
        <f t="shared" si="8"/>
        <v>17768</v>
      </c>
      <c r="J73" s="47">
        <f t="shared" si="8"/>
        <v>13423</v>
      </c>
      <c r="K73" s="47">
        <f t="shared" si="8"/>
        <v>667004</v>
      </c>
      <c r="L73" s="47">
        <f t="shared" si="8"/>
        <v>573412</v>
      </c>
      <c r="M73" s="47">
        <f t="shared" si="8"/>
        <v>13275770</v>
      </c>
      <c r="N73" s="47">
        <f t="shared" si="8"/>
        <v>348265</v>
      </c>
      <c r="O73" s="48">
        <f>M73/L73</f>
        <v>23.152236088536689</v>
      </c>
      <c r="P73" s="49">
        <f>O73/Q73</f>
        <v>0.66491200713775678</v>
      </c>
      <c r="Q73" s="48">
        <v>34.82</v>
      </c>
      <c r="S73" s="27">
        <f>K73-L73</f>
        <v>93592</v>
      </c>
      <c r="T73" s="2">
        <f>S73/100000</f>
        <v>0.93591999999999997</v>
      </c>
    </row>
    <row r="74" spans="1:20" ht="10.5" customHeight="1">
      <c r="A74" s="50"/>
      <c r="B74" s="50"/>
      <c r="C74" s="50"/>
      <c r="D74" s="51"/>
      <c r="E74" s="51"/>
      <c r="F74" s="51"/>
      <c r="G74" s="52"/>
      <c r="H74" s="52"/>
      <c r="I74" s="52"/>
      <c r="J74" s="52"/>
      <c r="K74" s="52"/>
      <c r="L74" s="52"/>
      <c r="M74" s="52"/>
      <c r="N74" s="52"/>
      <c r="O74" s="53"/>
      <c r="P74" s="54"/>
      <c r="Q74" s="53"/>
    </row>
    <row r="75" spans="1:20" ht="9.75" customHeight="1"/>
    <row r="76" spans="1:20" ht="10.5" customHeight="1">
      <c r="N76" s="55" t="s">
        <v>153</v>
      </c>
      <c r="O76" s="55"/>
      <c r="P76" s="55"/>
    </row>
    <row r="77" spans="1:20" ht="9.75" customHeight="1">
      <c r="M77" s="56" t="s">
        <v>154</v>
      </c>
      <c r="N77" s="56"/>
      <c r="O77" s="56"/>
      <c r="P77" s="56"/>
    </row>
    <row r="78" spans="1:20" ht="10.5" customHeight="1">
      <c r="O78" s="68"/>
      <c r="P78" s="68"/>
    </row>
  </sheetData>
  <mergeCells count="11">
    <mergeCell ref="A68:C68"/>
    <mergeCell ref="A1:Q1"/>
    <mergeCell ref="A23:C23"/>
    <mergeCell ref="A24:C24"/>
    <mergeCell ref="A25:C25"/>
    <mergeCell ref="A26:C26"/>
    <mergeCell ref="A69:C69"/>
    <mergeCell ref="A70:C70"/>
    <mergeCell ref="A71:C71"/>
    <mergeCell ref="A73:C73"/>
    <mergeCell ref="O78:P78"/>
  </mergeCells>
  <pageMargins left="0.15748031496062992" right="0" top="0.23622047244094491" bottom="0.23622047244094491" header="0.15748031496062992" footer="0.15748031496062992"/>
  <pageSetup paperSize="9" scale="7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77"/>
  <sheetViews>
    <sheetView zoomScale="115" zoomScaleNormal="115" workbookViewId="0">
      <selection sqref="A1:Q76"/>
    </sheetView>
  </sheetViews>
  <sheetFormatPr defaultRowHeight="12.75"/>
  <cols>
    <col min="1" max="1" width="5.7109375" style="2" customWidth="1"/>
    <col min="2" max="2" width="11.85546875" style="2" bestFit="1" customWidth="1"/>
    <col min="3" max="3" width="26.5703125" style="2" customWidth="1"/>
    <col min="4" max="4" width="10" style="2" hidden="1" customWidth="1"/>
    <col min="5" max="5" width="9" style="2" hidden="1" customWidth="1"/>
    <col min="6" max="6" width="6.140625" style="2" customWidth="1"/>
    <col min="7" max="7" width="6.42578125" style="2" customWidth="1"/>
    <col min="8" max="8" width="5.42578125" style="2" customWidth="1"/>
    <col min="9" max="9" width="6.7109375" style="2" customWidth="1"/>
    <col min="10" max="10" width="6" style="2" customWidth="1"/>
    <col min="11" max="11" width="8" style="2" bestFit="1" customWidth="1"/>
    <col min="12" max="12" width="7.85546875" style="2" bestFit="1" customWidth="1"/>
    <col min="13" max="13" width="9" style="2" bestFit="1" customWidth="1"/>
    <col min="14" max="14" width="7.85546875" style="2" bestFit="1" customWidth="1"/>
    <col min="15" max="15" width="7.7109375" style="2" customWidth="1"/>
    <col min="16" max="16" width="7" style="2" customWidth="1"/>
    <col min="17" max="17" width="7.28515625" style="2" customWidth="1"/>
    <col min="18" max="16384" width="9.140625" style="2"/>
  </cols>
  <sheetData>
    <row r="1" spans="1:21" ht="19.5" customHeight="1">
      <c r="A1" s="69" t="s">
        <v>351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</row>
    <row r="2" spans="1:21" ht="33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</row>
    <row r="3" spans="1:21" ht="14.1" customHeight="1">
      <c r="A3" s="5">
        <v>1</v>
      </c>
      <c r="B3" s="6" t="s">
        <v>18</v>
      </c>
      <c r="C3" s="57" t="s">
        <v>336</v>
      </c>
      <c r="D3" s="58" t="s">
        <v>20</v>
      </c>
      <c r="E3" s="9" t="s">
        <v>21</v>
      </c>
      <c r="F3" s="10">
        <v>86</v>
      </c>
      <c r="G3" s="10">
        <v>1</v>
      </c>
      <c r="H3" s="10">
        <v>1</v>
      </c>
      <c r="I3" s="10">
        <v>62</v>
      </c>
      <c r="J3" s="10">
        <v>60</v>
      </c>
      <c r="K3" s="10">
        <v>5332</v>
      </c>
      <c r="L3" s="10">
        <v>5160</v>
      </c>
      <c r="M3" s="10">
        <v>209545</v>
      </c>
      <c r="N3" s="10">
        <v>3056</v>
      </c>
      <c r="O3" s="11">
        <f t="shared" ref="O3:O23" si="0">M3/L3</f>
        <v>40.609496124031011</v>
      </c>
      <c r="P3" s="12">
        <f t="shared" ref="P3:P23" si="1">O3/Q3</f>
        <v>0.97314872092094451</v>
      </c>
      <c r="Q3" s="13">
        <v>41.73</v>
      </c>
    </row>
    <row r="4" spans="1:21" ht="14.1" customHeight="1">
      <c r="A4" s="14">
        <v>2</v>
      </c>
      <c r="B4" s="6" t="s">
        <v>18</v>
      </c>
      <c r="C4" s="57" t="s">
        <v>22</v>
      </c>
      <c r="D4" s="58" t="s">
        <v>23</v>
      </c>
      <c r="E4" s="9" t="s">
        <v>21</v>
      </c>
      <c r="F4" s="10">
        <v>45</v>
      </c>
      <c r="G4" s="10">
        <v>9</v>
      </c>
      <c r="H4" s="10">
        <v>7</v>
      </c>
      <c r="I4" s="10">
        <v>1116</v>
      </c>
      <c r="J4" s="10">
        <v>718</v>
      </c>
      <c r="K4" s="10">
        <v>50220</v>
      </c>
      <c r="L4" s="10">
        <v>32358</v>
      </c>
      <c r="M4" s="10">
        <v>907257</v>
      </c>
      <c r="N4" s="10">
        <v>26752</v>
      </c>
      <c r="O4" s="11">
        <f t="shared" si="0"/>
        <v>28.03810495086223</v>
      </c>
      <c r="P4" s="12">
        <f t="shared" si="1"/>
        <v>0.81886988758359314</v>
      </c>
      <c r="Q4" s="61">
        <v>34.24</v>
      </c>
    </row>
    <row r="5" spans="1:21" ht="14.1" customHeight="1">
      <c r="A5" s="5">
        <v>3</v>
      </c>
      <c r="B5" s="6" t="s">
        <v>18</v>
      </c>
      <c r="C5" s="57" t="s">
        <v>24</v>
      </c>
      <c r="D5" s="58" t="s">
        <v>25</v>
      </c>
      <c r="E5" s="9" t="s">
        <v>21</v>
      </c>
      <c r="F5" s="10">
        <v>45</v>
      </c>
      <c r="G5" s="10">
        <v>1</v>
      </c>
      <c r="H5" s="10">
        <v>1</v>
      </c>
      <c r="I5" s="10">
        <v>124</v>
      </c>
      <c r="J5" s="10">
        <v>92</v>
      </c>
      <c r="K5" s="10">
        <v>5580</v>
      </c>
      <c r="L5" s="10">
        <v>4140</v>
      </c>
      <c r="M5" s="10">
        <v>153310</v>
      </c>
      <c r="N5" s="10">
        <v>3922</v>
      </c>
      <c r="O5" s="11">
        <f t="shared" si="0"/>
        <v>37.031400966183575</v>
      </c>
      <c r="P5" s="12">
        <f t="shared" si="1"/>
        <v>0.88740476794113532</v>
      </c>
      <c r="Q5" s="13">
        <v>41.73</v>
      </c>
    </row>
    <row r="6" spans="1:21" ht="14.1" customHeight="1">
      <c r="A6" s="5">
        <v>4</v>
      </c>
      <c r="B6" s="6" t="s">
        <v>18</v>
      </c>
      <c r="C6" s="57" t="s">
        <v>338</v>
      </c>
      <c r="D6" s="58" t="s">
        <v>27</v>
      </c>
      <c r="E6" s="9" t="s">
        <v>21</v>
      </c>
      <c r="F6" s="10">
        <v>45</v>
      </c>
      <c r="G6" s="10">
        <v>1</v>
      </c>
      <c r="H6" s="10">
        <v>1</v>
      </c>
      <c r="I6" s="10">
        <v>186</v>
      </c>
      <c r="J6" s="10">
        <v>114</v>
      </c>
      <c r="K6" s="10">
        <v>7068</v>
      </c>
      <c r="L6" s="10">
        <v>5130</v>
      </c>
      <c r="M6" s="10">
        <v>168140</v>
      </c>
      <c r="N6" s="10">
        <v>4169</v>
      </c>
      <c r="O6" s="11">
        <f t="shared" si="0"/>
        <v>32.775828460038987</v>
      </c>
      <c r="P6" s="12">
        <f t="shared" si="1"/>
        <v>0.78542603546702583</v>
      </c>
      <c r="Q6" s="13">
        <v>41.73</v>
      </c>
    </row>
    <row r="7" spans="1:21" ht="14.1" customHeight="1">
      <c r="A7" s="14">
        <v>5</v>
      </c>
      <c r="B7" s="6" t="s">
        <v>18</v>
      </c>
      <c r="C7" s="57" t="s">
        <v>339</v>
      </c>
      <c r="D7" s="58" t="s">
        <v>29</v>
      </c>
      <c r="E7" s="9" t="s">
        <v>21</v>
      </c>
      <c r="F7" s="10">
        <v>42</v>
      </c>
      <c r="G7" s="10">
        <v>1</v>
      </c>
      <c r="H7" s="10">
        <v>1</v>
      </c>
      <c r="I7" s="10">
        <v>124</v>
      </c>
      <c r="J7" s="10">
        <v>96</v>
      </c>
      <c r="K7" s="10">
        <v>5394</v>
      </c>
      <c r="L7" s="10">
        <v>4170</v>
      </c>
      <c r="M7" s="10">
        <v>117100</v>
      </c>
      <c r="N7" s="10">
        <v>3550</v>
      </c>
      <c r="O7" s="11">
        <f t="shared" si="0"/>
        <v>28.081534772182255</v>
      </c>
      <c r="P7" s="12">
        <f t="shared" si="1"/>
        <v>0.67293397489054052</v>
      </c>
      <c r="Q7" s="13">
        <v>41.73</v>
      </c>
    </row>
    <row r="8" spans="1:21" ht="14.1" customHeight="1">
      <c r="A8" s="5">
        <v>6</v>
      </c>
      <c r="B8" s="6" t="s">
        <v>18</v>
      </c>
      <c r="C8" s="57" t="s">
        <v>28</v>
      </c>
      <c r="D8" s="58" t="s">
        <v>31</v>
      </c>
      <c r="E8" s="9" t="s">
        <v>21</v>
      </c>
      <c r="F8" s="10">
        <v>34</v>
      </c>
      <c r="G8" s="10">
        <v>1</v>
      </c>
      <c r="H8" s="10">
        <v>1</v>
      </c>
      <c r="I8" s="10">
        <v>186</v>
      </c>
      <c r="J8" s="10">
        <v>96</v>
      </c>
      <c r="K8" s="10">
        <v>6324</v>
      </c>
      <c r="L8" s="10">
        <v>4320</v>
      </c>
      <c r="M8" s="10">
        <v>140090</v>
      </c>
      <c r="N8" s="10">
        <v>3299</v>
      </c>
      <c r="O8" s="11">
        <f t="shared" si="0"/>
        <v>32.42824074074074</v>
      </c>
      <c r="P8" s="12">
        <f t="shared" si="1"/>
        <v>0.77709659095951933</v>
      </c>
      <c r="Q8" s="13">
        <v>41.73</v>
      </c>
    </row>
    <row r="9" spans="1:21" ht="14.1" customHeight="1">
      <c r="A9" s="5">
        <v>7</v>
      </c>
      <c r="B9" s="6" t="s">
        <v>18</v>
      </c>
      <c r="C9" s="57" t="s">
        <v>30</v>
      </c>
      <c r="D9" s="58" t="s">
        <v>33</v>
      </c>
      <c r="E9" s="9" t="s">
        <v>21</v>
      </c>
      <c r="F9" s="10">
        <v>45</v>
      </c>
      <c r="G9" s="10">
        <v>4</v>
      </c>
      <c r="H9" s="10">
        <v>3</v>
      </c>
      <c r="I9" s="10">
        <v>496</v>
      </c>
      <c r="J9" s="10">
        <v>323</v>
      </c>
      <c r="K9" s="10">
        <v>22320</v>
      </c>
      <c r="L9" s="10">
        <v>14710</v>
      </c>
      <c r="M9" s="10">
        <v>612543</v>
      </c>
      <c r="N9" s="10">
        <v>14148</v>
      </c>
      <c r="O9" s="11">
        <f t="shared" si="0"/>
        <v>41.64126444595513</v>
      </c>
      <c r="P9" s="12">
        <f t="shared" si="1"/>
        <v>0.99787357886305139</v>
      </c>
      <c r="Q9" s="13">
        <v>41.73</v>
      </c>
    </row>
    <row r="10" spans="1:21" ht="14.1" customHeight="1">
      <c r="A10" s="14">
        <v>8</v>
      </c>
      <c r="B10" s="6" t="s">
        <v>18</v>
      </c>
      <c r="C10" s="57" t="s">
        <v>38</v>
      </c>
      <c r="D10" s="58" t="s">
        <v>35</v>
      </c>
      <c r="E10" s="9" t="s">
        <v>21</v>
      </c>
      <c r="F10" s="10">
        <v>40</v>
      </c>
      <c r="G10" s="10">
        <v>1</v>
      </c>
      <c r="H10" s="10">
        <v>1</v>
      </c>
      <c r="I10" s="10">
        <v>124</v>
      </c>
      <c r="J10" s="10">
        <v>120</v>
      </c>
      <c r="K10" s="10">
        <v>4960</v>
      </c>
      <c r="L10" s="10">
        <v>4800</v>
      </c>
      <c r="M10" s="10">
        <v>202120</v>
      </c>
      <c r="N10" s="10">
        <v>6839</v>
      </c>
      <c r="O10" s="11">
        <f t="shared" si="0"/>
        <v>42.108333333333334</v>
      </c>
      <c r="P10" s="12">
        <f t="shared" si="1"/>
        <v>1.0090662193465934</v>
      </c>
      <c r="Q10" s="13">
        <v>41.73</v>
      </c>
    </row>
    <row r="11" spans="1:21" ht="14.1" customHeight="1">
      <c r="A11" s="5">
        <v>9</v>
      </c>
      <c r="B11" s="6" t="s">
        <v>18</v>
      </c>
      <c r="C11" s="57" t="s">
        <v>40</v>
      </c>
      <c r="D11" s="58" t="s">
        <v>37</v>
      </c>
      <c r="E11" s="9" t="s">
        <v>21</v>
      </c>
      <c r="F11" s="10">
        <v>45</v>
      </c>
      <c r="G11" s="10">
        <v>16</v>
      </c>
      <c r="H11" s="10">
        <v>16</v>
      </c>
      <c r="I11" s="10">
        <v>1984</v>
      </c>
      <c r="J11" s="10">
        <v>1612</v>
      </c>
      <c r="K11" s="10">
        <v>89280</v>
      </c>
      <c r="L11" s="10">
        <v>72708</v>
      </c>
      <c r="M11" s="10">
        <v>2391654</v>
      </c>
      <c r="N11" s="10">
        <v>67507</v>
      </c>
      <c r="O11" s="11">
        <f t="shared" si="0"/>
        <v>32.893959399240799</v>
      </c>
      <c r="P11" s="12">
        <f t="shared" si="1"/>
        <v>0.78825687513157927</v>
      </c>
      <c r="Q11" s="13">
        <v>41.73</v>
      </c>
    </row>
    <row r="12" spans="1:21" ht="13.5" customHeight="1">
      <c r="A12" s="5">
        <v>10</v>
      </c>
      <c r="B12" s="6" t="s">
        <v>18</v>
      </c>
      <c r="C12" s="57" t="s">
        <v>46</v>
      </c>
      <c r="D12" s="58" t="s">
        <v>39</v>
      </c>
      <c r="E12" s="9" t="s">
        <v>21</v>
      </c>
      <c r="F12" s="10">
        <v>40</v>
      </c>
      <c r="G12" s="10">
        <v>7</v>
      </c>
      <c r="H12" s="10">
        <v>5</v>
      </c>
      <c r="I12" s="10">
        <v>1302</v>
      </c>
      <c r="J12" s="10">
        <v>1062</v>
      </c>
      <c r="K12" s="10">
        <v>52080</v>
      </c>
      <c r="L12" s="10">
        <v>43072</v>
      </c>
      <c r="M12" s="10">
        <v>1285335</v>
      </c>
      <c r="N12" s="10">
        <v>38524</v>
      </c>
      <c r="O12" s="11">
        <f t="shared" si="0"/>
        <v>29.841544390787519</v>
      </c>
      <c r="P12" s="12">
        <f t="shared" si="1"/>
        <v>0.71511009802989511</v>
      </c>
      <c r="Q12" s="13">
        <v>41.73</v>
      </c>
    </row>
    <row r="13" spans="1:21" ht="14.1" customHeight="1">
      <c r="A13" s="14">
        <v>11</v>
      </c>
      <c r="B13" s="6" t="s">
        <v>18</v>
      </c>
      <c r="C13" s="57" t="s">
        <v>48</v>
      </c>
      <c r="D13" s="58" t="s">
        <v>41</v>
      </c>
      <c r="E13" s="9" t="s">
        <v>21</v>
      </c>
      <c r="F13" s="10">
        <v>32</v>
      </c>
      <c r="G13" s="10">
        <v>7</v>
      </c>
      <c r="H13" s="10">
        <v>5</v>
      </c>
      <c r="I13" s="10">
        <v>1302</v>
      </c>
      <c r="J13" s="10">
        <v>974</v>
      </c>
      <c r="K13" s="10">
        <v>41664</v>
      </c>
      <c r="L13" s="10">
        <v>32282</v>
      </c>
      <c r="M13" s="10">
        <v>805945</v>
      </c>
      <c r="N13" s="10">
        <v>27761</v>
      </c>
      <c r="O13" s="11">
        <f t="shared" si="0"/>
        <v>24.965770398364413</v>
      </c>
      <c r="P13" s="12">
        <f t="shared" si="1"/>
        <v>0.59826912049758962</v>
      </c>
      <c r="Q13" s="13">
        <v>41.73</v>
      </c>
      <c r="U13" s="60"/>
    </row>
    <row r="14" spans="1:21" ht="14.1" customHeight="1">
      <c r="A14" s="5">
        <v>12</v>
      </c>
      <c r="B14" s="6" t="s">
        <v>18</v>
      </c>
      <c r="C14" s="57" t="s">
        <v>50</v>
      </c>
      <c r="D14" s="58" t="s">
        <v>43</v>
      </c>
      <c r="E14" s="9" t="s">
        <v>21</v>
      </c>
      <c r="F14" s="10">
        <v>47</v>
      </c>
      <c r="G14" s="10">
        <v>1</v>
      </c>
      <c r="H14" s="10">
        <v>1</v>
      </c>
      <c r="I14" s="10">
        <v>124</v>
      </c>
      <c r="J14" s="10">
        <v>92</v>
      </c>
      <c r="K14" s="10">
        <v>5828</v>
      </c>
      <c r="L14" s="10">
        <v>4324</v>
      </c>
      <c r="M14" s="10">
        <v>83805</v>
      </c>
      <c r="N14" s="10">
        <v>2380</v>
      </c>
      <c r="O14" s="11">
        <f t="shared" si="0"/>
        <v>19.381359851988901</v>
      </c>
      <c r="P14" s="12">
        <f t="shared" si="1"/>
        <v>0.46444667749793678</v>
      </c>
      <c r="Q14" s="13">
        <v>41.73</v>
      </c>
      <c r="U14" s="60"/>
    </row>
    <row r="15" spans="1:21" ht="14.1" customHeight="1">
      <c r="A15" s="5">
        <v>13</v>
      </c>
      <c r="B15" s="6" t="s">
        <v>18</v>
      </c>
      <c r="C15" s="57" t="s">
        <v>340</v>
      </c>
      <c r="D15" s="58" t="s">
        <v>45</v>
      </c>
      <c r="E15" s="9" t="s">
        <v>21</v>
      </c>
      <c r="F15" s="10">
        <v>45</v>
      </c>
      <c r="G15" s="10">
        <v>1</v>
      </c>
      <c r="H15" s="10">
        <v>1</v>
      </c>
      <c r="I15" s="10">
        <v>186</v>
      </c>
      <c r="J15" s="10">
        <v>100</v>
      </c>
      <c r="K15" s="10">
        <v>6882</v>
      </c>
      <c r="L15" s="10">
        <v>4500</v>
      </c>
      <c r="M15" s="10">
        <v>163380</v>
      </c>
      <c r="N15" s="10">
        <v>3882</v>
      </c>
      <c r="O15" s="11">
        <f t="shared" si="0"/>
        <v>36.306666666666665</v>
      </c>
      <c r="P15" s="12">
        <f t="shared" si="1"/>
        <v>0.87003754293473923</v>
      </c>
      <c r="Q15" s="13">
        <v>41.73</v>
      </c>
    </row>
    <row r="16" spans="1:21" ht="14.1" customHeight="1">
      <c r="A16" s="14">
        <v>14</v>
      </c>
      <c r="B16" s="6" t="s">
        <v>18</v>
      </c>
      <c r="C16" s="57" t="s">
        <v>341</v>
      </c>
      <c r="D16" s="58" t="s">
        <v>47</v>
      </c>
      <c r="E16" s="9" t="s">
        <v>21</v>
      </c>
      <c r="F16" s="10">
        <v>40</v>
      </c>
      <c r="G16" s="10">
        <v>1</v>
      </c>
      <c r="H16" s="10">
        <v>1</v>
      </c>
      <c r="I16" s="10">
        <v>124</v>
      </c>
      <c r="J16" s="10">
        <v>120</v>
      </c>
      <c r="K16" s="10">
        <v>5270</v>
      </c>
      <c r="L16" s="10">
        <v>5090</v>
      </c>
      <c r="M16" s="10">
        <v>204845</v>
      </c>
      <c r="N16" s="10">
        <v>6455</v>
      </c>
      <c r="O16" s="11">
        <f t="shared" si="0"/>
        <v>40.244597249508843</v>
      </c>
      <c r="P16" s="12">
        <f t="shared" si="1"/>
        <v>0.96440443924056662</v>
      </c>
      <c r="Q16" s="13">
        <v>41.73</v>
      </c>
    </row>
    <row r="17" spans="1:20" ht="14.1" customHeight="1">
      <c r="A17" s="5">
        <v>15</v>
      </c>
      <c r="B17" s="6" t="s">
        <v>18</v>
      </c>
      <c r="C17" s="57" t="s">
        <v>56</v>
      </c>
      <c r="D17" s="58" t="s">
        <v>49</v>
      </c>
      <c r="E17" s="9" t="s">
        <v>21</v>
      </c>
      <c r="F17" s="10">
        <v>42</v>
      </c>
      <c r="G17" s="10">
        <v>1</v>
      </c>
      <c r="H17" s="10">
        <v>1</v>
      </c>
      <c r="I17" s="10">
        <v>186</v>
      </c>
      <c r="J17" s="10">
        <v>184</v>
      </c>
      <c r="K17" s="10">
        <v>7812</v>
      </c>
      <c r="L17" s="10">
        <v>7422</v>
      </c>
      <c r="M17" s="10">
        <v>220120</v>
      </c>
      <c r="N17" s="10">
        <v>6666</v>
      </c>
      <c r="O17" s="11">
        <f t="shared" si="0"/>
        <v>29.657774184855835</v>
      </c>
      <c r="P17" s="12">
        <f t="shared" si="1"/>
        <v>0.71070630685012792</v>
      </c>
      <c r="Q17" s="13">
        <v>41.73</v>
      </c>
    </row>
    <row r="18" spans="1:20" ht="14.1" customHeight="1">
      <c r="A18" s="5">
        <v>16</v>
      </c>
      <c r="B18" s="6" t="s">
        <v>18</v>
      </c>
      <c r="C18" s="57" t="s">
        <v>342</v>
      </c>
      <c r="D18" s="58" t="s">
        <v>51</v>
      </c>
      <c r="E18" s="9" t="s">
        <v>21</v>
      </c>
      <c r="F18" s="10">
        <v>40</v>
      </c>
      <c r="G18" s="10">
        <v>1</v>
      </c>
      <c r="H18" s="10">
        <v>1</v>
      </c>
      <c r="I18" s="10">
        <v>124</v>
      </c>
      <c r="J18" s="10">
        <v>92</v>
      </c>
      <c r="K18" s="10">
        <v>5270</v>
      </c>
      <c r="L18" s="10">
        <v>3862</v>
      </c>
      <c r="M18" s="10">
        <v>126390</v>
      </c>
      <c r="N18" s="10">
        <v>3934</v>
      </c>
      <c r="O18" s="11">
        <f t="shared" si="0"/>
        <v>32.726566545831176</v>
      </c>
      <c r="P18" s="12">
        <f t="shared" si="1"/>
        <v>0.78424554387326095</v>
      </c>
      <c r="Q18" s="13">
        <v>41.73</v>
      </c>
    </row>
    <row r="19" spans="1:20" ht="14.1" customHeight="1">
      <c r="A19" s="14">
        <v>17</v>
      </c>
      <c r="B19" s="6" t="s">
        <v>18</v>
      </c>
      <c r="C19" s="57" t="s">
        <v>343</v>
      </c>
      <c r="D19" s="58" t="s">
        <v>53</v>
      </c>
      <c r="E19" s="9" t="s">
        <v>21</v>
      </c>
      <c r="F19" s="10">
        <v>37</v>
      </c>
      <c r="G19" s="10">
        <v>1</v>
      </c>
      <c r="H19" s="10">
        <v>1</v>
      </c>
      <c r="I19" s="10">
        <v>124</v>
      </c>
      <c r="J19" s="10">
        <v>92</v>
      </c>
      <c r="K19" s="10">
        <v>5084</v>
      </c>
      <c r="L19" s="10">
        <v>3668</v>
      </c>
      <c r="M19" s="10">
        <v>101745</v>
      </c>
      <c r="N19" s="10">
        <v>3321</v>
      </c>
      <c r="O19" s="11">
        <f t="shared" si="0"/>
        <v>27.738549618320612</v>
      </c>
      <c r="P19" s="12">
        <f t="shared" si="1"/>
        <v>0.66471482430674844</v>
      </c>
      <c r="Q19" s="13">
        <v>41.73</v>
      </c>
    </row>
    <row r="20" spans="1:20" ht="14.1" customHeight="1">
      <c r="A20" s="5">
        <v>18</v>
      </c>
      <c r="B20" s="6" t="s">
        <v>18</v>
      </c>
      <c r="C20" s="57" t="s">
        <v>63</v>
      </c>
      <c r="D20" s="58" t="s">
        <v>55</v>
      </c>
      <c r="E20" s="9" t="s">
        <v>21</v>
      </c>
      <c r="F20" s="10">
        <v>45</v>
      </c>
      <c r="G20" s="10">
        <v>1</v>
      </c>
      <c r="H20" s="10">
        <v>1</v>
      </c>
      <c r="I20" s="10">
        <v>124</v>
      </c>
      <c r="J20" s="10">
        <v>78</v>
      </c>
      <c r="K20" s="10">
        <v>5580</v>
      </c>
      <c r="L20" s="10">
        <v>3510</v>
      </c>
      <c r="M20" s="10">
        <v>116345</v>
      </c>
      <c r="N20" s="10">
        <v>2960</v>
      </c>
      <c r="O20" s="11">
        <f t="shared" si="0"/>
        <v>33.146723646723643</v>
      </c>
      <c r="P20" s="12">
        <f t="shared" si="1"/>
        <v>0.79431401022582426</v>
      </c>
      <c r="Q20" s="13">
        <v>41.73</v>
      </c>
    </row>
    <row r="21" spans="1:20" ht="14.1" customHeight="1">
      <c r="A21" s="5">
        <v>19</v>
      </c>
      <c r="B21" s="6" t="s">
        <v>18</v>
      </c>
      <c r="C21" s="57" t="s">
        <v>344</v>
      </c>
      <c r="D21" s="58" t="s">
        <v>57</v>
      </c>
      <c r="E21" s="9" t="s">
        <v>21</v>
      </c>
      <c r="F21" s="10">
        <v>45</v>
      </c>
      <c r="G21" s="10">
        <v>1</v>
      </c>
      <c r="H21" s="10">
        <v>1</v>
      </c>
      <c r="I21" s="10">
        <v>124</v>
      </c>
      <c r="J21" s="10">
        <v>108</v>
      </c>
      <c r="K21" s="10">
        <v>5580</v>
      </c>
      <c r="L21" s="10">
        <v>4860</v>
      </c>
      <c r="M21" s="10">
        <v>198720</v>
      </c>
      <c r="N21" s="10">
        <v>5877</v>
      </c>
      <c r="O21" s="11">
        <f t="shared" si="0"/>
        <v>40.888888888888886</v>
      </c>
      <c r="P21" s="12">
        <f t="shared" si="1"/>
        <v>0.97984397049817606</v>
      </c>
      <c r="Q21" s="13">
        <v>41.73</v>
      </c>
    </row>
    <row r="22" spans="1:20" ht="14.1" customHeight="1">
      <c r="A22" s="14">
        <v>20</v>
      </c>
      <c r="B22" s="6" t="s">
        <v>18</v>
      </c>
      <c r="C22" s="57" t="s">
        <v>345</v>
      </c>
      <c r="D22" s="58" t="s">
        <v>59</v>
      </c>
      <c r="E22" s="9" t="s">
        <v>21</v>
      </c>
      <c r="F22" s="10">
        <v>41</v>
      </c>
      <c r="G22" s="10">
        <v>1</v>
      </c>
      <c r="H22" s="10">
        <v>1</v>
      </c>
      <c r="I22" s="10">
        <v>124</v>
      </c>
      <c r="J22" s="10">
        <v>114</v>
      </c>
      <c r="K22" s="10">
        <v>5332</v>
      </c>
      <c r="L22" s="10">
        <v>4842</v>
      </c>
      <c r="M22" s="10">
        <v>161020</v>
      </c>
      <c r="N22" s="10">
        <v>5075</v>
      </c>
      <c r="O22" s="11">
        <f t="shared" si="0"/>
        <v>33.254853366377532</v>
      </c>
      <c r="P22" s="12">
        <f t="shared" si="1"/>
        <v>0.79690518491199458</v>
      </c>
      <c r="Q22" s="13">
        <v>41.73</v>
      </c>
    </row>
    <row r="23" spans="1:20" ht="14.25" customHeight="1">
      <c r="A23" s="73" t="s">
        <v>210</v>
      </c>
      <c r="B23" s="74"/>
      <c r="C23" s="75"/>
      <c r="D23" s="18"/>
      <c r="E23" s="19"/>
      <c r="F23" s="20"/>
      <c r="G23" s="21">
        <f t="shared" ref="G23:N23" si="2">SUM(G3:G22)</f>
        <v>58</v>
      </c>
      <c r="H23" s="21">
        <f t="shared" si="2"/>
        <v>51</v>
      </c>
      <c r="I23" s="21">
        <f t="shared" si="2"/>
        <v>8246</v>
      </c>
      <c r="J23" s="21">
        <f t="shared" si="2"/>
        <v>6247</v>
      </c>
      <c r="K23" s="21">
        <f t="shared" si="2"/>
        <v>342860</v>
      </c>
      <c r="L23" s="21">
        <f t="shared" si="2"/>
        <v>264928</v>
      </c>
      <c r="M23" s="21">
        <f t="shared" si="2"/>
        <v>8369409</v>
      </c>
      <c r="N23" s="20">
        <f t="shared" si="2"/>
        <v>240077</v>
      </c>
      <c r="O23" s="22">
        <f t="shared" si="0"/>
        <v>31.591258757096266</v>
      </c>
      <c r="P23" s="23">
        <f t="shared" si="1"/>
        <v>0.78041647127214098</v>
      </c>
      <c r="Q23" s="24">
        <v>40.479999999999997</v>
      </c>
    </row>
    <row r="24" spans="1:20" ht="13.5" customHeight="1">
      <c r="A24" s="70" t="s">
        <v>211</v>
      </c>
      <c r="B24" s="71"/>
      <c r="C24" s="72"/>
      <c r="D24" s="18"/>
      <c r="E24" s="19"/>
      <c r="F24" s="20"/>
      <c r="G24" s="25"/>
      <c r="H24" s="25"/>
      <c r="I24" s="25"/>
      <c r="J24" s="25"/>
      <c r="K24" s="25"/>
      <c r="L24" s="25"/>
      <c r="M24" s="10">
        <v>77561</v>
      </c>
      <c r="N24" s="59"/>
      <c r="O24" s="11"/>
      <c r="P24" s="12"/>
      <c r="Q24" s="11"/>
    </row>
    <row r="25" spans="1:20" ht="13.5" customHeight="1">
      <c r="A25" s="77" t="s">
        <v>212</v>
      </c>
      <c r="B25" s="78"/>
      <c r="C25" s="79"/>
      <c r="D25" s="18"/>
      <c r="E25" s="19"/>
      <c r="F25" s="20"/>
      <c r="G25" s="25"/>
      <c r="H25" s="25"/>
      <c r="I25" s="25"/>
      <c r="J25" s="25"/>
      <c r="K25" s="25"/>
      <c r="L25" s="25"/>
      <c r="M25" s="26">
        <v>18972</v>
      </c>
      <c r="N25" s="11"/>
      <c r="O25" s="11"/>
      <c r="P25" s="12"/>
      <c r="Q25" s="11"/>
    </row>
    <row r="26" spans="1:20" ht="15" customHeight="1">
      <c r="A26" s="73" t="s">
        <v>210</v>
      </c>
      <c r="B26" s="74"/>
      <c r="C26" s="75"/>
      <c r="D26" s="18"/>
      <c r="E26" s="19"/>
      <c r="F26" s="20"/>
      <c r="G26" s="21">
        <f t="shared" ref="G26:N26" si="3">SUM(G23:G25)</f>
        <v>58</v>
      </c>
      <c r="H26" s="21">
        <f t="shared" si="3"/>
        <v>51</v>
      </c>
      <c r="I26" s="21">
        <f t="shared" si="3"/>
        <v>8246</v>
      </c>
      <c r="J26" s="21">
        <f t="shared" si="3"/>
        <v>6247</v>
      </c>
      <c r="K26" s="21">
        <f t="shared" si="3"/>
        <v>342860</v>
      </c>
      <c r="L26" s="21">
        <f t="shared" si="3"/>
        <v>264928</v>
      </c>
      <c r="M26" s="21">
        <f t="shared" si="3"/>
        <v>8465942</v>
      </c>
      <c r="N26" s="20">
        <f t="shared" si="3"/>
        <v>240077</v>
      </c>
      <c r="O26" s="22">
        <f>M26/L26</f>
        <v>31.955633228650804</v>
      </c>
      <c r="P26" s="23">
        <f>O26/Q26</f>
        <v>0.78941781691331048</v>
      </c>
      <c r="Q26" s="22">
        <v>40.479999999999997</v>
      </c>
      <c r="T26" s="27"/>
    </row>
    <row r="27" spans="1:20" ht="13.5" customHeight="1">
      <c r="A27" s="29">
        <v>1</v>
      </c>
      <c r="B27" s="6" t="s">
        <v>71</v>
      </c>
      <c r="C27" s="6" t="s">
        <v>347</v>
      </c>
      <c r="D27" s="25">
        <v>35</v>
      </c>
      <c r="E27" s="18" t="s">
        <v>74</v>
      </c>
      <c r="F27" s="25">
        <v>47</v>
      </c>
      <c r="G27" s="31">
        <v>1</v>
      </c>
      <c r="H27" s="26">
        <v>1</v>
      </c>
      <c r="I27" s="31">
        <v>124</v>
      </c>
      <c r="J27" s="26">
        <v>128</v>
      </c>
      <c r="K27" s="31">
        <v>5828</v>
      </c>
      <c r="L27" s="26">
        <v>5826</v>
      </c>
      <c r="M27" s="31">
        <v>99182</v>
      </c>
      <c r="N27" s="26">
        <v>2874</v>
      </c>
      <c r="O27" s="32">
        <f>M27/L27</f>
        <v>17.02403020940611</v>
      </c>
      <c r="P27" s="12">
        <f t="shared" ref="P27:P66" si="4">O27/Q27</f>
        <v>0.56822530739005706</v>
      </c>
      <c r="Q27" s="11">
        <v>29.96</v>
      </c>
      <c r="S27" s="2">
        <f>O27*P27</f>
        <v>9.6734847987574035</v>
      </c>
    </row>
    <row r="28" spans="1:20" ht="13.5" customHeight="1">
      <c r="A28" s="29">
        <v>2</v>
      </c>
      <c r="B28" s="6" t="s">
        <v>71</v>
      </c>
      <c r="C28" s="6" t="s">
        <v>331</v>
      </c>
      <c r="D28" s="25">
        <v>34</v>
      </c>
      <c r="E28" s="18" t="s">
        <v>74</v>
      </c>
      <c r="F28" s="25">
        <v>30</v>
      </c>
      <c r="G28" s="31">
        <v>1</v>
      </c>
      <c r="H28" s="26">
        <v>1</v>
      </c>
      <c r="I28" s="31">
        <v>124</v>
      </c>
      <c r="J28" s="26">
        <v>116</v>
      </c>
      <c r="K28" s="31">
        <v>3720</v>
      </c>
      <c r="L28" s="26">
        <v>5880</v>
      </c>
      <c r="M28" s="31">
        <v>128434</v>
      </c>
      <c r="N28" s="26">
        <v>2031</v>
      </c>
      <c r="O28" s="32">
        <f>M28/L28</f>
        <v>21.842517006802723</v>
      </c>
      <c r="P28" s="12">
        <f t="shared" si="4"/>
        <v>0.72905597485990392</v>
      </c>
      <c r="Q28" s="11">
        <v>29.96</v>
      </c>
    </row>
    <row r="29" spans="1:20" ht="13.5" customHeight="1">
      <c r="A29" s="29">
        <v>3</v>
      </c>
      <c r="B29" s="6" t="s">
        <v>71</v>
      </c>
      <c r="C29" s="6" t="s">
        <v>295</v>
      </c>
      <c r="D29" s="25">
        <v>32</v>
      </c>
      <c r="E29" s="18" t="s">
        <v>74</v>
      </c>
      <c r="F29" s="25">
        <v>21</v>
      </c>
      <c r="G29" s="31">
        <v>1</v>
      </c>
      <c r="H29" s="26">
        <v>1</v>
      </c>
      <c r="I29" s="31">
        <v>248</v>
      </c>
      <c r="J29" s="26">
        <v>31</v>
      </c>
      <c r="K29" s="31">
        <v>5208</v>
      </c>
      <c r="L29" s="26">
        <v>1460</v>
      </c>
      <c r="M29" s="31">
        <v>34723</v>
      </c>
      <c r="N29" s="26">
        <v>563</v>
      </c>
      <c r="O29" s="32">
        <f t="shared" ref="O29:O67" si="5">M29/L29</f>
        <v>23.782876712328768</v>
      </c>
      <c r="P29" s="12">
        <f t="shared" si="4"/>
        <v>0.79382098505770249</v>
      </c>
      <c r="Q29" s="11">
        <v>29.96</v>
      </c>
    </row>
    <row r="30" spans="1:20" ht="13.5" customHeight="1">
      <c r="A30" s="29">
        <v>4</v>
      </c>
      <c r="B30" s="6" t="s">
        <v>71</v>
      </c>
      <c r="C30" s="6" t="s">
        <v>348</v>
      </c>
      <c r="D30" s="25">
        <v>79</v>
      </c>
      <c r="E30" s="18" t="s">
        <v>74</v>
      </c>
      <c r="F30" s="25">
        <v>32</v>
      </c>
      <c r="G30" s="31">
        <v>1</v>
      </c>
      <c r="H30" s="26">
        <v>1</v>
      </c>
      <c r="I30" s="31">
        <v>186</v>
      </c>
      <c r="J30" s="26">
        <v>164</v>
      </c>
      <c r="K30" s="31">
        <v>5952</v>
      </c>
      <c r="L30" s="26">
        <v>5178</v>
      </c>
      <c r="M30" s="31">
        <v>58785</v>
      </c>
      <c r="N30" s="26">
        <v>2234</v>
      </c>
      <c r="O30" s="32">
        <f t="shared" si="5"/>
        <v>11.352838933951332</v>
      </c>
      <c r="P30" s="12">
        <f t="shared" si="4"/>
        <v>0.37893320874336889</v>
      </c>
      <c r="Q30" s="11">
        <v>29.96</v>
      </c>
    </row>
    <row r="31" spans="1:20" ht="13.5" customHeight="1">
      <c r="A31" s="29">
        <v>5</v>
      </c>
      <c r="B31" s="6" t="s">
        <v>71</v>
      </c>
      <c r="C31" s="6" t="s">
        <v>296</v>
      </c>
      <c r="D31" s="25">
        <v>41</v>
      </c>
      <c r="E31" s="18" t="s">
        <v>74</v>
      </c>
      <c r="F31" s="25">
        <v>32</v>
      </c>
      <c r="G31" s="31">
        <v>1</v>
      </c>
      <c r="H31" s="26">
        <v>1</v>
      </c>
      <c r="I31" s="31">
        <v>186</v>
      </c>
      <c r="J31" s="26">
        <v>186</v>
      </c>
      <c r="K31" s="31">
        <v>5952</v>
      </c>
      <c r="L31" s="26">
        <v>5884</v>
      </c>
      <c r="M31" s="31">
        <v>150530</v>
      </c>
      <c r="N31" s="26">
        <v>5037</v>
      </c>
      <c r="O31" s="32">
        <f t="shared" si="5"/>
        <v>25.582936777702244</v>
      </c>
      <c r="P31" s="12">
        <f t="shared" si="4"/>
        <v>0.85390309671903353</v>
      </c>
      <c r="Q31" s="11">
        <v>29.96</v>
      </c>
    </row>
    <row r="32" spans="1:20" ht="13.5" customHeight="1">
      <c r="A32" s="29">
        <v>6</v>
      </c>
      <c r="B32" s="6" t="s">
        <v>71</v>
      </c>
      <c r="C32" s="6" t="s">
        <v>297</v>
      </c>
      <c r="D32" s="25">
        <v>58</v>
      </c>
      <c r="E32" s="18" t="s">
        <v>74</v>
      </c>
      <c r="F32" s="25">
        <v>34</v>
      </c>
      <c r="G32" s="31">
        <v>2</v>
      </c>
      <c r="H32" s="26">
        <v>1</v>
      </c>
      <c r="I32" s="31">
        <v>372</v>
      </c>
      <c r="J32" s="26">
        <v>287</v>
      </c>
      <c r="K32" s="31">
        <v>12648</v>
      </c>
      <c r="L32" s="26">
        <v>9156</v>
      </c>
      <c r="M32" s="31">
        <v>109729</v>
      </c>
      <c r="N32" s="26">
        <v>4047</v>
      </c>
      <c r="O32" s="32">
        <f t="shared" si="5"/>
        <v>11.984381826124945</v>
      </c>
      <c r="P32" s="12">
        <f t="shared" si="4"/>
        <v>0.40001274453020508</v>
      </c>
      <c r="Q32" s="11">
        <v>29.96</v>
      </c>
    </row>
    <row r="33" spans="1:17" ht="13.5" customHeight="1">
      <c r="A33" s="29">
        <v>7</v>
      </c>
      <c r="B33" s="6" t="s">
        <v>71</v>
      </c>
      <c r="C33" s="6" t="s">
        <v>298</v>
      </c>
      <c r="D33" s="25">
        <v>49</v>
      </c>
      <c r="E33" s="18" t="s">
        <v>74</v>
      </c>
      <c r="F33" s="25">
        <v>32</v>
      </c>
      <c r="G33" s="31">
        <v>1</v>
      </c>
      <c r="H33" s="26">
        <v>1</v>
      </c>
      <c r="I33" s="31">
        <v>186</v>
      </c>
      <c r="J33" s="26">
        <v>84</v>
      </c>
      <c r="K33" s="31">
        <v>5952</v>
      </c>
      <c r="L33" s="26">
        <v>4004</v>
      </c>
      <c r="M33" s="31">
        <v>107072</v>
      </c>
      <c r="N33" s="26">
        <v>2044</v>
      </c>
      <c r="O33" s="32">
        <f t="shared" si="5"/>
        <v>26.74125874125874</v>
      </c>
      <c r="P33" s="12">
        <f t="shared" si="4"/>
        <v>0.89256537854668694</v>
      </c>
      <c r="Q33" s="11">
        <v>29.96</v>
      </c>
    </row>
    <row r="34" spans="1:17" ht="13.5" customHeight="1">
      <c r="A34" s="29">
        <v>8</v>
      </c>
      <c r="B34" s="6" t="s">
        <v>71</v>
      </c>
      <c r="C34" s="6" t="s">
        <v>299</v>
      </c>
      <c r="D34" s="25">
        <v>32</v>
      </c>
      <c r="E34" s="18" t="s">
        <v>74</v>
      </c>
      <c r="F34" s="25">
        <v>79</v>
      </c>
      <c r="G34" s="31">
        <v>1</v>
      </c>
      <c r="H34" s="26">
        <v>1</v>
      </c>
      <c r="I34" s="31">
        <v>62</v>
      </c>
      <c r="J34" s="26">
        <v>94</v>
      </c>
      <c r="K34" s="31">
        <v>4898</v>
      </c>
      <c r="L34" s="26">
        <v>7138</v>
      </c>
      <c r="M34" s="31">
        <v>154483</v>
      </c>
      <c r="N34" s="26">
        <v>2349</v>
      </c>
      <c r="O34" s="32">
        <f t="shared" si="5"/>
        <v>21.642336789016532</v>
      </c>
      <c r="P34" s="12">
        <f t="shared" si="4"/>
        <v>0.72237439215676003</v>
      </c>
      <c r="Q34" s="11">
        <v>29.96</v>
      </c>
    </row>
    <row r="35" spans="1:17" ht="13.5" customHeight="1">
      <c r="A35" s="29">
        <v>9</v>
      </c>
      <c r="B35" s="6" t="s">
        <v>71</v>
      </c>
      <c r="C35" s="6" t="s">
        <v>300</v>
      </c>
      <c r="D35" s="25">
        <v>39</v>
      </c>
      <c r="E35" s="18" t="s">
        <v>74</v>
      </c>
      <c r="F35" s="25">
        <v>58</v>
      </c>
      <c r="G35" s="31">
        <v>1</v>
      </c>
      <c r="H35" s="26">
        <v>1</v>
      </c>
      <c r="I35" s="31">
        <v>124</v>
      </c>
      <c r="J35" s="26">
        <v>106</v>
      </c>
      <c r="K35" s="31">
        <v>7192</v>
      </c>
      <c r="L35" s="26">
        <v>5936</v>
      </c>
      <c r="M35" s="31">
        <v>137725</v>
      </c>
      <c r="N35" s="26">
        <v>3170</v>
      </c>
      <c r="O35" s="32">
        <f t="shared" si="5"/>
        <v>23.201650943396228</v>
      </c>
      <c r="P35" s="12">
        <f t="shared" si="4"/>
        <v>0.77442092601456036</v>
      </c>
      <c r="Q35" s="11">
        <v>29.96</v>
      </c>
    </row>
    <row r="36" spans="1:17" ht="13.5" customHeight="1">
      <c r="A36" s="29">
        <v>10</v>
      </c>
      <c r="B36" s="6" t="s">
        <v>71</v>
      </c>
      <c r="C36" s="6" t="s">
        <v>301</v>
      </c>
      <c r="D36" s="25">
        <v>33</v>
      </c>
      <c r="E36" s="18" t="s">
        <v>74</v>
      </c>
      <c r="F36" s="25">
        <v>49</v>
      </c>
      <c r="G36" s="31">
        <v>1</v>
      </c>
      <c r="H36" s="26">
        <v>1</v>
      </c>
      <c r="I36" s="31">
        <v>124</v>
      </c>
      <c r="J36" s="26">
        <v>108</v>
      </c>
      <c r="K36" s="31">
        <v>6076</v>
      </c>
      <c r="L36" s="26">
        <v>6304</v>
      </c>
      <c r="M36" s="31">
        <v>183038</v>
      </c>
      <c r="N36" s="26">
        <v>3455</v>
      </c>
      <c r="O36" s="32">
        <f t="shared" si="5"/>
        <v>29.035215736040609</v>
      </c>
      <c r="P36" s="12">
        <f t="shared" si="4"/>
        <v>0.96913270146998021</v>
      </c>
      <c r="Q36" s="11">
        <v>29.96</v>
      </c>
    </row>
    <row r="37" spans="1:17" ht="13.5" customHeight="1">
      <c r="A37" s="29">
        <v>11</v>
      </c>
      <c r="B37" s="6" t="s">
        <v>71</v>
      </c>
      <c r="C37" s="6" t="s">
        <v>302</v>
      </c>
      <c r="D37" s="25">
        <v>27</v>
      </c>
      <c r="E37" s="18" t="s">
        <v>74</v>
      </c>
      <c r="F37" s="25">
        <v>30</v>
      </c>
      <c r="G37" s="31">
        <v>4</v>
      </c>
      <c r="H37" s="26">
        <v>2</v>
      </c>
      <c r="I37" s="31">
        <v>744</v>
      </c>
      <c r="J37" s="26">
        <v>766</v>
      </c>
      <c r="K37" s="31">
        <v>22320</v>
      </c>
      <c r="L37" s="26">
        <v>23070</v>
      </c>
      <c r="M37" s="31">
        <v>547165</v>
      </c>
      <c r="N37" s="26">
        <v>19254</v>
      </c>
      <c r="O37" s="32">
        <f t="shared" si="5"/>
        <v>23.717598612917207</v>
      </c>
      <c r="P37" s="12">
        <f t="shared" si="4"/>
        <v>0.7916421432882913</v>
      </c>
      <c r="Q37" s="11">
        <v>29.96</v>
      </c>
    </row>
    <row r="38" spans="1:17" ht="13.5" customHeight="1">
      <c r="A38" s="29">
        <v>12</v>
      </c>
      <c r="B38" s="6" t="s">
        <v>71</v>
      </c>
      <c r="C38" s="6" t="s">
        <v>303</v>
      </c>
      <c r="D38" s="25">
        <v>119</v>
      </c>
      <c r="E38" s="18" t="s">
        <v>74</v>
      </c>
      <c r="F38" s="25">
        <v>39</v>
      </c>
      <c r="G38" s="31">
        <v>1</v>
      </c>
      <c r="H38" s="26">
        <v>1</v>
      </c>
      <c r="I38" s="31">
        <v>124</v>
      </c>
      <c r="J38" s="26">
        <v>148</v>
      </c>
      <c r="K38" s="31">
        <v>4836</v>
      </c>
      <c r="L38" s="26">
        <v>7508</v>
      </c>
      <c r="M38" s="31">
        <v>193580</v>
      </c>
      <c r="N38" s="26">
        <v>4182</v>
      </c>
      <c r="O38" s="32">
        <f t="shared" si="5"/>
        <v>25.783164624400641</v>
      </c>
      <c r="P38" s="12">
        <f t="shared" si="4"/>
        <v>0.86058626917225101</v>
      </c>
      <c r="Q38" s="11">
        <v>29.96</v>
      </c>
    </row>
    <row r="39" spans="1:17" ht="13.5" customHeight="1">
      <c r="A39" s="29">
        <v>13</v>
      </c>
      <c r="B39" s="6" t="s">
        <v>71</v>
      </c>
      <c r="C39" s="6" t="s">
        <v>304</v>
      </c>
      <c r="D39" s="25">
        <v>41</v>
      </c>
      <c r="E39" s="18" t="s">
        <v>74</v>
      </c>
      <c r="F39" s="25">
        <v>33</v>
      </c>
      <c r="G39" s="31">
        <v>1</v>
      </c>
      <c r="H39" s="26">
        <v>1</v>
      </c>
      <c r="I39" s="31">
        <v>186</v>
      </c>
      <c r="J39" s="26">
        <v>96</v>
      </c>
      <c r="K39" s="31">
        <v>6138</v>
      </c>
      <c r="L39" s="26">
        <v>3744</v>
      </c>
      <c r="M39" s="31">
        <v>104910</v>
      </c>
      <c r="N39" s="26">
        <v>2731</v>
      </c>
      <c r="O39" s="32">
        <f t="shared" si="5"/>
        <v>28.020833333333332</v>
      </c>
      <c r="P39" s="12">
        <f t="shared" si="4"/>
        <v>0.93527481085892294</v>
      </c>
      <c r="Q39" s="11">
        <v>29.96</v>
      </c>
    </row>
    <row r="40" spans="1:17" ht="13.5" customHeight="1">
      <c r="A40" s="29">
        <v>14</v>
      </c>
      <c r="B40" s="6" t="s">
        <v>71</v>
      </c>
      <c r="C40" s="6" t="s">
        <v>305</v>
      </c>
      <c r="D40" s="25">
        <v>35</v>
      </c>
      <c r="E40" s="18" t="s">
        <v>74</v>
      </c>
      <c r="F40" s="25">
        <v>27</v>
      </c>
      <c r="G40" s="31">
        <v>1</v>
      </c>
      <c r="H40" s="26">
        <v>1</v>
      </c>
      <c r="I40" s="31">
        <v>186</v>
      </c>
      <c r="J40" s="26">
        <v>108</v>
      </c>
      <c r="K40" s="31">
        <v>5022</v>
      </c>
      <c r="L40" s="26">
        <v>5392</v>
      </c>
      <c r="M40" s="31">
        <v>116615</v>
      </c>
      <c r="N40" s="26">
        <v>2079</v>
      </c>
      <c r="O40" s="32">
        <f t="shared" si="5"/>
        <v>21.627410979228486</v>
      </c>
      <c r="P40" s="12">
        <f t="shared" si="4"/>
        <v>0.72187620090882798</v>
      </c>
      <c r="Q40" s="11">
        <v>29.96</v>
      </c>
    </row>
    <row r="41" spans="1:17" ht="13.5" customHeight="1">
      <c r="A41" s="29">
        <v>15</v>
      </c>
      <c r="B41" s="6" t="s">
        <v>71</v>
      </c>
      <c r="C41" s="6" t="s">
        <v>306</v>
      </c>
      <c r="D41" s="25">
        <v>45</v>
      </c>
      <c r="E41" s="18" t="s">
        <v>74</v>
      </c>
      <c r="F41" s="25">
        <v>119</v>
      </c>
      <c r="G41" s="31">
        <v>1</v>
      </c>
      <c r="H41" s="26">
        <v>1</v>
      </c>
      <c r="I41" s="31">
        <v>62</v>
      </c>
      <c r="J41" s="26">
        <v>64</v>
      </c>
      <c r="K41" s="31">
        <v>7378</v>
      </c>
      <c r="L41" s="26">
        <v>7616</v>
      </c>
      <c r="M41" s="31">
        <v>190282</v>
      </c>
      <c r="N41" s="26">
        <v>2038</v>
      </c>
      <c r="O41" s="32">
        <f t="shared" si="5"/>
        <v>24.984506302521009</v>
      </c>
      <c r="P41" s="12">
        <f t="shared" si="4"/>
        <v>0.83392878179309105</v>
      </c>
      <c r="Q41" s="11">
        <v>29.96</v>
      </c>
    </row>
    <row r="42" spans="1:17" ht="13.5" customHeight="1">
      <c r="A42" s="29">
        <v>16</v>
      </c>
      <c r="B42" s="6" t="s">
        <v>71</v>
      </c>
      <c r="C42" s="6" t="s">
        <v>307</v>
      </c>
      <c r="D42" s="25">
        <v>47</v>
      </c>
      <c r="E42" s="18" t="s">
        <v>74</v>
      </c>
      <c r="F42" s="25">
        <v>45</v>
      </c>
      <c r="G42" s="31">
        <v>2</v>
      </c>
      <c r="H42" s="26">
        <v>1</v>
      </c>
      <c r="I42" s="31">
        <v>248</v>
      </c>
      <c r="J42" s="26">
        <v>231</v>
      </c>
      <c r="K42" s="31">
        <v>11160</v>
      </c>
      <c r="L42" s="26">
        <v>10445</v>
      </c>
      <c r="M42" s="31">
        <v>251480</v>
      </c>
      <c r="N42" s="26">
        <v>6067</v>
      </c>
      <c r="O42" s="32">
        <f t="shared" si="5"/>
        <v>24.076591670655816</v>
      </c>
      <c r="P42" s="12">
        <f t="shared" si="4"/>
        <v>0.80362455509532094</v>
      </c>
      <c r="Q42" s="11">
        <v>29.96</v>
      </c>
    </row>
    <row r="43" spans="1:17" ht="13.5" customHeight="1">
      <c r="A43" s="29">
        <v>17</v>
      </c>
      <c r="B43" s="6" t="s">
        <v>71</v>
      </c>
      <c r="C43" s="6" t="s">
        <v>308</v>
      </c>
      <c r="D43" s="25">
        <v>14</v>
      </c>
      <c r="E43" s="18" t="s">
        <v>74</v>
      </c>
      <c r="F43" s="25">
        <v>45</v>
      </c>
      <c r="G43" s="31">
        <v>1</v>
      </c>
      <c r="H43" s="26">
        <v>1</v>
      </c>
      <c r="I43" s="31">
        <v>124</v>
      </c>
      <c r="J43" s="26">
        <v>128</v>
      </c>
      <c r="K43" s="31">
        <v>5580</v>
      </c>
      <c r="L43" s="26">
        <v>5760</v>
      </c>
      <c r="M43" s="31">
        <v>145900</v>
      </c>
      <c r="N43" s="26">
        <v>3731</v>
      </c>
      <c r="O43" s="32">
        <f t="shared" si="5"/>
        <v>25.329861111111111</v>
      </c>
      <c r="P43" s="12">
        <f t="shared" si="4"/>
        <v>0.84545597834149233</v>
      </c>
      <c r="Q43" s="11">
        <v>29.96</v>
      </c>
    </row>
    <row r="44" spans="1:17" ht="13.5" customHeight="1">
      <c r="A44" s="29">
        <v>18</v>
      </c>
      <c r="B44" s="6" t="s">
        <v>71</v>
      </c>
      <c r="C44" s="6" t="s">
        <v>309</v>
      </c>
      <c r="D44" s="25">
        <v>24</v>
      </c>
      <c r="E44" s="18" t="s">
        <v>74</v>
      </c>
      <c r="F44" s="25">
        <v>27</v>
      </c>
      <c r="G44" s="31">
        <v>1</v>
      </c>
      <c r="H44" s="26">
        <v>1</v>
      </c>
      <c r="I44" s="31">
        <v>186</v>
      </c>
      <c r="J44" s="26">
        <v>120</v>
      </c>
      <c r="K44" s="31">
        <v>5022</v>
      </c>
      <c r="L44" s="26">
        <v>5820</v>
      </c>
      <c r="M44" s="31">
        <v>140481</v>
      </c>
      <c r="N44" s="26">
        <v>2593</v>
      </c>
      <c r="O44" s="32">
        <f t="shared" si="5"/>
        <v>24.13762886597938</v>
      </c>
      <c r="P44" s="12">
        <f t="shared" si="4"/>
        <v>0.80566184465885782</v>
      </c>
      <c r="Q44" s="11">
        <v>29.96</v>
      </c>
    </row>
    <row r="45" spans="1:17" ht="13.5" customHeight="1">
      <c r="A45" s="29">
        <v>19</v>
      </c>
      <c r="B45" s="6" t="s">
        <v>71</v>
      </c>
      <c r="C45" s="6" t="s">
        <v>310</v>
      </c>
      <c r="D45" s="25">
        <v>34</v>
      </c>
      <c r="E45" s="18" t="s">
        <v>74</v>
      </c>
      <c r="F45" s="25">
        <v>14</v>
      </c>
      <c r="G45" s="31">
        <v>4</v>
      </c>
      <c r="H45" s="26">
        <v>2</v>
      </c>
      <c r="I45" s="31">
        <v>1240</v>
      </c>
      <c r="J45" s="26">
        <v>599</v>
      </c>
      <c r="K45" s="31">
        <v>17360</v>
      </c>
      <c r="L45" s="26">
        <v>18717</v>
      </c>
      <c r="M45" s="31">
        <v>554046</v>
      </c>
      <c r="N45" s="26">
        <v>12921</v>
      </c>
      <c r="O45" s="32">
        <f t="shared" si="5"/>
        <v>29.601218143933323</v>
      </c>
      <c r="P45" s="12">
        <f t="shared" si="4"/>
        <v>0.98802463764797477</v>
      </c>
      <c r="Q45" s="11">
        <v>29.96</v>
      </c>
    </row>
    <row r="46" spans="1:17" ht="13.5" customHeight="1">
      <c r="A46" s="29">
        <v>20</v>
      </c>
      <c r="B46" s="6" t="s">
        <v>71</v>
      </c>
      <c r="C46" s="6" t="s">
        <v>311</v>
      </c>
      <c r="D46" s="25">
        <v>61</v>
      </c>
      <c r="E46" s="18" t="s">
        <v>74</v>
      </c>
      <c r="F46" s="25">
        <v>24</v>
      </c>
      <c r="G46" s="31">
        <v>1</v>
      </c>
      <c r="H46" s="26">
        <v>1</v>
      </c>
      <c r="I46" s="31">
        <v>248</v>
      </c>
      <c r="J46" s="26">
        <v>162</v>
      </c>
      <c r="K46" s="31">
        <v>5952</v>
      </c>
      <c r="L46" s="26">
        <v>5644</v>
      </c>
      <c r="M46" s="31">
        <v>131498</v>
      </c>
      <c r="N46" s="26">
        <v>3627</v>
      </c>
      <c r="O46" s="32">
        <f t="shared" si="5"/>
        <v>23.298724309000708</v>
      </c>
      <c r="P46" s="12">
        <f t="shared" si="4"/>
        <v>0.77766102500002365</v>
      </c>
      <c r="Q46" s="11">
        <v>29.96</v>
      </c>
    </row>
    <row r="47" spans="1:17" ht="13.5" customHeight="1">
      <c r="A47" s="29">
        <v>21</v>
      </c>
      <c r="B47" s="6" t="s">
        <v>71</v>
      </c>
      <c r="C47" s="6" t="s">
        <v>312</v>
      </c>
      <c r="D47" s="25">
        <v>26</v>
      </c>
      <c r="E47" s="18" t="s">
        <v>74</v>
      </c>
      <c r="F47" s="25">
        <v>59</v>
      </c>
      <c r="G47" s="31">
        <v>1</v>
      </c>
      <c r="H47" s="26">
        <v>1</v>
      </c>
      <c r="I47" s="31">
        <v>124</v>
      </c>
      <c r="J47" s="26">
        <v>118</v>
      </c>
      <c r="K47" s="31">
        <v>7316</v>
      </c>
      <c r="L47" s="26">
        <v>6962</v>
      </c>
      <c r="M47" s="31">
        <v>205554</v>
      </c>
      <c r="N47" s="26">
        <v>3752</v>
      </c>
      <c r="O47" s="32">
        <f t="shared" si="5"/>
        <v>29.525136455041654</v>
      </c>
      <c r="P47" s="12">
        <f t="shared" si="4"/>
        <v>0.98548519542862656</v>
      </c>
      <c r="Q47" s="11">
        <v>29.96</v>
      </c>
    </row>
    <row r="48" spans="1:17" ht="13.5" customHeight="1">
      <c r="A48" s="29">
        <v>22</v>
      </c>
      <c r="B48" s="6" t="s">
        <v>71</v>
      </c>
      <c r="C48" s="6" t="s">
        <v>313</v>
      </c>
      <c r="D48" s="25">
        <v>79</v>
      </c>
      <c r="E48" s="18" t="s">
        <v>74</v>
      </c>
      <c r="F48" s="25">
        <v>26</v>
      </c>
      <c r="G48" s="31">
        <v>1</v>
      </c>
      <c r="H48" s="26">
        <v>1</v>
      </c>
      <c r="I48" s="31">
        <v>186</v>
      </c>
      <c r="J48" s="26">
        <v>128</v>
      </c>
      <c r="K48" s="31">
        <v>4836</v>
      </c>
      <c r="L48" s="26">
        <v>6144</v>
      </c>
      <c r="M48" s="31">
        <v>152708</v>
      </c>
      <c r="N48" s="26">
        <v>2653</v>
      </c>
      <c r="O48" s="32">
        <f t="shared" si="5"/>
        <v>24.854817708333332</v>
      </c>
      <c r="P48" s="12">
        <f t="shared" si="4"/>
        <v>0.82960005702047168</v>
      </c>
      <c r="Q48" s="11">
        <v>29.96</v>
      </c>
    </row>
    <row r="49" spans="1:17" ht="13.5" customHeight="1">
      <c r="A49" s="29">
        <v>23</v>
      </c>
      <c r="B49" s="6" t="s">
        <v>71</v>
      </c>
      <c r="C49" s="6" t="s">
        <v>314</v>
      </c>
      <c r="D49" s="25">
        <v>35</v>
      </c>
      <c r="E49" s="18" t="s">
        <v>74</v>
      </c>
      <c r="F49" s="25">
        <v>35</v>
      </c>
      <c r="G49" s="31">
        <v>1</v>
      </c>
      <c r="H49" s="26">
        <v>1</v>
      </c>
      <c r="I49" s="31">
        <v>186</v>
      </c>
      <c r="J49" s="26">
        <v>152</v>
      </c>
      <c r="K49" s="31">
        <v>6510</v>
      </c>
      <c r="L49" s="26">
        <v>6218</v>
      </c>
      <c r="M49" s="31">
        <v>159804</v>
      </c>
      <c r="N49" s="26">
        <v>4205</v>
      </c>
      <c r="O49" s="32">
        <f t="shared" si="5"/>
        <v>25.700225152782245</v>
      </c>
      <c r="P49" s="12">
        <f t="shared" si="4"/>
        <v>0.8578179289980723</v>
      </c>
      <c r="Q49" s="11">
        <v>29.96</v>
      </c>
    </row>
    <row r="50" spans="1:17" ht="13.5" customHeight="1">
      <c r="A50" s="29">
        <v>24</v>
      </c>
      <c r="B50" s="6" t="s">
        <v>71</v>
      </c>
      <c r="C50" s="6" t="s">
        <v>315</v>
      </c>
      <c r="D50" s="25">
        <v>73</v>
      </c>
      <c r="E50" s="18" t="s">
        <v>74</v>
      </c>
      <c r="F50" s="25">
        <v>71</v>
      </c>
      <c r="G50" s="31">
        <v>1</v>
      </c>
      <c r="H50" s="26">
        <v>1</v>
      </c>
      <c r="I50" s="31">
        <v>62</v>
      </c>
      <c r="J50" s="26">
        <v>112</v>
      </c>
      <c r="K50" s="31">
        <v>4402</v>
      </c>
      <c r="L50" s="26">
        <v>6444</v>
      </c>
      <c r="M50" s="31">
        <v>163297</v>
      </c>
      <c r="N50" s="26">
        <v>3391</v>
      </c>
      <c r="O50" s="32">
        <f t="shared" si="5"/>
        <v>25.340937306021104</v>
      </c>
      <c r="P50" s="12">
        <f t="shared" si="4"/>
        <v>0.84582567777106488</v>
      </c>
      <c r="Q50" s="11">
        <v>29.96</v>
      </c>
    </row>
    <row r="51" spans="1:17" ht="13.5" customHeight="1">
      <c r="A51" s="29">
        <v>25</v>
      </c>
      <c r="B51" s="6" t="s">
        <v>71</v>
      </c>
      <c r="C51" s="6" t="s">
        <v>316</v>
      </c>
      <c r="D51" s="25">
        <v>21</v>
      </c>
      <c r="E51" s="18" t="s">
        <v>74</v>
      </c>
      <c r="F51" s="25">
        <v>21</v>
      </c>
      <c r="G51" s="31">
        <v>2</v>
      </c>
      <c r="H51" s="26">
        <v>1</v>
      </c>
      <c r="I51" s="31">
        <v>372</v>
      </c>
      <c r="J51" s="26">
        <v>242</v>
      </c>
      <c r="K51" s="31">
        <v>7812</v>
      </c>
      <c r="L51" s="26">
        <v>11102</v>
      </c>
      <c r="M51" s="31">
        <v>315059</v>
      </c>
      <c r="N51" s="26">
        <v>5635</v>
      </c>
      <c r="O51" s="32">
        <f t="shared" si="5"/>
        <v>28.378580435957485</v>
      </c>
      <c r="P51" s="12">
        <f t="shared" si="4"/>
        <v>0.94721563537908826</v>
      </c>
      <c r="Q51" s="11">
        <v>29.96</v>
      </c>
    </row>
    <row r="52" spans="1:17" ht="13.5" customHeight="1">
      <c r="A52" s="29">
        <v>26</v>
      </c>
      <c r="B52" s="6" t="s">
        <v>71</v>
      </c>
      <c r="C52" s="6" t="s">
        <v>317</v>
      </c>
      <c r="D52" s="25">
        <v>39</v>
      </c>
      <c r="E52" s="18" t="s">
        <v>74</v>
      </c>
      <c r="F52" s="25">
        <v>44</v>
      </c>
      <c r="G52" s="31">
        <v>1</v>
      </c>
      <c r="H52" s="26">
        <v>1</v>
      </c>
      <c r="I52" s="31">
        <v>124</v>
      </c>
      <c r="J52" s="26">
        <v>76</v>
      </c>
      <c r="K52" s="31">
        <v>5456</v>
      </c>
      <c r="L52" s="26">
        <v>4216</v>
      </c>
      <c r="M52" s="31">
        <v>108470</v>
      </c>
      <c r="N52" s="26">
        <v>2126</v>
      </c>
      <c r="O52" s="32">
        <f t="shared" si="5"/>
        <v>25.728178368121441</v>
      </c>
      <c r="P52" s="12">
        <f t="shared" si="4"/>
        <v>0.85875094686653675</v>
      </c>
      <c r="Q52" s="11">
        <v>29.96</v>
      </c>
    </row>
    <row r="53" spans="1:17" ht="13.5" customHeight="1">
      <c r="A53" s="29">
        <v>27</v>
      </c>
      <c r="B53" s="6" t="s">
        <v>71</v>
      </c>
      <c r="C53" s="6" t="s">
        <v>318</v>
      </c>
      <c r="D53" s="25">
        <v>41</v>
      </c>
      <c r="E53" s="18" t="s">
        <v>74</v>
      </c>
      <c r="F53" s="25">
        <v>4</v>
      </c>
      <c r="G53" s="31">
        <v>1</v>
      </c>
      <c r="H53" s="26">
        <v>0</v>
      </c>
      <c r="I53" s="31">
        <v>124</v>
      </c>
      <c r="J53" s="26">
        <v>0</v>
      </c>
      <c r="K53" s="31">
        <v>4960</v>
      </c>
      <c r="L53" s="26">
        <v>0</v>
      </c>
      <c r="M53" s="31">
        <v>0</v>
      </c>
      <c r="N53" s="26">
        <v>0</v>
      </c>
      <c r="O53" s="32" t="e">
        <f t="shared" si="5"/>
        <v>#DIV/0!</v>
      </c>
      <c r="P53" s="12" t="e">
        <f t="shared" si="4"/>
        <v>#DIV/0!</v>
      </c>
      <c r="Q53" s="11">
        <v>29.96</v>
      </c>
    </row>
    <row r="54" spans="1:17" ht="13.5" customHeight="1">
      <c r="A54" s="29">
        <v>28</v>
      </c>
      <c r="B54" s="6" t="s">
        <v>71</v>
      </c>
      <c r="C54" s="6" t="s">
        <v>319</v>
      </c>
      <c r="D54" s="25">
        <v>44</v>
      </c>
      <c r="E54" s="18" t="s">
        <v>74</v>
      </c>
      <c r="F54" s="25">
        <v>39</v>
      </c>
      <c r="G54" s="31">
        <v>1</v>
      </c>
      <c r="H54" s="26">
        <v>1</v>
      </c>
      <c r="I54" s="31">
        <v>124</v>
      </c>
      <c r="J54" s="26">
        <v>118</v>
      </c>
      <c r="K54" s="31">
        <v>4991</v>
      </c>
      <c r="L54" s="26">
        <v>6400</v>
      </c>
      <c r="M54" s="31">
        <v>151942</v>
      </c>
      <c r="N54" s="26">
        <v>2931</v>
      </c>
      <c r="O54" s="32">
        <f t="shared" si="5"/>
        <v>23.740937500000001</v>
      </c>
      <c r="P54" s="12">
        <f t="shared" si="4"/>
        <v>0.79242114485981308</v>
      </c>
      <c r="Q54" s="11">
        <v>29.96</v>
      </c>
    </row>
    <row r="55" spans="1:17" ht="13.5" customHeight="1">
      <c r="A55" s="29">
        <v>29</v>
      </c>
      <c r="B55" s="6" t="s">
        <v>71</v>
      </c>
      <c r="C55" s="6" t="s">
        <v>320</v>
      </c>
      <c r="D55" s="25">
        <v>34</v>
      </c>
      <c r="E55" s="18" t="s">
        <v>74</v>
      </c>
      <c r="F55" s="25">
        <v>118</v>
      </c>
      <c r="G55" s="31">
        <v>1</v>
      </c>
      <c r="H55" s="26">
        <v>1</v>
      </c>
      <c r="I55" s="31">
        <v>62</v>
      </c>
      <c r="J55" s="26">
        <v>56</v>
      </c>
      <c r="K55" s="31">
        <v>7316</v>
      </c>
      <c r="L55" s="26">
        <v>6738</v>
      </c>
      <c r="M55" s="31">
        <v>166724</v>
      </c>
      <c r="N55" s="26">
        <v>2023</v>
      </c>
      <c r="O55" s="32">
        <f t="shared" si="5"/>
        <v>24.74384090234491</v>
      </c>
      <c r="P55" s="12">
        <f t="shared" si="4"/>
        <v>0.82589589126651897</v>
      </c>
      <c r="Q55" s="11">
        <v>29.96</v>
      </c>
    </row>
    <row r="56" spans="1:17" ht="13.5" customHeight="1">
      <c r="A56" s="29">
        <v>30</v>
      </c>
      <c r="B56" s="6" t="s">
        <v>71</v>
      </c>
      <c r="C56" s="6" t="s">
        <v>321</v>
      </c>
      <c r="D56" s="25">
        <v>17</v>
      </c>
      <c r="E56" s="18" t="s">
        <v>74</v>
      </c>
      <c r="F56" s="25">
        <v>49</v>
      </c>
      <c r="G56" s="31">
        <v>1</v>
      </c>
      <c r="H56" s="26">
        <v>1</v>
      </c>
      <c r="I56" s="31">
        <v>124</v>
      </c>
      <c r="J56" s="26">
        <v>120</v>
      </c>
      <c r="K56" s="31">
        <v>6076</v>
      </c>
      <c r="L56" s="26">
        <v>5880</v>
      </c>
      <c r="M56" s="31">
        <v>173315</v>
      </c>
      <c r="N56" s="26">
        <v>4882</v>
      </c>
      <c r="O56" s="32">
        <f t="shared" si="5"/>
        <v>29.47534013605442</v>
      </c>
      <c r="P56" s="12">
        <f t="shared" si="4"/>
        <v>0.98382310200448664</v>
      </c>
      <c r="Q56" s="11">
        <v>29.96</v>
      </c>
    </row>
    <row r="57" spans="1:17" ht="13.5" customHeight="1">
      <c r="A57" s="29">
        <v>31</v>
      </c>
      <c r="B57" s="6" t="s">
        <v>71</v>
      </c>
      <c r="C57" s="6" t="s">
        <v>322</v>
      </c>
      <c r="D57" s="25">
        <v>44</v>
      </c>
      <c r="E57" s="18" t="s">
        <v>74</v>
      </c>
      <c r="F57" s="25">
        <v>19</v>
      </c>
      <c r="G57" s="31">
        <v>1</v>
      </c>
      <c r="H57" s="26">
        <v>1</v>
      </c>
      <c r="I57" s="31">
        <v>248</v>
      </c>
      <c r="J57" s="26">
        <v>194</v>
      </c>
      <c r="K57" s="31">
        <v>4712</v>
      </c>
      <c r="L57" s="26">
        <v>3788</v>
      </c>
      <c r="M57" s="31">
        <v>84574</v>
      </c>
      <c r="N57" s="26">
        <v>4065</v>
      </c>
      <c r="O57" s="32">
        <f t="shared" si="5"/>
        <v>22.326821541710665</v>
      </c>
      <c r="P57" s="12">
        <f t="shared" si="4"/>
        <v>0.74522101274067631</v>
      </c>
      <c r="Q57" s="11">
        <v>29.96</v>
      </c>
    </row>
    <row r="58" spans="1:17" ht="13.5" customHeight="1">
      <c r="A58" s="29">
        <v>32</v>
      </c>
      <c r="B58" s="6" t="s">
        <v>71</v>
      </c>
      <c r="C58" s="6" t="s">
        <v>323</v>
      </c>
      <c r="D58" s="25">
        <v>118</v>
      </c>
      <c r="E58" s="18" t="s">
        <v>74</v>
      </c>
      <c r="F58" s="25">
        <v>44</v>
      </c>
      <c r="G58" s="31">
        <v>1</v>
      </c>
      <c r="H58" s="26">
        <v>1</v>
      </c>
      <c r="I58" s="31">
        <v>124</v>
      </c>
      <c r="J58" s="26">
        <v>100</v>
      </c>
      <c r="K58" s="31">
        <v>5456</v>
      </c>
      <c r="L58" s="26">
        <v>5827</v>
      </c>
      <c r="M58" s="31">
        <v>155417</v>
      </c>
      <c r="N58" s="26">
        <v>3181</v>
      </c>
      <c r="O58" s="32">
        <f t="shared" si="5"/>
        <v>26.671872318517249</v>
      </c>
      <c r="P58" s="12">
        <f t="shared" si="4"/>
        <v>0.89024940983034873</v>
      </c>
      <c r="Q58" s="11">
        <v>29.96</v>
      </c>
    </row>
    <row r="59" spans="1:17" ht="13.5" customHeight="1">
      <c r="A59" s="29">
        <v>33</v>
      </c>
      <c r="B59" s="6" t="s">
        <v>71</v>
      </c>
      <c r="C59" s="6" t="s">
        <v>227</v>
      </c>
      <c r="D59" s="25">
        <v>50</v>
      </c>
      <c r="E59" s="18" t="s">
        <v>74</v>
      </c>
      <c r="F59" s="25">
        <v>41</v>
      </c>
      <c r="G59" s="31">
        <v>2</v>
      </c>
      <c r="H59" s="26">
        <v>1</v>
      </c>
      <c r="I59" s="31">
        <v>248</v>
      </c>
      <c r="J59" s="26">
        <v>174</v>
      </c>
      <c r="K59" s="31">
        <v>10168</v>
      </c>
      <c r="L59" s="26">
        <v>6749</v>
      </c>
      <c r="M59" s="31">
        <v>147711</v>
      </c>
      <c r="N59" s="26">
        <v>4136</v>
      </c>
      <c r="O59" s="32">
        <f t="shared" si="5"/>
        <v>21.886353533856866</v>
      </c>
      <c r="P59" s="12">
        <f t="shared" si="4"/>
        <v>0.73051914331965506</v>
      </c>
      <c r="Q59" s="11">
        <v>29.96</v>
      </c>
    </row>
    <row r="60" spans="1:17" ht="13.5" customHeight="1">
      <c r="A60" s="29">
        <v>34</v>
      </c>
      <c r="B60" s="6" t="s">
        <v>71</v>
      </c>
      <c r="C60" s="6" t="s">
        <v>324</v>
      </c>
      <c r="D60" s="25"/>
      <c r="E60" s="18"/>
      <c r="F60" s="25">
        <v>35</v>
      </c>
      <c r="G60" s="31">
        <v>2</v>
      </c>
      <c r="H60" s="26">
        <v>1</v>
      </c>
      <c r="I60" s="31">
        <v>248</v>
      </c>
      <c r="J60" s="26">
        <v>238</v>
      </c>
      <c r="K60" s="31">
        <v>8680</v>
      </c>
      <c r="L60" s="26">
        <v>15332</v>
      </c>
      <c r="M60" s="31">
        <v>316722</v>
      </c>
      <c r="N60" s="26">
        <v>4958</v>
      </c>
      <c r="O60" s="32">
        <f t="shared" si="5"/>
        <v>20.657578919906079</v>
      </c>
      <c r="P60" s="12">
        <f t="shared" si="4"/>
        <v>0.6895053044027396</v>
      </c>
      <c r="Q60" s="11">
        <v>29.96</v>
      </c>
    </row>
    <row r="61" spans="1:17" ht="13.5" customHeight="1">
      <c r="A61" s="29">
        <v>35</v>
      </c>
      <c r="B61" s="6" t="s">
        <v>71</v>
      </c>
      <c r="C61" s="6" t="s">
        <v>325</v>
      </c>
      <c r="D61" s="25"/>
      <c r="E61" s="18"/>
      <c r="F61" s="25">
        <v>41</v>
      </c>
      <c r="G61" s="31">
        <v>4</v>
      </c>
      <c r="H61" s="26">
        <v>2</v>
      </c>
      <c r="I61" s="31">
        <v>744</v>
      </c>
      <c r="J61" s="26">
        <v>588</v>
      </c>
      <c r="K61" s="31">
        <v>30504</v>
      </c>
      <c r="L61" s="26">
        <v>25954</v>
      </c>
      <c r="M61" s="31">
        <v>525720</v>
      </c>
      <c r="N61" s="26">
        <v>14492</v>
      </c>
      <c r="O61" s="32">
        <f t="shared" si="5"/>
        <v>20.255837250520152</v>
      </c>
      <c r="P61" s="12">
        <f t="shared" si="4"/>
        <v>0.67609603639920401</v>
      </c>
      <c r="Q61" s="11">
        <v>29.96</v>
      </c>
    </row>
    <row r="62" spans="1:17" ht="13.5" customHeight="1">
      <c r="A62" s="29">
        <v>36</v>
      </c>
      <c r="B62" s="6" t="s">
        <v>71</v>
      </c>
      <c r="C62" s="6" t="s">
        <v>326</v>
      </c>
      <c r="D62" s="25"/>
      <c r="E62" s="18"/>
      <c r="F62" s="25">
        <v>35</v>
      </c>
      <c r="G62" s="31">
        <v>1</v>
      </c>
      <c r="H62" s="26">
        <v>1</v>
      </c>
      <c r="I62" s="31">
        <v>186</v>
      </c>
      <c r="J62" s="26">
        <v>159</v>
      </c>
      <c r="K62" s="31">
        <v>6510</v>
      </c>
      <c r="L62" s="26">
        <v>6120</v>
      </c>
      <c r="M62" s="31">
        <v>131920</v>
      </c>
      <c r="N62" s="26">
        <v>3843</v>
      </c>
      <c r="O62" s="32">
        <f t="shared" si="5"/>
        <v>21.555555555555557</v>
      </c>
      <c r="P62" s="12">
        <f t="shared" si="4"/>
        <v>0.71947782228156065</v>
      </c>
      <c r="Q62" s="11">
        <v>29.96</v>
      </c>
    </row>
    <row r="63" spans="1:17" ht="13.5" customHeight="1">
      <c r="A63" s="29">
        <v>37</v>
      </c>
      <c r="B63" s="6" t="s">
        <v>71</v>
      </c>
      <c r="C63" s="6" t="s">
        <v>327</v>
      </c>
      <c r="D63" s="25"/>
      <c r="E63" s="18"/>
      <c r="F63" s="25">
        <v>79</v>
      </c>
      <c r="G63" s="31">
        <v>2</v>
      </c>
      <c r="H63" s="26">
        <v>1</v>
      </c>
      <c r="I63" s="31">
        <v>186</v>
      </c>
      <c r="J63" s="26">
        <v>102</v>
      </c>
      <c r="K63" s="31">
        <v>14694</v>
      </c>
      <c r="L63" s="26">
        <v>6420</v>
      </c>
      <c r="M63" s="31">
        <v>123586</v>
      </c>
      <c r="N63" s="26">
        <v>3237</v>
      </c>
      <c r="O63" s="32">
        <f t="shared" si="5"/>
        <v>19.250155763239874</v>
      </c>
      <c r="P63" s="12">
        <f t="shared" si="4"/>
        <v>0.64252856352603049</v>
      </c>
      <c r="Q63" s="11">
        <v>29.96</v>
      </c>
    </row>
    <row r="64" spans="1:17" ht="13.5" customHeight="1">
      <c r="A64" s="29">
        <v>38</v>
      </c>
      <c r="B64" s="6" t="s">
        <v>71</v>
      </c>
      <c r="C64" s="6" t="s">
        <v>328</v>
      </c>
      <c r="D64" s="25"/>
      <c r="E64" s="18"/>
      <c r="F64" s="25">
        <v>41</v>
      </c>
      <c r="G64" s="31">
        <v>1</v>
      </c>
      <c r="H64" s="26">
        <v>1</v>
      </c>
      <c r="I64" s="31">
        <v>124</v>
      </c>
      <c r="J64" s="26">
        <v>128</v>
      </c>
      <c r="K64" s="31">
        <v>5084</v>
      </c>
      <c r="L64" s="26">
        <v>5632</v>
      </c>
      <c r="M64" s="31">
        <v>149375</v>
      </c>
      <c r="N64" s="26">
        <v>4559</v>
      </c>
      <c r="O64" s="32">
        <f t="shared" si="5"/>
        <v>26.52254971590909</v>
      </c>
      <c r="P64" s="12">
        <f t="shared" si="4"/>
        <v>0.88526534432273329</v>
      </c>
      <c r="Q64" s="11">
        <v>29.96</v>
      </c>
    </row>
    <row r="65" spans="1:20" ht="13.5" customHeight="1">
      <c r="A65" s="29">
        <v>39</v>
      </c>
      <c r="B65" s="6" t="s">
        <v>71</v>
      </c>
      <c r="C65" s="6" t="s">
        <v>329</v>
      </c>
      <c r="D65" s="25"/>
      <c r="E65" s="18"/>
      <c r="F65" s="25">
        <v>34</v>
      </c>
      <c r="G65" s="31">
        <v>7</v>
      </c>
      <c r="H65" s="26">
        <v>3</v>
      </c>
      <c r="I65" s="31">
        <v>1302</v>
      </c>
      <c r="J65" s="26">
        <v>1127</v>
      </c>
      <c r="K65" s="31">
        <v>44268</v>
      </c>
      <c r="L65" s="26">
        <v>39933</v>
      </c>
      <c r="M65" s="31">
        <v>950378</v>
      </c>
      <c r="N65" s="26">
        <v>26147</v>
      </c>
      <c r="O65" s="32">
        <f t="shared" si="5"/>
        <v>23.799313850699921</v>
      </c>
      <c r="P65" s="12">
        <f t="shared" si="4"/>
        <v>0.7943696211849105</v>
      </c>
      <c r="Q65" s="11">
        <v>29.96</v>
      </c>
    </row>
    <row r="66" spans="1:20" ht="13.5" customHeight="1">
      <c r="A66" s="29">
        <v>40</v>
      </c>
      <c r="B66" s="6" t="s">
        <v>71</v>
      </c>
      <c r="C66" s="6" t="s">
        <v>333</v>
      </c>
      <c r="D66" s="25"/>
      <c r="E66" s="18"/>
      <c r="F66" s="25">
        <v>31</v>
      </c>
      <c r="G66" s="31">
        <v>1</v>
      </c>
      <c r="H66" s="26">
        <v>1</v>
      </c>
      <c r="I66" s="31">
        <v>186</v>
      </c>
      <c r="J66" s="26">
        <v>178</v>
      </c>
      <c r="K66" s="31">
        <v>5766</v>
      </c>
      <c r="L66" s="26">
        <v>6302</v>
      </c>
      <c r="M66" s="31">
        <v>135170</v>
      </c>
      <c r="N66" s="26">
        <v>3890</v>
      </c>
      <c r="O66" s="32">
        <f t="shared" si="5"/>
        <v>21.448746429704855</v>
      </c>
      <c r="P66" s="12">
        <f t="shared" si="4"/>
        <v>0.71591276467639697</v>
      </c>
      <c r="Q66" s="11">
        <v>29.96</v>
      </c>
    </row>
    <row r="67" spans="1:20" ht="13.5" customHeight="1">
      <c r="A67" s="73" t="s">
        <v>210</v>
      </c>
      <c r="B67" s="74"/>
      <c r="C67" s="75"/>
      <c r="D67" s="36"/>
      <c r="E67" s="36"/>
      <c r="F67" s="36"/>
      <c r="G67" s="37">
        <f t="shared" ref="G67:N67" si="6">SUM(G27:G66)</f>
        <v>61</v>
      </c>
      <c r="H67" s="37">
        <f t="shared" si="6"/>
        <v>44</v>
      </c>
      <c r="I67" s="37">
        <f t="shared" si="6"/>
        <v>10168</v>
      </c>
      <c r="J67" s="37">
        <f t="shared" si="6"/>
        <v>7836</v>
      </c>
      <c r="K67" s="37">
        <f t="shared" si="6"/>
        <v>349711</v>
      </c>
      <c r="L67" s="37">
        <f t="shared" si="6"/>
        <v>332643</v>
      </c>
      <c r="M67" s="37">
        <f t="shared" si="6"/>
        <v>7857104</v>
      </c>
      <c r="N67" s="37">
        <f t="shared" si="6"/>
        <v>191133</v>
      </c>
      <c r="O67" s="39">
        <f t="shared" si="5"/>
        <v>23.620229495284736</v>
      </c>
      <c r="P67" s="23">
        <f>O67/Q67</f>
        <v>0.78839217273981088</v>
      </c>
      <c r="Q67" s="22">
        <v>29.96</v>
      </c>
    </row>
    <row r="68" spans="1:20" ht="13.5" customHeight="1">
      <c r="A68" s="70" t="s">
        <v>211</v>
      </c>
      <c r="B68" s="71"/>
      <c r="C68" s="72"/>
      <c r="D68" s="36"/>
      <c r="E68" s="36"/>
      <c r="F68" s="36"/>
      <c r="G68" s="37"/>
      <c r="H68" s="37"/>
      <c r="I68" s="37"/>
      <c r="J68" s="37"/>
      <c r="K68" s="37"/>
      <c r="L68" s="37"/>
      <c r="M68" s="45">
        <v>77561</v>
      </c>
      <c r="N68" s="38"/>
      <c r="O68" s="39"/>
      <c r="P68" s="40"/>
      <c r="Q68" s="22"/>
    </row>
    <row r="69" spans="1:20" ht="15.75" customHeight="1">
      <c r="A69" s="77" t="s">
        <v>212</v>
      </c>
      <c r="B69" s="78"/>
      <c r="C69" s="79"/>
      <c r="D69" s="42"/>
      <c r="E69" s="42"/>
      <c r="F69" s="42"/>
      <c r="G69" s="43"/>
      <c r="H69" s="43"/>
      <c r="I69" s="43"/>
      <c r="J69" s="43"/>
      <c r="K69" s="43"/>
      <c r="L69" s="44"/>
      <c r="M69" s="45">
        <v>5503</v>
      </c>
      <c r="N69" s="46"/>
      <c r="O69" s="39"/>
      <c r="P69" s="40"/>
      <c r="Q69" s="11"/>
    </row>
    <row r="70" spans="1:20" ht="13.5" customHeight="1">
      <c r="A70" s="73" t="s">
        <v>210</v>
      </c>
      <c r="B70" s="74"/>
      <c r="C70" s="75"/>
      <c r="D70" s="36"/>
      <c r="E70" s="36"/>
      <c r="F70" s="36"/>
      <c r="G70" s="37">
        <f t="shared" ref="G70:N70" si="7">SUM(G67:G69)</f>
        <v>61</v>
      </c>
      <c r="H70" s="37">
        <f t="shared" si="7"/>
        <v>44</v>
      </c>
      <c r="I70" s="37">
        <f t="shared" si="7"/>
        <v>10168</v>
      </c>
      <c r="J70" s="37">
        <f t="shared" si="7"/>
        <v>7836</v>
      </c>
      <c r="K70" s="37">
        <f t="shared" si="7"/>
        <v>349711</v>
      </c>
      <c r="L70" s="37">
        <f t="shared" si="7"/>
        <v>332643</v>
      </c>
      <c r="M70" s="37">
        <f t="shared" si="7"/>
        <v>7940168</v>
      </c>
      <c r="N70" s="37">
        <f t="shared" si="7"/>
        <v>191133</v>
      </c>
      <c r="O70" s="39">
        <f>M70/L70</f>
        <v>23.869938642929508</v>
      </c>
      <c r="P70" s="23">
        <f>O70/Q70</f>
        <v>0.79672692399631195</v>
      </c>
      <c r="Q70" s="22">
        <v>29.96</v>
      </c>
    </row>
    <row r="71" spans="1:20" ht="6" customHeight="1"/>
    <row r="72" spans="1:20" ht="15" customHeight="1">
      <c r="A72" s="76" t="s">
        <v>250</v>
      </c>
      <c r="B72" s="74"/>
      <c r="C72" s="75"/>
      <c r="D72" s="36"/>
      <c r="E72" s="36"/>
      <c r="F72" s="36"/>
      <c r="G72" s="47">
        <f t="shared" ref="G72:N72" si="8">G26+G70</f>
        <v>119</v>
      </c>
      <c r="H72" s="47">
        <f t="shared" si="8"/>
        <v>95</v>
      </c>
      <c r="I72" s="47">
        <f t="shared" si="8"/>
        <v>18414</v>
      </c>
      <c r="J72" s="47">
        <f t="shared" si="8"/>
        <v>14083</v>
      </c>
      <c r="K72" s="47">
        <f t="shared" si="8"/>
        <v>692571</v>
      </c>
      <c r="L72" s="47">
        <f t="shared" si="8"/>
        <v>597571</v>
      </c>
      <c r="M72" s="47">
        <f t="shared" si="8"/>
        <v>16406110</v>
      </c>
      <c r="N72" s="47">
        <f t="shared" si="8"/>
        <v>431210</v>
      </c>
      <c r="O72" s="48">
        <f>M72/L72</f>
        <v>27.454662291175442</v>
      </c>
      <c r="P72" s="49">
        <f>O72/Q72</f>
        <v>0.78847393139504429</v>
      </c>
      <c r="Q72" s="48">
        <v>34.82</v>
      </c>
      <c r="S72" s="27">
        <f>K72-L72</f>
        <v>95000</v>
      </c>
      <c r="T72" s="2">
        <f>S72/100000</f>
        <v>0.95</v>
      </c>
    </row>
    <row r="73" spans="1:20" ht="10.5" customHeight="1">
      <c r="A73" s="50"/>
      <c r="B73" s="50"/>
      <c r="C73" s="50"/>
      <c r="D73" s="51"/>
      <c r="E73" s="51"/>
      <c r="F73" s="51"/>
      <c r="G73" s="52"/>
      <c r="H73" s="52"/>
      <c r="I73" s="52"/>
      <c r="J73" s="52"/>
      <c r="K73" s="52"/>
      <c r="L73" s="52"/>
      <c r="M73" s="52"/>
      <c r="N73" s="52"/>
      <c r="O73" s="53"/>
      <c r="P73" s="54"/>
      <c r="Q73" s="53"/>
    </row>
    <row r="74" spans="1:20" ht="9.75" customHeight="1"/>
    <row r="75" spans="1:20" ht="10.5" customHeight="1">
      <c r="N75" s="55" t="s">
        <v>153</v>
      </c>
      <c r="O75" s="55"/>
      <c r="P75" s="55"/>
    </row>
    <row r="76" spans="1:20" ht="9.75" customHeight="1">
      <c r="M76" s="56" t="s">
        <v>154</v>
      </c>
      <c r="N76" s="56"/>
      <c r="O76" s="56"/>
      <c r="P76" s="56"/>
    </row>
    <row r="77" spans="1:20" ht="10.5" customHeight="1">
      <c r="O77" s="68"/>
      <c r="P77" s="68"/>
    </row>
  </sheetData>
  <mergeCells count="11">
    <mergeCell ref="A67:C67"/>
    <mergeCell ref="A1:Q1"/>
    <mergeCell ref="A23:C23"/>
    <mergeCell ref="A24:C24"/>
    <mergeCell ref="A25:C25"/>
    <mergeCell ref="A26:C26"/>
    <mergeCell ref="A68:C68"/>
    <mergeCell ref="A69:C69"/>
    <mergeCell ref="A70:C70"/>
    <mergeCell ref="A72:C72"/>
    <mergeCell ref="O77:P77"/>
  </mergeCells>
  <pageMargins left="0.15748031496062992" right="0" top="0.23622047244094491" bottom="0.23622047244094491" header="0.15748031496062992" footer="0.15748031496062992"/>
  <pageSetup paperSize="9" scale="75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77"/>
  <sheetViews>
    <sheetView topLeftCell="B1" zoomScale="133" zoomScaleNormal="133" workbookViewId="0">
      <selection activeCell="C8" sqref="C8"/>
    </sheetView>
  </sheetViews>
  <sheetFormatPr defaultRowHeight="12.75"/>
  <cols>
    <col min="1" max="1" width="5.7109375" style="2" customWidth="1"/>
    <col min="2" max="2" width="11.85546875" style="2" bestFit="1" customWidth="1"/>
    <col min="3" max="3" width="26.5703125" style="2" customWidth="1"/>
    <col min="4" max="4" width="10" style="2" hidden="1" customWidth="1"/>
    <col min="5" max="5" width="9" style="2" hidden="1" customWidth="1"/>
    <col min="6" max="6" width="6.140625" style="2" customWidth="1"/>
    <col min="7" max="7" width="6.42578125" style="2" customWidth="1"/>
    <col min="8" max="8" width="5.42578125" style="2" customWidth="1"/>
    <col min="9" max="9" width="6.7109375" style="2" customWidth="1"/>
    <col min="10" max="10" width="6" style="2" customWidth="1"/>
    <col min="11" max="11" width="8" style="2" bestFit="1" customWidth="1"/>
    <col min="12" max="12" width="7.85546875" style="2" bestFit="1" customWidth="1"/>
    <col min="13" max="13" width="9" style="2" bestFit="1" customWidth="1"/>
    <col min="14" max="14" width="7.85546875" style="2" bestFit="1" customWidth="1"/>
    <col min="15" max="15" width="7.7109375" style="2" customWidth="1"/>
    <col min="16" max="16" width="7" style="2" customWidth="1"/>
    <col min="17" max="17" width="7.28515625" style="2" customWidth="1"/>
    <col min="18" max="16384" width="9.140625" style="2"/>
  </cols>
  <sheetData>
    <row r="1" spans="1:21" ht="19.5" customHeight="1">
      <c r="A1" s="69" t="s">
        <v>352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</row>
    <row r="2" spans="1:21" ht="33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</row>
    <row r="3" spans="1:21" ht="14.1" customHeight="1">
      <c r="A3" s="5">
        <v>1</v>
      </c>
      <c r="B3" s="6" t="s">
        <v>18</v>
      </c>
      <c r="C3" s="57" t="s">
        <v>336</v>
      </c>
      <c r="D3" s="58" t="s">
        <v>20</v>
      </c>
      <c r="E3" s="9" t="s">
        <v>21</v>
      </c>
      <c r="F3" s="10">
        <v>86</v>
      </c>
      <c r="G3" s="10">
        <v>1</v>
      </c>
      <c r="H3" s="10">
        <v>1</v>
      </c>
      <c r="I3" s="10">
        <v>60</v>
      </c>
      <c r="J3" s="10">
        <v>52</v>
      </c>
      <c r="K3" s="10">
        <v>5160</v>
      </c>
      <c r="L3" s="10">
        <v>4472</v>
      </c>
      <c r="M3" s="10">
        <v>156851</v>
      </c>
      <c r="N3" s="10">
        <v>2327</v>
      </c>
      <c r="O3" s="11">
        <f t="shared" ref="O3:O23" si="0">M3/L3</f>
        <v>35.074016100178888</v>
      </c>
      <c r="P3" s="12">
        <f t="shared" ref="P3:P23" si="1">O3/Q3</f>
        <v>0.84049882818545152</v>
      </c>
      <c r="Q3" s="13">
        <v>41.73</v>
      </c>
    </row>
    <row r="4" spans="1:21" ht="14.1" customHeight="1">
      <c r="A4" s="14">
        <v>2</v>
      </c>
      <c r="B4" s="6" t="s">
        <v>18</v>
      </c>
      <c r="C4" s="57" t="s">
        <v>22</v>
      </c>
      <c r="D4" s="58" t="s">
        <v>23</v>
      </c>
      <c r="E4" s="9" t="s">
        <v>21</v>
      </c>
      <c r="F4" s="10">
        <v>45</v>
      </c>
      <c r="G4" s="10">
        <v>9</v>
      </c>
      <c r="H4" s="10">
        <v>5</v>
      </c>
      <c r="I4" s="10">
        <v>1080</v>
      </c>
      <c r="J4" s="10">
        <v>562</v>
      </c>
      <c r="K4" s="10">
        <v>48600</v>
      </c>
      <c r="L4" s="10">
        <v>28378</v>
      </c>
      <c r="M4" s="10">
        <v>1227274</v>
      </c>
      <c r="N4" s="10">
        <v>31219</v>
      </c>
      <c r="O4" s="11">
        <f t="shared" si="0"/>
        <v>43.247374726901121</v>
      </c>
      <c r="P4" s="12">
        <f t="shared" si="1"/>
        <v>1.263065850668841</v>
      </c>
      <c r="Q4" s="61">
        <v>34.24</v>
      </c>
    </row>
    <row r="5" spans="1:21" ht="14.1" customHeight="1">
      <c r="A5" s="5">
        <v>3</v>
      </c>
      <c r="B5" s="6" t="s">
        <v>18</v>
      </c>
      <c r="C5" s="57" t="s">
        <v>24</v>
      </c>
      <c r="D5" s="58" t="s">
        <v>25</v>
      </c>
      <c r="E5" s="9" t="s">
        <v>21</v>
      </c>
      <c r="F5" s="10">
        <v>45</v>
      </c>
      <c r="G5" s="10">
        <v>1</v>
      </c>
      <c r="H5" s="10">
        <v>1</v>
      </c>
      <c r="I5" s="10">
        <v>120</v>
      </c>
      <c r="J5" s="10">
        <v>90</v>
      </c>
      <c r="K5" s="10">
        <v>5400</v>
      </c>
      <c r="L5" s="10">
        <v>4050</v>
      </c>
      <c r="M5" s="10">
        <v>135890</v>
      </c>
      <c r="N5" s="10">
        <v>3517</v>
      </c>
      <c r="O5" s="11">
        <f t="shared" si="0"/>
        <v>33.553086419753086</v>
      </c>
      <c r="P5" s="12">
        <f t="shared" si="1"/>
        <v>0.80405191516302632</v>
      </c>
      <c r="Q5" s="13">
        <v>41.73</v>
      </c>
    </row>
    <row r="6" spans="1:21" ht="14.1" customHeight="1">
      <c r="A6" s="5">
        <v>4</v>
      </c>
      <c r="B6" s="6" t="s">
        <v>18</v>
      </c>
      <c r="C6" s="57" t="s">
        <v>338</v>
      </c>
      <c r="D6" s="58" t="s">
        <v>27</v>
      </c>
      <c r="E6" s="9" t="s">
        <v>21</v>
      </c>
      <c r="F6" s="10">
        <v>0</v>
      </c>
      <c r="G6" s="10">
        <v>0</v>
      </c>
      <c r="H6" s="10">
        <v>1</v>
      </c>
      <c r="I6" s="10">
        <v>42</v>
      </c>
      <c r="J6" s="10">
        <v>26</v>
      </c>
      <c r="K6" s="10">
        <v>1596</v>
      </c>
      <c r="L6" s="10">
        <v>1170</v>
      </c>
      <c r="M6" s="10">
        <v>38580</v>
      </c>
      <c r="N6" s="10">
        <v>940</v>
      </c>
      <c r="O6" s="11">
        <f t="shared" si="0"/>
        <v>32.974358974358971</v>
      </c>
      <c r="P6" s="12">
        <f t="shared" si="1"/>
        <v>0.7901835364092733</v>
      </c>
      <c r="Q6" s="13">
        <v>41.73</v>
      </c>
    </row>
    <row r="7" spans="1:21" ht="14.1" customHeight="1">
      <c r="A7" s="14">
        <v>5</v>
      </c>
      <c r="B7" s="6" t="s">
        <v>18</v>
      </c>
      <c r="C7" s="57" t="s">
        <v>339</v>
      </c>
      <c r="D7" s="58" t="s">
        <v>29</v>
      </c>
      <c r="E7" s="9" t="s">
        <v>21</v>
      </c>
      <c r="F7" s="10">
        <v>42</v>
      </c>
      <c r="G7" s="10">
        <v>1</v>
      </c>
      <c r="H7" s="10">
        <v>1</v>
      </c>
      <c r="I7" s="10">
        <v>120</v>
      </c>
      <c r="J7" s="10">
        <v>70</v>
      </c>
      <c r="K7" s="10">
        <v>5220</v>
      </c>
      <c r="L7" s="10">
        <v>3280</v>
      </c>
      <c r="M7" s="10">
        <v>115878</v>
      </c>
      <c r="N7" s="10">
        <v>3194</v>
      </c>
      <c r="O7" s="11">
        <f t="shared" si="0"/>
        <v>35.328658536585365</v>
      </c>
      <c r="P7" s="12">
        <f t="shared" si="1"/>
        <v>0.84660097140151858</v>
      </c>
      <c r="Q7" s="13">
        <v>41.73</v>
      </c>
    </row>
    <row r="8" spans="1:21" ht="14.1" customHeight="1">
      <c r="A8" s="5">
        <v>6</v>
      </c>
      <c r="B8" s="6" t="s">
        <v>18</v>
      </c>
      <c r="C8" s="57" t="s">
        <v>28</v>
      </c>
      <c r="D8" s="58" t="s">
        <v>31</v>
      </c>
      <c r="E8" s="9" t="s">
        <v>21</v>
      </c>
      <c r="F8" s="10">
        <v>0</v>
      </c>
      <c r="G8" s="10">
        <v>0</v>
      </c>
      <c r="H8" s="10">
        <v>1</v>
      </c>
      <c r="I8" s="10">
        <v>42</v>
      </c>
      <c r="J8" s="10">
        <v>20</v>
      </c>
      <c r="K8" s="10">
        <v>1428</v>
      </c>
      <c r="L8" s="10">
        <v>900</v>
      </c>
      <c r="M8" s="10">
        <v>33755</v>
      </c>
      <c r="N8" s="10">
        <v>795</v>
      </c>
      <c r="O8" s="11">
        <f t="shared" si="0"/>
        <v>37.505555555555553</v>
      </c>
      <c r="P8" s="12">
        <f t="shared" si="1"/>
        <v>0.89876720717842218</v>
      </c>
      <c r="Q8" s="13">
        <v>41.73</v>
      </c>
    </row>
    <row r="9" spans="1:21" ht="14.1" customHeight="1">
      <c r="A9" s="5">
        <v>7</v>
      </c>
      <c r="B9" s="6" t="s">
        <v>18</v>
      </c>
      <c r="C9" s="57" t="s">
        <v>30</v>
      </c>
      <c r="D9" s="58" t="s">
        <v>33</v>
      </c>
      <c r="E9" s="9" t="s">
        <v>21</v>
      </c>
      <c r="F9" s="10">
        <v>45</v>
      </c>
      <c r="G9" s="10">
        <v>7</v>
      </c>
      <c r="H9" s="10">
        <v>5</v>
      </c>
      <c r="I9" s="10">
        <v>756</v>
      </c>
      <c r="J9" s="10">
        <v>562</v>
      </c>
      <c r="K9" s="10">
        <v>34020</v>
      </c>
      <c r="L9" s="10">
        <v>25256</v>
      </c>
      <c r="M9" s="10">
        <v>1002080</v>
      </c>
      <c r="N9" s="10">
        <v>24179</v>
      </c>
      <c r="O9" s="11">
        <f t="shared" si="0"/>
        <v>39.676908457396266</v>
      </c>
      <c r="P9" s="12">
        <f t="shared" si="1"/>
        <v>0.95080058608665874</v>
      </c>
      <c r="Q9" s="13">
        <v>41.73</v>
      </c>
    </row>
    <row r="10" spans="1:21" ht="14.1" customHeight="1">
      <c r="A10" s="14">
        <v>8</v>
      </c>
      <c r="B10" s="6" t="s">
        <v>18</v>
      </c>
      <c r="C10" s="57" t="s">
        <v>38</v>
      </c>
      <c r="D10" s="58" t="s">
        <v>35</v>
      </c>
      <c r="E10" s="9" t="s">
        <v>21</v>
      </c>
      <c r="F10" s="10">
        <v>40</v>
      </c>
      <c r="G10" s="10">
        <v>1</v>
      </c>
      <c r="H10" s="10">
        <v>1</v>
      </c>
      <c r="I10" s="10">
        <v>120</v>
      </c>
      <c r="J10" s="10">
        <v>60</v>
      </c>
      <c r="K10" s="10">
        <v>4800</v>
      </c>
      <c r="L10" s="10">
        <v>2400</v>
      </c>
      <c r="M10" s="10">
        <v>104885</v>
      </c>
      <c r="N10" s="10">
        <v>3567</v>
      </c>
      <c r="O10" s="11">
        <f t="shared" si="0"/>
        <v>43.702083333333334</v>
      </c>
      <c r="P10" s="12">
        <f t="shared" si="1"/>
        <v>1.0472581675852706</v>
      </c>
      <c r="Q10" s="13">
        <v>41.73</v>
      </c>
    </row>
    <row r="11" spans="1:21" ht="14.1" customHeight="1">
      <c r="A11" s="5">
        <v>9</v>
      </c>
      <c r="B11" s="6" t="s">
        <v>18</v>
      </c>
      <c r="C11" s="57" t="s">
        <v>40</v>
      </c>
      <c r="D11" s="58" t="s">
        <v>37</v>
      </c>
      <c r="E11" s="9" t="s">
        <v>21</v>
      </c>
      <c r="F11" s="10">
        <v>45</v>
      </c>
      <c r="G11" s="10">
        <v>16</v>
      </c>
      <c r="H11" s="10">
        <v>12</v>
      </c>
      <c r="I11" s="10">
        <v>1920</v>
      </c>
      <c r="J11" s="10">
        <v>1389</v>
      </c>
      <c r="K11" s="10">
        <v>86400</v>
      </c>
      <c r="L11" s="10">
        <v>68448</v>
      </c>
      <c r="M11" s="10">
        <v>2968442</v>
      </c>
      <c r="N11" s="10">
        <v>76350</v>
      </c>
      <c r="O11" s="11">
        <f t="shared" si="0"/>
        <v>43.367841280972414</v>
      </c>
      <c r="P11" s="12">
        <f t="shared" si="1"/>
        <v>1.0392485329732186</v>
      </c>
      <c r="Q11" s="13">
        <v>41.73</v>
      </c>
    </row>
    <row r="12" spans="1:21" ht="13.5" customHeight="1">
      <c r="A12" s="5">
        <v>10</v>
      </c>
      <c r="B12" s="6" t="s">
        <v>18</v>
      </c>
      <c r="C12" s="57" t="s">
        <v>46</v>
      </c>
      <c r="D12" s="58" t="s">
        <v>39</v>
      </c>
      <c r="E12" s="9" t="s">
        <v>21</v>
      </c>
      <c r="F12" s="10">
        <v>40</v>
      </c>
      <c r="G12" s="10">
        <v>7</v>
      </c>
      <c r="H12" s="10">
        <v>5</v>
      </c>
      <c r="I12" s="10">
        <v>1260</v>
      </c>
      <c r="J12" s="10">
        <v>899</v>
      </c>
      <c r="K12" s="10">
        <v>50400</v>
      </c>
      <c r="L12" s="10">
        <v>35870</v>
      </c>
      <c r="M12" s="10">
        <v>1085690</v>
      </c>
      <c r="N12" s="10">
        <v>32228</v>
      </c>
      <c r="O12" s="11">
        <f t="shared" si="0"/>
        <v>30.267354335098968</v>
      </c>
      <c r="P12" s="12">
        <f t="shared" si="1"/>
        <v>0.72531402672175826</v>
      </c>
      <c r="Q12" s="13">
        <v>41.73</v>
      </c>
    </row>
    <row r="13" spans="1:21" ht="14.1" customHeight="1">
      <c r="A13" s="14">
        <v>11</v>
      </c>
      <c r="B13" s="6" t="s">
        <v>18</v>
      </c>
      <c r="C13" s="57" t="s">
        <v>48</v>
      </c>
      <c r="D13" s="58" t="s">
        <v>41</v>
      </c>
      <c r="E13" s="9" t="s">
        <v>21</v>
      </c>
      <c r="F13" s="10">
        <v>32</v>
      </c>
      <c r="G13" s="10">
        <v>7</v>
      </c>
      <c r="H13" s="10">
        <v>4</v>
      </c>
      <c r="I13" s="10">
        <v>1260</v>
      </c>
      <c r="J13" s="10">
        <v>801</v>
      </c>
      <c r="K13" s="10">
        <v>40320</v>
      </c>
      <c r="L13" s="10">
        <v>26240</v>
      </c>
      <c r="M13" s="10">
        <v>661391</v>
      </c>
      <c r="N13" s="10">
        <v>22068</v>
      </c>
      <c r="O13" s="11">
        <f t="shared" si="0"/>
        <v>25.205449695121953</v>
      </c>
      <c r="P13" s="12">
        <f t="shared" si="1"/>
        <v>0.60401269338897567</v>
      </c>
      <c r="Q13" s="13">
        <v>41.73</v>
      </c>
      <c r="U13" s="60"/>
    </row>
    <row r="14" spans="1:21" ht="14.1" customHeight="1">
      <c r="A14" s="5">
        <v>12</v>
      </c>
      <c r="B14" s="6" t="s">
        <v>18</v>
      </c>
      <c r="C14" s="57" t="s">
        <v>50</v>
      </c>
      <c r="D14" s="58" t="s">
        <v>43</v>
      </c>
      <c r="E14" s="9" t="s">
        <v>21</v>
      </c>
      <c r="F14" s="10">
        <v>47</v>
      </c>
      <c r="G14" s="10">
        <v>1</v>
      </c>
      <c r="H14" s="10">
        <v>1</v>
      </c>
      <c r="I14" s="10">
        <v>120</v>
      </c>
      <c r="J14" s="10">
        <v>70</v>
      </c>
      <c r="K14" s="10">
        <v>5640</v>
      </c>
      <c r="L14" s="10">
        <v>3180</v>
      </c>
      <c r="M14" s="10">
        <v>75815</v>
      </c>
      <c r="N14" s="10">
        <v>2186</v>
      </c>
      <c r="O14" s="11">
        <f t="shared" si="0"/>
        <v>23.841194968553459</v>
      </c>
      <c r="P14" s="12">
        <f t="shared" si="1"/>
        <v>0.57132027243118766</v>
      </c>
      <c r="Q14" s="13">
        <v>41.73</v>
      </c>
      <c r="U14" s="60"/>
    </row>
    <row r="15" spans="1:21" ht="14.1" customHeight="1">
      <c r="A15" s="5">
        <v>13</v>
      </c>
      <c r="B15" s="6" t="s">
        <v>18</v>
      </c>
      <c r="C15" s="57" t="s">
        <v>340</v>
      </c>
      <c r="D15" s="58" t="s">
        <v>45</v>
      </c>
      <c r="E15" s="9" t="s">
        <v>21</v>
      </c>
      <c r="F15" s="10">
        <v>0</v>
      </c>
      <c r="G15" s="10">
        <v>0</v>
      </c>
      <c r="H15" s="10">
        <v>1</v>
      </c>
      <c r="I15" s="10">
        <v>42</v>
      </c>
      <c r="J15" s="10">
        <v>24</v>
      </c>
      <c r="K15" s="10">
        <v>1554</v>
      </c>
      <c r="L15" s="10">
        <v>1080</v>
      </c>
      <c r="M15" s="10">
        <v>39405</v>
      </c>
      <c r="N15" s="10">
        <v>948</v>
      </c>
      <c r="O15" s="11">
        <f t="shared" si="0"/>
        <v>36.486111111111114</v>
      </c>
      <c r="P15" s="12">
        <f t="shared" si="1"/>
        <v>0.8743376734030941</v>
      </c>
      <c r="Q15" s="13">
        <v>41.73</v>
      </c>
    </row>
    <row r="16" spans="1:21" ht="14.1" customHeight="1">
      <c r="A16" s="14">
        <v>14</v>
      </c>
      <c r="B16" s="6" t="s">
        <v>18</v>
      </c>
      <c r="C16" s="57" t="s">
        <v>341</v>
      </c>
      <c r="D16" s="58" t="s">
        <v>47</v>
      </c>
      <c r="E16" s="9" t="s">
        <v>21</v>
      </c>
      <c r="F16" s="10">
        <v>40</v>
      </c>
      <c r="G16" s="10">
        <v>1</v>
      </c>
      <c r="H16" s="10">
        <v>1</v>
      </c>
      <c r="I16" s="10">
        <v>120</v>
      </c>
      <c r="J16" s="10">
        <v>44</v>
      </c>
      <c r="K16" s="10">
        <v>5100</v>
      </c>
      <c r="L16" s="10">
        <v>1856</v>
      </c>
      <c r="M16" s="10">
        <v>83840</v>
      </c>
      <c r="N16" s="10">
        <v>2569</v>
      </c>
      <c r="O16" s="11">
        <f t="shared" si="0"/>
        <v>45.172413793103445</v>
      </c>
      <c r="P16" s="12">
        <f t="shared" si="1"/>
        <v>1.0824925423700802</v>
      </c>
      <c r="Q16" s="13">
        <v>41.73</v>
      </c>
    </row>
    <row r="17" spans="1:20" ht="14.1" customHeight="1">
      <c r="A17" s="5">
        <v>15</v>
      </c>
      <c r="B17" s="6" t="s">
        <v>18</v>
      </c>
      <c r="C17" s="57" t="s">
        <v>56</v>
      </c>
      <c r="D17" s="58" t="s">
        <v>49</v>
      </c>
      <c r="E17" s="9" t="s">
        <v>21</v>
      </c>
      <c r="F17" s="10">
        <v>42</v>
      </c>
      <c r="G17" s="10">
        <v>1</v>
      </c>
      <c r="H17" s="10">
        <v>1</v>
      </c>
      <c r="I17" s="10">
        <v>180</v>
      </c>
      <c r="J17" s="10">
        <v>142</v>
      </c>
      <c r="K17" s="10">
        <v>7560</v>
      </c>
      <c r="L17" s="10">
        <v>6050</v>
      </c>
      <c r="M17" s="10">
        <v>189615</v>
      </c>
      <c r="N17" s="10">
        <v>5469</v>
      </c>
      <c r="O17" s="11">
        <f t="shared" si="0"/>
        <v>31.341322314049588</v>
      </c>
      <c r="P17" s="12">
        <f t="shared" si="1"/>
        <v>0.75105013932541553</v>
      </c>
      <c r="Q17" s="13">
        <v>41.73</v>
      </c>
    </row>
    <row r="18" spans="1:20" ht="14.1" customHeight="1">
      <c r="A18" s="5">
        <v>16</v>
      </c>
      <c r="B18" s="6" t="s">
        <v>18</v>
      </c>
      <c r="C18" s="57" t="s">
        <v>342</v>
      </c>
      <c r="D18" s="58" t="s">
        <v>51</v>
      </c>
      <c r="E18" s="9" t="s">
        <v>21</v>
      </c>
      <c r="F18" s="10">
        <v>40</v>
      </c>
      <c r="G18" s="10">
        <v>1</v>
      </c>
      <c r="H18" s="10">
        <v>1</v>
      </c>
      <c r="I18" s="10">
        <v>120</v>
      </c>
      <c r="J18" s="10">
        <v>48</v>
      </c>
      <c r="K18" s="10">
        <v>5100</v>
      </c>
      <c r="L18" s="10">
        <v>2262</v>
      </c>
      <c r="M18" s="10">
        <v>77551</v>
      </c>
      <c r="N18" s="10">
        <v>2273</v>
      </c>
      <c r="O18" s="11">
        <f t="shared" si="0"/>
        <v>34.284261715296196</v>
      </c>
      <c r="P18" s="12">
        <f t="shared" si="1"/>
        <v>0.82157348946312481</v>
      </c>
      <c r="Q18" s="13">
        <v>41.73</v>
      </c>
    </row>
    <row r="19" spans="1:20" ht="14.1" customHeight="1">
      <c r="A19" s="14">
        <v>17</v>
      </c>
      <c r="B19" s="6" t="s">
        <v>18</v>
      </c>
      <c r="C19" s="57" t="s">
        <v>343</v>
      </c>
      <c r="D19" s="58" t="s">
        <v>53</v>
      </c>
      <c r="E19" s="9" t="s">
        <v>21</v>
      </c>
      <c r="F19" s="10">
        <v>37</v>
      </c>
      <c r="G19" s="10">
        <v>1</v>
      </c>
      <c r="H19" s="10">
        <v>1</v>
      </c>
      <c r="I19" s="10">
        <v>120</v>
      </c>
      <c r="J19" s="10">
        <v>56</v>
      </c>
      <c r="K19" s="10">
        <v>4920</v>
      </c>
      <c r="L19" s="10">
        <v>2788</v>
      </c>
      <c r="M19" s="10">
        <v>111132</v>
      </c>
      <c r="N19" s="10">
        <v>2933</v>
      </c>
      <c r="O19" s="11">
        <f t="shared" si="0"/>
        <v>39.860832137733141</v>
      </c>
      <c r="P19" s="12">
        <f t="shared" si="1"/>
        <v>0.95520805506190132</v>
      </c>
      <c r="Q19" s="13">
        <v>41.73</v>
      </c>
    </row>
    <row r="20" spans="1:20" ht="14.1" customHeight="1">
      <c r="A20" s="5">
        <v>18</v>
      </c>
      <c r="B20" s="6" t="s">
        <v>18</v>
      </c>
      <c r="C20" s="57" t="s">
        <v>63</v>
      </c>
      <c r="D20" s="58" t="s">
        <v>55</v>
      </c>
      <c r="E20" s="9" t="s">
        <v>21</v>
      </c>
      <c r="F20" s="10">
        <v>45</v>
      </c>
      <c r="G20" s="10">
        <v>1</v>
      </c>
      <c r="H20" s="10">
        <v>1</v>
      </c>
      <c r="I20" s="10">
        <v>120</v>
      </c>
      <c r="J20" s="10">
        <v>74</v>
      </c>
      <c r="K20" s="10">
        <v>5400</v>
      </c>
      <c r="L20" s="10">
        <v>3330</v>
      </c>
      <c r="M20" s="10">
        <v>126986</v>
      </c>
      <c r="N20" s="10">
        <v>3334</v>
      </c>
      <c r="O20" s="11">
        <f t="shared" si="0"/>
        <v>38.133933933933932</v>
      </c>
      <c r="P20" s="12">
        <f t="shared" si="1"/>
        <v>0.91382539980670818</v>
      </c>
      <c r="Q20" s="13">
        <v>41.73</v>
      </c>
    </row>
    <row r="21" spans="1:20" ht="14.1" customHeight="1">
      <c r="A21" s="5">
        <v>19</v>
      </c>
      <c r="B21" s="6" t="s">
        <v>18</v>
      </c>
      <c r="C21" s="57" t="s">
        <v>344</v>
      </c>
      <c r="D21" s="58" t="s">
        <v>57</v>
      </c>
      <c r="E21" s="9" t="s">
        <v>21</v>
      </c>
      <c r="F21" s="10">
        <v>45</v>
      </c>
      <c r="G21" s="10">
        <v>1</v>
      </c>
      <c r="H21" s="10">
        <v>1</v>
      </c>
      <c r="I21" s="10">
        <v>120</v>
      </c>
      <c r="J21" s="10">
        <v>84</v>
      </c>
      <c r="K21" s="10">
        <v>5400</v>
      </c>
      <c r="L21" s="10">
        <v>4198</v>
      </c>
      <c r="M21" s="10">
        <v>190385</v>
      </c>
      <c r="N21" s="10">
        <v>5136</v>
      </c>
      <c r="O21" s="11">
        <f t="shared" si="0"/>
        <v>45.351357789423538</v>
      </c>
      <c r="P21" s="12">
        <f t="shared" si="1"/>
        <v>1.0867806803120905</v>
      </c>
      <c r="Q21" s="13">
        <v>41.73</v>
      </c>
    </row>
    <row r="22" spans="1:20" ht="14.1" customHeight="1">
      <c r="A22" s="14">
        <v>20</v>
      </c>
      <c r="B22" s="6" t="s">
        <v>18</v>
      </c>
      <c r="C22" s="57" t="s">
        <v>345</v>
      </c>
      <c r="D22" s="58" t="s">
        <v>59</v>
      </c>
      <c r="E22" s="9" t="s">
        <v>21</v>
      </c>
      <c r="F22" s="10">
        <v>41</v>
      </c>
      <c r="G22" s="10">
        <v>1</v>
      </c>
      <c r="H22" s="10">
        <v>1</v>
      </c>
      <c r="I22" s="10">
        <v>120</v>
      </c>
      <c r="J22" s="10">
        <v>84</v>
      </c>
      <c r="K22" s="10">
        <v>5160</v>
      </c>
      <c r="L22" s="10">
        <v>4174</v>
      </c>
      <c r="M22" s="10">
        <v>154704</v>
      </c>
      <c r="N22" s="10">
        <v>4177</v>
      </c>
      <c r="O22" s="11">
        <f t="shared" si="0"/>
        <v>37.063727839003356</v>
      </c>
      <c r="P22" s="12">
        <f t="shared" si="1"/>
        <v>0.88817943539428135</v>
      </c>
      <c r="Q22" s="13">
        <v>41.73</v>
      </c>
    </row>
    <row r="23" spans="1:20" ht="14.25" customHeight="1">
      <c r="A23" s="73" t="s">
        <v>210</v>
      </c>
      <c r="B23" s="74"/>
      <c r="C23" s="75"/>
      <c r="D23" s="18"/>
      <c r="E23" s="19"/>
      <c r="F23" s="20"/>
      <c r="G23" s="21">
        <f t="shared" ref="G23:N23" si="2">SUM(G3:G22)</f>
        <v>58</v>
      </c>
      <c r="H23" s="21">
        <f t="shared" si="2"/>
        <v>46</v>
      </c>
      <c r="I23" s="21">
        <f t="shared" si="2"/>
        <v>7842</v>
      </c>
      <c r="J23" s="21">
        <f t="shared" si="2"/>
        <v>5157</v>
      </c>
      <c r="K23" s="21">
        <f t="shared" si="2"/>
        <v>329178</v>
      </c>
      <c r="L23" s="21">
        <f t="shared" si="2"/>
        <v>229382</v>
      </c>
      <c r="M23" s="21">
        <f t="shared" si="2"/>
        <v>8580149</v>
      </c>
      <c r="N23" s="20">
        <f t="shared" si="2"/>
        <v>229409</v>
      </c>
      <c r="O23" s="22">
        <f t="shared" si="0"/>
        <v>37.405502611364447</v>
      </c>
      <c r="P23" s="23">
        <f t="shared" si="1"/>
        <v>0.9240489775534696</v>
      </c>
      <c r="Q23" s="24">
        <v>40.479999999999997</v>
      </c>
    </row>
    <row r="24" spans="1:20" ht="13.5" customHeight="1">
      <c r="A24" s="70" t="s">
        <v>211</v>
      </c>
      <c r="B24" s="71"/>
      <c r="C24" s="72"/>
      <c r="D24" s="18"/>
      <c r="E24" s="19"/>
      <c r="F24" s="20"/>
      <c r="G24" s="25"/>
      <c r="H24" s="25"/>
      <c r="I24" s="25"/>
      <c r="J24" s="25"/>
      <c r="K24" s="25"/>
      <c r="L24" s="25"/>
      <c r="M24" s="10">
        <v>68711</v>
      </c>
      <c r="N24" s="59"/>
      <c r="O24" s="11"/>
      <c r="P24" s="12"/>
      <c r="Q24" s="11"/>
    </row>
    <row r="25" spans="1:20" ht="13.5" customHeight="1">
      <c r="A25" s="77" t="s">
        <v>212</v>
      </c>
      <c r="B25" s="78"/>
      <c r="C25" s="79"/>
      <c r="D25" s="18"/>
      <c r="E25" s="19"/>
      <c r="F25" s="20"/>
      <c r="G25" s="25"/>
      <c r="H25" s="25"/>
      <c r="I25" s="25"/>
      <c r="J25" s="25"/>
      <c r="K25" s="25"/>
      <c r="L25" s="25"/>
      <c r="M25" s="26">
        <v>3000</v>
      </c>
      <c r="N25" s="11"/>
      <c r="O25" s="11"/>
      <c r="P25" s="12"/>
      <c r="Q25" s="11"/>
    </row>
    <row r="26" spans="1:20" ht="15" customHeight="1">
      <c r="A26" s="73" t="s">
        <v>210</v>
      </c>
      <c r="B26" s="74"/>
      <c r="C26" s="75"/>
      <c r="D26" s="18"/>
      <c r="E26" s="19"/>
      <c r="F26" s="20"/>
      <c r="G26" s="21">
        <f t="shared" ref="G26:N26" si="3">SUM(G23:G25)</f>
        <v>58</v>
      </c>
      <c r="H26" s="21">
        <f t="shared" si="3"/>
        <v>46</v>
      </c>
      <c r="I26" s="21">
        <f t="shared" si="3"/>
        <v>7842</v>
      </c>
      <c r="J26" s="21">
        <f t="shared" si="3"/>
        <v>5157</v>
      </c>
      <c r="K26" s="21">
        <f t="shared" si="3"/>
        <v>329178</v>
      </c>
      <c r="L26" s="21">
        <f t="shared" si="3"/>
        <v>229382</v>
      </c>
      <c r="M26" s="21">
        <f t="shared" si="3"/>
        <v>8651860</v>
      </c>
      <c r="N26" s="20">
        <f t="shared" si="3"/>
        <v>229409</v>
      </c>
      <c r="O26" s="22">
        <f>M26/L26</f>
        <v>37.718129582966405</v>
      </c>
      <c r="P26" s="23">
        <f>O26/Q26</f>
        <v>0.93177197586379468</v>
      </c>
      <c r="Q26" s="22">
        <v>40.479999999999997</v>
      </c>
      <c r="T26" s="27"/>
    </row>
    <row r="27" spans="1:20" ht="13.5" customHeight="1">
      <c r="A27" s="29">
        <v>1</v>
      </c>
      <c r="B27" s="6" t="s">
        <v>71</v>
      </c>
      <c r="C27" s="6" t="s">
        <v>347</v>
      </c>
      <c r="D27" s="25">
        <v>35</v>
      </c>
      <c r="E27" s="18" t="s">
        <v>74</v>
      </c>
      <c r="F27" s="25">
        <v>47</v>
      </c>
      <c r="G27" s="31">
        <v>1</v>
      </c>
      <c r="H27" s="26">
        <v>1</v>
      </c>
      <c r="I27" s="31">
        <v>120</v>
      </c>
      <c r="J27" s="26">
        <v>110</v>
      </c>
      <c r="K27" s="31">
        <v>5640</v>
      </c>
      <c r="L27" s="26">
        <v>5170</v>
      </c>
      <c r="M27" s="31">
        <v>90025</v>
      </c>
      <c r="N27" s="26">
        <v>2723</v>
      </c>
      <c r="O27" s="32">
        <f>M27/L27</f>
        <v>17.412959381044487</v>
      </c>
      <c r="P27" s="12">
        <f t="shared" ref="P27:P66" si="4">O27/Q27</f>
        <v>0.58120692193072387</v>
      </c>
      <c r="Q27" s="11">
        <v>29.96</v>
      </c>
      <c r="S27" s="2">
        <f>O27*P27</f>
        <v>10.120532523561589</v>
      </c>
    </row>
    <row r="28" spans="1:20" ht="13.5" customHeight="1">
      <c r="A28" s="29">
        <v>2</v>
      </c>
      <c r="B28" s="6" t="s">
        <v>71</v>
      </c>
      <c r="C28" s="6" t="s">
        <v>331</v>
      </c>
      <c r="D28" s="25">
        <v>34</v>
      </c>
      <c r="E28" s="18" t="s">
        <v>74</v>
      </c>
      <c r="F28" s="25">
        <v>30</v>
      </c>
      <c r="G28" s="31">
        <v>1</v>
      </c>
      <c r="H28" s="26">
        <v>1</v>
      </c>
      <c r="I28" s="31">
        <v>120</v>
      </c>
      <c r="J28" s="26">
        <v>100</v>
      </c>
      <c r="K28" s="31">
        <v>3600</v>
      </c>
      <c r="L28" s="26">
        <v>5240</v>
      </c>
      <c r="M28" s="31">
        <v>115752</v>
      </c>
      <c r="N28" s="26">
        <v>1907</v>
      </c>
      <c r="O28" s="32">
        <f>M28/L28</f>
        <v>22.090076335877864</v>
      </c>
      <c r="P28" s="12">
        <f t="shared" si="4"/>
        <v>0.73731896982235856</v>
      </c>
      <c r="Q28" s="11">
        <v>29.96</v>
      </c>
    </row>
    <row r="29" spans="1:20" ht="13.5" customHeight="1">
      <c r="A29" s="29">
        <v>3</v>
      </c>
      <c r="B29" s="6" t="s">
        <v>71</v>
      </c>
      <c r="C29" s="6" t="s">
        <v>295</v>
      </c>
      <c r="D29" s="25">
        <v>32</v>
      </c>
      <c r="E29" s="18" t="s">
        <v>74</v>
      </c>
      <c r="F29" s="25">
        <v>21</v>
      </c>
      <c r="G29" s="31">
        <v>1</v>
      </c>
      <c r="H29" s="26">
        <v>1</v>
      </c>
      <c r="I29" s="31">
        <v>240</v>
      </c>
      <c r="J29" s="26">
        <v>43</v>
      </c>
      <c r="K29" s="31">
        <v>5040</v>
      </c>
      <c r="L29" s="26">
        <v>1981</v>
      </c>
      <c r="M29" s="31">
        <v>49865</v>
      </c>
      <c r="N29" s="26">
        <v>732</v>
      </c>
      <c r="O29" s="32">
        <f t="shared" ref="O29:O67" si="5">M29/L29</f>
        <v>25.17163048965169</v>
      </c>
      <c r="P29" s="12">
        <f t="shared" si="4"/>
        <v>0.84017458243163179</v>
      </c>
      <c r="Q29" s="11">
        <v>29.96</v>
      </c>
    </row>
    <row r="30" spans="1:20" ht="13.5" customHeight="1">
      <c r="A30" s="29">
        <v>4</v>
      </c>
      <c r="B30" s="6" t="s">
        <v>71</v>
      </c>
      <c r="C30" s="6" t="s">
        <v>348</v>
      </c>
      <c r="D30" s="25">
        <v>79</v>
      </c>
      <c r="E30" s="18" t="s">
        <v>74</v>
      </c>
      <c r="F30" s="25">
        <v>32</v>
      </c>
      <c r="G30" s="31">
        <v>1</v>
      </c>
      <c r="H30" s="26">
        <v>1</v>
      </c>
      <c r="I30" s="31">
        <v>180</v>
      </c>
      <c r="J30" s="26">
        <v>162</v>
      </c>
      <c r="K30" s="31">
        <v>5760</v>
      </c>
      <c r="L30" s="26">
        <v>5174</v>
      </c>
      <c r="M30" s="31">
        <v>52600</v>
      </c>
      <c r="N30" s="26">
        <v>1950</v>
      </c>
      <c r="O30" s="32">
        <f t="shared" si="5"/>
        <v>10.166215693853886</v>
      </c>
      <c r="P30" s="12">
        <f t="shared" si="4"/>
        <v>0.33932629151715238</v>
      </c>
      <c r="Q30" s="11">
        <v>29.96</v>
      </c>
    </row>
    <row r="31" spans="1:20" ht="13.5" customHeight="1">
      <c r="A31" s="29">
        <v>5</v>
      </c>
      <c r="B31" s="6" t="s">
        <v>71</v>
      </c>
      <c r="C31" s="6" t="s">
        <v>353</v>
      </c>
      <c r="D31" s="25">
        <v>41</v>
      </c>
      <c r="E31" s="18" t="s">
        <v>74</v>
      </c>
      <c r="F31" s="25">
        <v>32</v>
      </c>
      <c r="G31" s="31">
        <v>1</v>
      </c>
      <c r="H31" s="26">
        <v>1</v>
      </c>
      <c r="I31" s="31">
        <v>180</v>
      </c>
      <c r="J31" s="26">
        <v>168</v>
      </c>
      <c r="K31" s="31">
        <v>5760</v>
      </c>
      <c r="L31" s="26">
        <v>5376</v>
      </c>
      <c r="M31" s="31">
        <v>149745</v>
      </c>
      <c r="N31" s="26">
        <v>5086</v>
      </c>
      <c r="O31" s="32">
        <f t="shared" si="5"/>
        <v>27.854352678571427</v>
      </c>
      <c r="P31" s="12">
        <f t="shared" si="4"/>
        <v>0.92971804668128921</v>
      </c>
      <c r="Q31" s="11">
        <v>29.96</v>
      </c>
    </row>
    <row r="32" spans="1:20" ht="13.5" customHeight="1">
      <c r="A32" s="29">
        <v>6</v>
      </c>
      <c r="B32" s="6" t="s">
        <v>71</v>
      </c>
      <c r="C32" s="6" t="s">
        <v>297</v>
      </c>
      <c r="D32" s="25">
        <v>58</v>
      </c>
      <c r="E32" s="18" t="s">
        <v>74</v>
      </c>
      <c r="F32" s="25">
        <v>34</v>
      </c>
      <c r="G32" s="31">
        <v>2</v>
      </c>
      <c r="H32" s="26">
        <v>1</v>
      </c>
      <c r="I32" s="31">
        <v>360</v>
      </c>
      <c r="J32" s="26">
        <v>257</v>
      </c>
      <c r="K32" s="31">
        <v>12240</v>
      </c>
      <c r="L32" s="26">
        <v>8324</v>
      </c>
      <c r="M32" s="31">
        <v>116729</v>
      </c>
      <c r="N32" s="26">
        <v>4086</v>
      </c>
      <c r="O32" s="32">
        <f t="shared" si="5"/>
        <v>14.023185968284478</v>
      </c>
      <c r="P32" s="12">
        <f t="shared" si="4"/>
        <v>0.46806361709894784</v>
      </c>
      <c r="Q32" s="11">
        <v>29.96</v>
      </c>
    </row>
    <row r="33" spans="1:17" ht="13.5" customHeight="1">
      <c r="A33" s="29">
        <v>7</v>
      </c>
      <c r="B33" s="6" t="s">
        <v>71</v>
      </c>
      <c r="C33" s="6" t="s">
        <v>354</v>
      </c>
      <c r="D33" s="25">
        <v>49</v>
      </c>
      <c r="E33" s="18" t="s">
        <v>74</v>
      </c>
      <c r="F33" s="25">
        <v>32</v>
      </c>
      <c r="G33" s="31">
        <v>1</v>
      </c>
      <c r="H33" s="26">
        <v>1</v>
      </c>
      <c r="I33" s="31">
        <v>180</v>
      </c>
      <c r="J33" s="26">
        <v>71</v>
      </c>
      <c r="K33" s="31">
        <v>5760</v>
      </c>
      <c r="L33" s="26">
        <v>3463</v>
      </c>
      <c r="M33" s="31">
        <v>79031</v>
      </c>
      <c r="N33" s="26">
        <v>1615</v>
      </c>
      <c r="O33" s="32">
        <f t="shared" si="5"/>
        <v>22.821542015593415</v>
      </c>
      <c r="P33" s="12">
        <f t="shared" si="4"/>
        <v>0.76173371213596175</v>
      </c>
      <c r="Q33" s="11">
        <v>29.96</v>
      </c>
    </row>
    <row r="34" spans="1:17" ht="13.5" customHeight="1">
      <c r="A34" s="29">
        <v>8</v>
      </c>
      <c r="B34" s="6" t="s">
        <v>71</v>
      </c>
      <c r="C34" s="6" t="s">
        <v>299</v>
      </c>
      <c r="D34" s="25">
        <v>32</v>
      </c>
      <c r="E34" s="18" t="s">
        <v>74</v>
      </c>
      <c r="F34" s="25">
        <v>79</v>
      </c>
      <c r="G34" s="31">
        <v>1</v>
      </c>
      <c r="H34" s="26">
        <v>1</v>
      </c>
      <c r="I34" s="31">
        <v>60</v>
      </c>
      <c r="J34" s="26">
        <v>78</v>
      </c>
      <c r="K34" s="31">
        <v>4740</v>
      </c>
      <c r="L34" s="26">
        <v>5982</v>
      </c>
      <c r="M34" s="31">
        <v>134926</v>
      </c>
      <c r="N34" s="26">
        <v>2097</v>
      </c>
      <c r="O34" s="32">
        <f t="shared" si="5"/>
        <v>22.55533266466065</v>
      </c>
      <c r="P34" s="12">
        <f t="shared" si="4"/>
        <v>0.75284821978173067</v>
      </c>
      <c r="Q34" s="11">
        <v>29.96</v>
      </c>
    </row>
    <row r="35" spans="1:17" ht="13.5" customHeight="1">
      <c r="A35" s="29">
        <v>9</v>
      </c>
      <c r="B35" s="6" t="s">
        <v>71</v>
      </c>
      <c r="C35" s="6" t="s">
        <v>355</v>
      </c>
      <c r="D35" s="25">
        <v>39</v>
      </c>
      <c r="E35" s="18" t="s">
        <v>74</v>
      </c>
      <c r="F35" s="25">
        <v>58</v>
      </c>
      <c r="G35" s="31">
        <v>1</v>
      </c>
      <c r="H35" s="26">
        <v>1</v>
      </c>
      <c r="I35" s="31">
        <v>120</v>
      </c>
      <c r="J35" s="26">
        <v>102</v>
      </c>
      <c r="K35" s="31">
        <v>6960</v>
      </c>
      <c r="L35" s="26">
        <v>6102</v>
      </c>
      <c r="M35" s="31">
        <v>154191</v>
      </c>
      <c r="N35" s="26">
        <v>3459</v>
      </c>
      <c r="O35" s="32">
        <f t="shared" si="5"/>
        <v>25.268928220255653</v>
      </c>
      <c r="P35" s="12">
        <f t="shared" si="4"/>
        <v>0.84342217023550237</v>
      </c>
      <c r="Q35" s="11">
        <v>29.96</v>
      </c>
    </row>
    <row r="36" spans="1:17" ht="13.5" customHeight="1">
      <c r="A36" s="29">
        <v>10</v>
      </c>
      <c r="B36" s="6" t="s">
        <v>71</v>
      </c>
      <c r="C36" s="6" t="s">
        <v>301</v>
      </c>
      <c r="D36" s="25">
        <v>33</v>
      </c>
      <c r="E36" s="18" t="s">
        <v>74</v>
      </c>
      <c r="F36" s="25">
        <v>49</v>
      </c>
      <c r="G36" s="31">
        <v>1</v>
      </c>
      <c r="H36" s="26">
        <v>1</v>
      </c>
      <c r="I36" s="31">
        <v>120</v>
      </c>
      <c r="J36" s="26">
        <v>110</v>
      </c>
      <c r="K36" s="31">
        <v>5880</v>
      </c>
      <c r="L36" s="26">
        <v>6598</v>
      </c>
      <c r="M36" s="31">
        <v>196691</v>
      </c>
      <c r="N36" s="26">
        <v>3763</v>
      </c>
      <c r="O36" s="32">
        <f t="shared" si="5"/>
        <v>29.810700212185512</v>
      </c>
      <c r="P36" s="12">
        <f t="shared" si="4"/>
        <v>0.99501669600085152</v>
      </c>
      <c r="Q36" s="11">
        <v>29.96</v>
      </c>
    </row>
    <row r="37" spans="1:17" ht="13.5" customHeight="1">
      <c r="A37" s="29">
        <v>11</v>
      </c>
      <c r="B37" s="6" t="s">
        <v>71</v>
      </c>
      <c r="C37" s="6" t="s">
        <v>302</v>
      </c>
      <c r="D37" s="25">
        <v>27</v>
      </c>
      <c r="E37" s="18" t="s">
        <v>74</v>
      </c>
      <c r="F37" s="25">
        <v>30</v>
      </c>
      <c r="G37" s="31">
        <v>4</v>
      </c>
      <c r="H37" s="26">
        <v>2</v>
      </c>
      <c r="I37" s="31">
        <v>720</v>
      </c>
      <c r="J37" s="26">
        <v>720</v>
      </c>
      <c r="K37" s="31">
        <v>21600</v>
      </c>
      <c r="L37" s="26">
        <v>21680</v>
      </c>
      <c r="M37" s="31">
        <v>506056</v>
      </c>
      <c r="N37" s="26">
        <v>18040</v>
      </c>
      <c r="O37" s="32">
        <f t="shared" si="5"/>
        <v>23.342066420664207</v>
      </c>
      <c r="P37" s="12">
        <f t="shared" si="4"/>
        <v>0.77910769094339805</v>
      </c>
      <c r="Q37" s="11">
        <v>29.96</v>
      </c>
    </row>
    <row r="38" spans="1:17" ht="13.5" customHeight="1">
      <c r="A38" s="29">
        <v>12</v>
      </c>
      <c r="B38" s="6" t="s">
        <v>71</v>
      </c>
      <c r="C38" s="6" t="s">
        <v>356</v>
      </c>
      <c r="D38" s="25">
        <v>119</v>
      </c>
      <c r="E38" s="18" t="s">
        <v>74</v>
      </c>
      <c r="F38" s="25">
        <v>39</v>
      </c>
      <c r="G38" s="31">
        <v>1</v>
      </c>
      <c r="H38" s="26">
        <v>1</v>
      </c>
      <c r="I38" s="31">
        <v>120</v>
      </c>
      <c r="J38" s="26">
        <v>111</v>
      </c>
      <c r="K38" s="31">
        <v>4680</v>
      </c>
      <c r="L38" s="26">
        <v>5801</v>
      </c>
      <c r="M38" s="31">
        <v>144401</v>
      </c>
      <c r="N38" s="26">
        <v>3042</v>
      </c>
      <c r="O38" s="32">
        <f t="shared" si="5"/>
        <v>24.892432339251855</v>
      </c>
      <c r="P38" s="12">
        <f t="shared" si="4"/>
        <v>0.83085555204445438</v>
      </c>
      <c r="Q38" s="11">
        <v>29.96</v>
      </c>
    </row>
    <row r="39" spans="1:17" ht="13.5" customHeight="1">
      <c r="A39" s="29">
        <v>13</v>
      </c>
      <c r="B39" s="6" t="s">
        <v>71</v>
      </c>
      <c r="C39" s="6" t="s">
        <v>357</v>
      </c>
      <c r="D39" s="25">
        <v>41</v>
      </c>
      <c r="E39" s="18" t="s">
        <v>74</v>
      </c>
      <c r="F39" s="25">
        <v>33</v>
      </c>
      <c r="G39" s="31">
        <v>1</v>
      </c>
      <c r="H39" s="26">
        <v>1</v>
      </c>
      <c r="I39" s="31">
        <v>180</v>
      </c>
      <c r="J39" s="26">
        <v>102</v>
      </c>
      <c r="K39" s="31">
        <v>5940</v>
      </c>
      <c r="L39" s="26">
        <v>4028</v>
      </c>
      <c r="M39" s="31">
        <v>107898</v>
      </c>
      <c r="N39" s="26">
        <v>2826</v>
      </c>
      <c r="O39" s="32">
        <f t="shared" si="5"/>
        <v>26.786991062562066</v>
      </c>
      <c r="P39" s="12">
        <f t="shared" si="4"/>
        <v>0.89409182451809299</v>
      </c>
      <c r="Q39" s="11">
        <v>29.96</v>
      </c>
    </row>
    <row r="40" spans="1:17" ht="13.5" customHeight="1">
      <c r="A40" s="29">
        <v>14</v>
      </c>
      <c r="B40" s="6" t="s">
        <v>71</v>
      </c>
      <c r="C40" s="6" t="s">
        <v>305</v>
      </c>
      <c r="D40" s="25">
        <v>35</v>
      </c>
      <c r="E40" s="18" t="s">
        <v>74</v>
      </c>
      <c r="F40" s="25">
        <v>27</v>
      </c>
      <c r="G40" s="31">
        <v>1</v>
      </c>
      <c r="H40" s="26">
        <v>1</v>
      </c>
      <c r="I40" s="31">
        <v>180</v>
      </c>
      <c r="J40" s="26">
        <v>92</v>
      </c>
      <c r="K40" s="31">
        <v>4860</v>
      </c>
      <c r="L40" s="26">
        <v>4548</v>
      </c>
      <c r="M40" s="31">
        <v>106609</v>
      </c>
      <c r="N40" s="26">
        <v>1761</v>
      </c>
      <c r="O40" s="32">
        <f t="shared" si="5"/>
        <v>23.440853122251539</v>
      </c>
      <c r="P40" s="12">
        <f t="shared" si="4"/>
        <v>0.78240497737822223</v>
      </c>
      <c r="Q40" s="11">
        <v>29.96</v>
      </c>
    </row>
    <row r="41" spans="1:17" ht="13.5" customHeight="1">
      <c r="A41" s="29">
        <v>15</v>
      </c>
      <c r="B41" s="6" t="s">
        <v>71</v>
      </c>
      <c r="C41" s="6" t="s">
        <v>306</v>
      </c>
      <c r="D41" s="25">
        <v>45</v>
      </c>
      <c r="E41" s="18" t="s">
        <v>74</v>
      </c>
      <c r="F41" s="25">
        <v>119</v>
      </c>
      <c r="G41" s="31">
        <v>1</v>
      </c>
      <c r="H41" s="26">
        <v>1</v>
      </c>
      <c r="I41" s="31">
        <v>60</v>
      </c>
      <c r="J41" s="26">
        <v>55</v>
      </c>
      <c r="K41" s="31">
        <v>7140</v>
      </c>
      <c r="L41" s="26">
        <v>6191</v>
      </c>
      <c r="M41" s="31">
        <v>137816</v>
      </c>
      <c r="N41" s="26">
        <v>1549</v>
      </c>
      <c r="O41" s="32">
        <f t="shared" si="5"/>
        <v>22.260701017606202</v>
      </c>
      <c r="P41" s="12">
        <f t="shared" si="4"/>
        <v>0.74301405265708287</v>
      </c>
      <c r="Q41" s="11">
        <v>29.96</v>
      </c>
    </row>
    <row r="42" spans="1:17" ht="13.5" customHeight="1">
      <c r="A42" s="29">
        <v>16</v>
      </c>
      <c r="B42" s="6" t="s">
        <v>71</v>
      </c>
      <c r="C42" s="6" t="s">
        <v>307</v>
      </c>
      <c r="D42" s="25">
        <v>47</v>
      </c>
      <c r="E42" s="18" t="s">
        <v>74</v>
      </c>
      <c r="F42" s="25">
        <v>45</v>
      </c>
      <c r="G42" s="31">
        <v>2</v>
      </c>
      <c r="H42" s="26">
        <v>1</v>
      </c>
      <c r="I42" s="31">
        <v>240</v>
      </c>
      <c r="J42" s="26">
        <v>146</v>
      </c>
      <c r="K42" s="31">
        <v>10800</v>
      </c>
      <c r="L42" s="26">
        <v>6456</v>
      </c>
      <c r="M42" s="31">
        <v>174068</v>
      </c>
      <c r="N42" s="26">
        <v>4331</v>
      </c>
      <c r="O42" s="32">
        <f t="shared" si="5"/>
        <v>26.962205700123917</v>
      </c>
      <c r="P42" s="12">
        <f t="shared" si="4"/>
        <v>0.89994011015099851</v>
      </c>
      <c r="Q42" s="11">
        <v>29.96</v>
      </c>
    </row>
    <row r="43" spans="1:17" ht="13.5" customHeight="1">
      <c r="A43" s="29">
        <v>17</v>
      </c>
      <c r="B43" s="6" t="s">
        <v>71</v>
      </c>
      <c r="C43" s="6" t="s">
        <v>308</v>
      </c>
      <c r="D43" s="25">
        <v>14</v>
      </c>
      <c r="E43" s="18" t="s">
        <v>74</v>
      </c>
      <c r="F43" s="25">
        <v>45</v>
      </c>
      <c r="G43" s="31">
        <v>1</v>
      </c>
      <c r="H43" s="26">
        <v>1</v>
      </c>
      <c r="I43" s="31">
        <v>120</v>
      </c>
      <c r="J43" s="26">
        <v>110</v>
      </c>
      <c r="K43" s="31">
        <v>5400</v>
      </c>
      <c r="L43" s="26">
        <v>4950</v>
      </c>
      <c r="M43" s="31">
        <v>134345</v>
      </c>
      <c r="N43" s="26">
        <v>3420</v>
      </c>
      <c r="O43" s="32">
        <f t="shared" si="5"/>
        <v>27.140404040404039</v>
      </c>
      <c r="P43" s="12">
        <f t="shared" si="4"/>
        <v>0.90588798532723758</v>
      </c>
      <c r="Q43" s="11">
        <v>29.96</v>
      </c>
    </row>
    <row r="44" spans="1:17" ht="13.5" customHeight="1">
      <c r="A44" s="29">
        <v>18</v>
      </c>
      <c r="B44" s="6" t="s">
        <v>71</v>
      </c>
      <c r="C44" s="6" t="s">
        <v>309</v>
      </c>
      <c r="D44" s="25">
        <v>24</v>
      </c>
      <c r="E44" s="18" t="s">
        <v>74</v>
      </c>
      <c r="F44" s="25">
        <v>27</v>
      </c>
      <c r="G44" s="31">
        <v>1</v>
      </c>
      <c r="H44" s="26">
        <v>1</v>
      </c>
      <c r="I44" s="31">
        <v>180</v>
      </c>
      <c r="J44" s="26">
        <v>114</v>
      </c>
      <c r="K44" s="31">
        <v>4860</v>
      </c>
      <c r="L44" s="26">
        <v>5486</v>
      </c>
      <c r="M44" s="31">
        <v>140326</v>
      </c>
      <c r="N44" s="26">
        <v>2569</v>
      </c>
      <c r="O44" s="32">
        <f t="shared" si="5"/>
        <v>25.578928180823915</v>
      </c>
      <c r="P44" s="12">
        <f t="shared" si="4"/>
        <v>0.85376929842536431</v>
      </c>
      <c r="Q44" s="11">
        <v>29.96</v>
      </c>
    </row>
    <row r="45" spans="1:17" ht="13.5" customHeight="1">
      <c r="A45" s="29">
        <v>19</v>
      </c>
      <c r="B45" s="6" t="s">
        <v>71</v>
      </c>
      <c r="C45" s="6" t="s">
        <v>358</v>
      </c>
      <c r="D45" s="25">
        <v>34</v>
      </c>
      <c r="E45" s="18" t="s">
        <v>74</v>
      </c>
      <c r="F45" s="25">
        <v>14</v>
      </c>
      <c r="G45" s="31">
        <v>4</v>
      </c>
      <c r="H45" s="26">
        <v>2</v>
      </c>
      <c r="I45" s="31">
        <v>1200</v>
      </c>
      <c r="J45" s="26">
        <v>617</v>
      </c>
      <c r="K45" s="31">
        <v>16800</v>
      </c>
      <c r="L45" s="26">
        <v>20344</v>
      </c>
      <c r="M45" s="31">
        <v>615707</v>
      </c>
      <c r="N45" s="26">
        <v>14307</v>
      </c>
      <c r="O45" s="32">
        <f t="shared" si="5"/>
        <v>30.264795517105782</v>
      </c>
      <c r="P45" s="12">
        <f t="shared" si="4"/>
        <v>1.010173415123691</v>
      </c>
      <c r="Q45" s="11">
        <v>29.96</v>
      </c>
    </row>
    <row r="46" spans="1:17" ht="13.5" customHeight="1">
      <c r="A46" s="29">
        <v>20</v>
      </c>
      <c r="B46" s="6" t="s">
        <v>71</v>
      </c>
      <c r="C46" s="6" t="s">
        <v>311</v>
      </c>
      <c r="D46" s="25">
        <v>61</v>
      </c>
      <c r="E46" s="18" t="s">
        <v>74</v>
      </c>
      <c r="F46" s="25">
        <v>24</v>
      </c>
      <c r="G46" s="31">
        <v>1</v>
      </c>
      <c r="H46" s="26">
        <v>1</v>
      </c>
      <c r="I46" s="31">
        <v>240</v>
      </c>
      <c r="J46" s="26">
        <v>140</v>
      </c>
      <c r="K46" s="31">
        <v>5760</v>
      </c>
      <c r="L46" s="26">
        <v>4336</v>
      </c>
      <c r="M46" s="31">
        <v>115050</v>
      </c>
      <c r="N46" s="26">
        <v>3578</v>
      </c>
      <c r="O46" s="32">
        <f t="shared" si="5"/>
        <v>26.533671586715869</v>
      </c>
      <c r="P46" s="12">
        <f t="shared" si="4"/>
        <v>0.88563656831494886</v>
      </c>
      <c r="Q46" s="11">
        <v>29.96</v>
      </c>
    </row>
    <row r="47" spans="1:17" ht="13.5" customHeight="1">
      <c r="A47" s="29">
        <v>21</v>
      </c>
      <c r="B47" s="6" t="s">
        <v>71</v>
      </c>
      <c r="C47" s="6" t="s">
        <v>312</v>
      </c>
      <c r="D47" s="25">
        <v>26</v>
      </c>
      <c r="E47" s="18" t="s">
        <v>74</v>
      </c>
      <c r="F47" s="25">
        <v>59</v>
      </c>
      <c r="G47" s="31">
        <v>1</v>
      </c>
      <c r="H47" s="26">
        <v>1</v>
      </c>
      <c r="I47" s="31">
        <v>120</v>
      </c>
      <c r="J47" s="26">
        <v>102</v>
      </c>
      <c r="K47" s="31">
        <v>7080</v>
      </c>
      <c r="L47" s="26">
        <v>5907</v>
      </c>
      <c r="M47" s="31">
        <v>202850</v>
      </c>
      <c r="N47" s="26">
        <v>3612</v>
      </c>
      <c r="O47" s="32">
        <f t="shared" si="5"/>
        <v>34.340612832232942</v>
      </c>
      <c r="P47" s="12">
        <f t="shared" si="4"/>
        <v>1.146215381583209</v>
      </c>
      <c r="Q47" s="11">
        <v>29.96</v>
      </c>
    </row>
    <row r="48" spans="1:17" ht="13.5" customHeight="1">
      <c r="A48" s="29">
        <v>22</v>
      </c>
      <c r="B48" s="6" t="s">
        <v>71</v>
      </c>
      <c r="C48" s="6" t="s">
        <v>313</v>
      </c>
      <c r="D48" s="25">
        <v>79</v>
      </c>
      <c r="E48" s="18" t="s">
        <v>74</v>
      </c>
      <c r="F48" s="25">
        <v>26</v>
      </c>
      <c r="G48" s="31">
        <v>1</v>
      </c>
      <c r="H48" s="26">
        <v>1</v>
      </c>
      <c r="I48" s="31">
        <v>180</v>
      </c>
      <c r="J48" s="26">
        <v>111</v>
      </c>
      <c r="K48" s="31">
        <v>4680</v>
      </c>
      <c r="L48" s="26">
        <v>5333</v>
      </c>
      <c r="M48" s="31">
        <v>142174</v>
      </c>
      <c r="N48" s="26">
        <v>2521</v>
      </c>
      <c r="O48" s="32">
        <f t="shared" si="5"/>
        <v>26.659291205700356</v>
      </c>
      <c r="P48" s="12">
        <f t="shared" si="4"/>
        <v>0.88982947949600655</v>
      </c>
      <c r="Q48" s="11">
        <v>29.96</v>
      </c>
    </row>
    <row r="49" spans="1:17" ht="13.5" customHeight="1">
      <c r="A49" s="29">
        <v>23</v>
      </c>
      <c r="B49" s="6" t="s">
        <v>71</v>
      </c>
      <c r="C49" s="6" t="s">
        <v>314</v>
      </c>
      <c r="D49" s="25">
        <v>35</v>
      </c>
      <c r="E49" s="18" t="s">
        <v>74</v>
      </c>
      <c r="F49" s="25">
        <v>35</v>
      </c>
      <c r="G49" s="31">
        <v>1</v>
      </c>
      <c r="H49" s="26">
        <v>1</v>
      </c>
      <c r="I49" s="31">
        <v>180</v>
      </c>
      <c r="J49" s="26">
        <v>96</v>
      </c>
      <c r="K49" s="31">
        <v>6300</v>
      </c>
      <c r="L49" s="26">
        <v>3808</v>
      </c>
      <c r="M49" s="31">
        <v>88115</v>
      </c>
      <c r="N49" s="26">
        <v>2503</v>
      </c>
      <c r="O49" s="32">
        <f t="shared" si="5"/>
        <v>23.139443277310924</v>
      </c>
      <c r="P49" s="12">
        <f t="shared" si="4"/>
        <v>0.77234456866858892</v>
      </c>
      <c r="Q49" s="11">
        <v>29.96</v>
      </c>
    </row>
    <row r="50" spans="1:17" ht="13.5" customHeight="1">
      <c r="A50" s="29">
        <v>24</v>
      </c>
      <c r="B50" s="6" t="s">
        <v>71</v>
      </c>
      <c r="C50" s="6" t="s">
        <v>315</v>
      </c>
      <c r="D50" s="25">
        <v>73</v>
      </c>
      <c r="E50" s="18" t="s">
        <v>74</v>
      </c>
      <c r="F50" s="25">
        <v>71</v>
      </c>
      <c r="G50" s="31">
        <v>1</v>
      </c>
      <c r="H50" s="26">
        <v>1</v>
      </c>
      <c r="I50" s="31">
        <v>60</v>
      </c>
      <c r="J50" s="26">
        <v>75</v>
      </c>
      <c r="K50" s="31">
        <v>4260</v>
      </c>
      <c r="L50" s="26">
        <v>4355</v>
      </c>
      <c r="M50" s="31">
        <v>116903</v>
      </c>
      <c r="N50" s="26">
        <v>2428</v>
      </c>
      <c r="O50" s="32">
        <f t="shared" si="5"/>
        <v>26.843398392652123</v>
      </c>
      <c r="P50" s="12">
        <f t="shared" si="4"/>
        <v>0.89597457919399603</v>
      </c>
      <c r="Q50" s="11">
        <v>29.96</v>
      </c>
    </row>
    <row r="51" spans="1:17" ht="13.5" customHeight="1">
      <c r="A51" s="29">
        <v>25</v>
      </c>
      <c r="B51" s="6" t="s">
        <v>71</v>
      </c>
      <c r="C51" s="6" t="s">
        <v>359</v>
      </c>
      <c r="D51" s="25">
        <v>21</v>
      </c>
      <c r="E51" s="18" t="s">
        <v>74</v>
      </c>
      <c r="F51" s="25">
        <v>21</v>
      </c>
      <c r="G51" s="31">
        <v>2</v>
      </c>
      <c r="H51" s="26">
        <v>1</v>
      </c>
      <c r="I51" s="31">
        <v>360</v>
      </c>
      <c r="J51" s="26">
        <v>176</v>
      </c>
      <c r="K51" s="31">
        <v>7560</v>
      </c>
      <c r="L51" s="26">
        <v>8050</v>
      </c>
      <c r="M51" s="31">
        <v>238600</v>
      </c>
      <c r="N51" s="26">
        <v>4316</v>
      </c>
      <c r="O51" s="32">
        <f t="shared" si="5"/>
        <v>29.63975155279503</v>
      </c>
      <c r="P51" s="12">
        <f t="shared" si="4"/>
        <v>0.9893107994924909</v>
      </c>
      <c r="Q51" s="11">
        <v>29.96</v>
      </c>
    </row>
    <row r="52" spans="1:17" ht="13.5" customHeight="1">
      <c r="A52" s="29">
        <v>26</v>
      </c>
      <c r="B52" s="6" t="s">
        <v>71</v>
      </c>
      <c r="C52" s="6" t="s">
        <v>360</v>
      </c>
      <c r="D52" s="25">
        <v>39</v>
      </c>
      <c r="E52" s="18" t="s">
        <v>74</v>
      </c>
      <c r="F52" s="25">
        <v>44</v>
      </c>
      <c r="G52" s="31">
        <v>1</v>
      </c>
      <c r="H52" s="26">
        <v>1</v>
      </c>
      <c r="I52" s="31">
        <v>120</v>
      </c>
      <c r="J52" s="26">
        <v>106</v>
      </c>
      <c r="K52" s="31">
        <v>5280</v>
      </c>
      <c r="L52" s="26">
        <v>6016</v>
      </c>
      <c r="M52" s="31">
        <v>161325</v>
      </c>
      <c r="N52" s="26">
        <v>3108</v>
      </c>
      <c r="O52" s="32">
        <f t="shared" si="5"/>
        <v>26.815990691489361</v>
      </c>
      <c r="P52" s="12">
        <f t="shared" si="4"/>
        <v>0.89505976940885712</v>
      </c>
      <c r="Q52" s="11">
        <v>29.96</v>
      </c>
    </row>
    <row r="53" spans="1:17" ht="13.5" customHeight="1">
      <c r="A53" s="29">
        <v>27</v>
      </c>
      <c r="B53" s="6" t="s">
        <v>71</v>
      </c>
      <c r="C53" s="6" t="s">
        <v>318</v>
      </c>
      <c r="D53" s="25">
        <v>41</v>
      </c>
      <c r="E53" s="18" t="s">
        <v>74</v>
      </c>
      <c r="F53" s="25">
        <v>4</v>
      </c>
      <c r="G53" s="31">
        <v>1</v>
      </c>
      <c r="H53" s="26">
        <v>1</v>
      </c>
      <c r="I53" s="31">
        <v>120</v>
      </c>
      <c r="J53" s="26">
        <v>35</v>
      </c>
      <c r="K53" s="31">
        <v>4800</v>
      </c>
      <c r="L53" s="26">
        <v>1940</v>
      </c>
      <c r="M53" s="31">
        <v>40985</v>
      </c>
      <c r="N53" s="26">
        <v>766</v>
      </c>
      <c r="O53" s="32">
        <f t="shared" si="5"/>
        <v>21.126288659793815</v>
      </c>
      <c r="P53" s="12">
        <f t="shared" si="4"/>
        <v>0.70514982175546781</v>
      </c>
      <c r="Q53" s="11">
        <v>29.96</v>
      </c>
    </row>
    <row r="54" spans="1:17" ht="13.5" customHeight="1">
      <c r="A54" s="29">
        <v>28</v>
      </c>
      <c r="B54" s="6" t="s">
        <v>71</v>
      </c>
      <c r="C54" s="6" t="s">
        <v>319</v>
      </c>
      <c r="D54" s="25">
        <v>44</v>
      </c>
      <c r="E54" s="18" t="s">
        <v>74</v>
      </c>
      <c r="F54" s="25">
        <v>39</v>
      </c>
      <c r="G54" s="31">
        <v>1</v>
      </c>
      <c r="H54" s="26">
        <v>1</v>
      </c>
      <c r="I54" s="31">
        <v>120</v>
      </c>
      <c r="J54" s="26">
        <v>105</v>
      </c>
      <c r="K54" s="31">
        <v>4830</v>
      </c>
      <c r="L54" s="26">
        <v>5623</v>
      </c>
      <c r="M54" s="31">
        <v>140056</v>
      </c>
      <c r="N54" s="26">
        <v>2849</v>
      </c>
      <c r="O54" s="32">
        <f t="shared" si="5"/>
        <v>24.907700515738931</v>
      </c>
      <c r="P54" s="12">
        <f t="shared" si="4"/>
        <v>0.83136517075230076</v>
      </c>
      <c r="Q54" s="11">
        <v>29.96</v>
      </c>
    </row>
    <row r="55" spans="1:17" ht="13.5" customHeight="1">
      <c r="A55" s="29">
        <v>29</v>
      </c>
      <c r="B55" s="6" t="s">
        <v>71</v>
      </c>
      <c r="C55" s="6" t="s">
        <v>320</v>
      </c>
      <c r="D55" s="25">
        <v>34</v>
      </c>
      <c r="E55" s="18" t="s">
        <v>74</v>
      </c>
      <c r="F55" s="25">
        <v>118</v>
      </c>
      <c r="G55" s="31">
        <v>1</v>
      </c>
      <c r="H55" s="26">
        <v>1</v>
      </c>
      <c r="I55" s="31">
        <v>60</v>
      </c>
      <c r="J55" s="26">
        <v>56</v>
      </c>
      <c r="K55" s="31">
        <v>7080</v>
      </c>
      <c r="L55" s="26">
        <v>6672</v>
      </c>
      <c r="M55" s="31">
        <v>172206</v>
      </c>
      <c r="N55" s="26">
        <v>2106</v>
      </c>
      <c r="O55" s="32">
        <f t="shared" si="5"/>
        <v>25.810251798561151</v>
      </c>
      <c r="P55" s="12">
        <f t="shared" si="4"/>
        <v>0.86149038045931747</v>
      </c>
      <c r="Q55" s="11">
        <v>29.96</v>
      </c>
    </row>
    <row r="56" spans="1:17" ht="13.5" customHeight="1">
      <c r="A56" s="29">
        <v>30</v>
      </c>
      <c r="B56" s="6" t="s">
        <v>71</v>
      </c>
      <c r="C56" s="6" t="s">
        <v>321</v>
      </c>
      <c r="D56" s="25">
        <v>17</v>
      </c>
      <c r="E56" s="18" t="s">
        <v>74</v>
      </c>
      <c r="F56" s="25">
        <v>49</v>
      </c>
      <c r="G56" s="31">
        <v>1</v>
      </c>
      <c r="H56" s="26">
        <v>1</v>
      </c>
      <c r="I56" s="31">
        <v>120</v>
      </c>
      <c r="J56" s="26">
        <v>108</v>
      </c>
      <c r="K56" s="31">
        <v>5880</v>
      </c>
      <c r="L56" s="26">
        <v>5292</v>
      </c>
      <c r="M56" s="31">
        <v>176645</v>
      </c>
      <c r="N56" s="26">
        <v>5062</v>
      </c>
      <c r="O56" s="32">
        <f t="shared" si="5"/>
        <v>33.379629629629626</v>
      </c>
      <c r="P56" s="12">
        <f t="shared" si="4"/>
        <v>1.1141398407753547</v>
      </c>
      <c r="Q56" s="11">
        <v>29.96</v>
      </c>
    </row>
    <row r="57" spans="1:17" ht="13.5" customHeight="1">
      <c r="A57" s="29">
        <v>31</v>
      </c>
      <c r="B57" s="6" t="s">
        <v>71</v>
      </c>
      <c r="C57" s="6" t="s">
        <v>322</v>
      </c>
      <c r="D57" s="25">
        <v>44</v>
      </c>
      <c r="E57" s="18" t="s">
        <v>74</v>
      </c>
      <c r="F57" s="25">
        <v>19</v>
      </c>
      <c r="G57" s="31">
        <v>1</v>
      </c>
      <c r="H57" s="26">
        <v>1</v>
      </c>
      <c r="I57" s="31">
        <v>240</v>
      </c>
      <c r="J57" s="26">
        <v>204</v>
      </c>
      <c r="K57" s="31">
        <v>4560</v>
      </c>
      <c r="L57" s="26">
        <v>4386</v>
      </c>
      <c r="M57" s="31">
        <v>95255</v>
      </c>
      <c r="N57" s="26">
        <v>4148</v>
      </c>
      <c r="O57" s="32">
        <f t="shared" si="5"/>
        <v>21.71796625626995</v>
      </c>
      <c r="P57" s="12">
        <f t="shared" si="4"/>
        <v>0.72489874019592626</v>
      </c>
      <c r="Q57" s="11">
        <v>29.96</v>
      </c>
    </row>
    <row r="58" spans="1:17" ht="13.5" customHeight="1">
      <c r="A58" s="29">
        <v>32</v>
      </c>
      <c r="B58" s="6" t="s">
        <v>71</v>
      </c>
      <c r="C58" s="6" t="s">
        <v>361</v>
      </c>
      <c r="D58" s="25">
        <v>118</v>
      </c>
      <c r="E58" s="18" t="s">
        <v>74</v>
      </c>
      <c r="F58" s="25">
        <v>44</v>
      </c>
      <c r="G58" s="31">
        <v>1</v>
      </c>
      <c r="H58" s="26">
        <v>1</v>
      </c>
      <c r="I58" s="31">
        <v>120</v>
      </c>
      <c r="J58" s="26">
        <v>117</v>
      </c>
      <c r="K58" s="31">
        <v>5280</v>
      </c>
      <c r="L58" s="26">
        <v>6658</v>
      </c>
      <c r="M58" s="31">
        <v>163019</v>
      </c>
      <c r="N58" s="26">
        <v>3457</v>
      </c>
      <c r="O58" s="32">
        <f t="shared" si="5"/>
        <v>24.484680084109343</v>
      </c>
      <c r="P58" s="12">
        <f t="shared" si="4"/>
        <v>0.81724566368856277</v>
      </c>
      <c r="Q58" s="11">
        <v>29.96</v>
      </c>
    </row>
    <row r="59" spans="1:17" ht="13.5" customHeight="1">
      <c r="A59" s="29">
        <v>33</v>
      </c>
      <c r="B59" s="6" t="s">
        <v>71</v>
      </c>
      <c r="C59" s="6" t="s">
        <v>227</v>
      </c>
      <c r="D59" s="25">
        <v>50</v>
      </c>
      <c r="E59" s="18" t="s">
        <v>74</v>
      </c>
      <c r="F59" s="25">
        <v>41</v>
      </c>
      <c r="G59" s="31">
        <v>2</v>
      </c>
      <c r="H59" s="26">
        <v>1</v>
      </c>
      <c r="I59" s="31">
        <v>240</v>
      </c>
      <c r="J59" s="26">
        <v>154</v>
      </c>
      <c r="K59" s="31">
        <v>9840</v>
      </c>
      <c r="L59" s="26">
        <v>6154</v>
      </c>
      <c r="M59" s="31">
        <v>134535</v>
      </c>
      <c r="N59" s="26">
        <v>3830</v>
      </c>
      <c r="O59" s="32">
        <f t="shared" si="5"/>
        <v>21.861390965225869</v>
      </c>
      <c r="P59" s="12">
        <f t="shared" si="4"/>
        <v>0.72968594676988885</v>
      </c>
      <c r="Q59" s="11">
        <v>29.96</v>
      </c>
    </row>
    <row r="60" spans="1:17" ht="13.5" customHeight="1">
      <c r="A60" s="29">
        <v>34</v>
      </c>
      <c r="B60" s="6" t="s">
        <v>71</v>
      </c>
      <c r="C60" s="6" t="s">
        <v>324</v>
      </c>
      <c r="D60" s="25"/>
      <c r="E60" s="18"/>
      <c r="F60" s="25">
        <v>35</v>
      </c>
      <c r="G60" s="31">
        <v>2</v>
      </c>
      <c r="H60" s="26">
        <v>1</v>
      </c>
      <c r="I60" s="31">
        <v>240</v>
      </c>
      <c r="J60" s="26">
        <v>198</v>
      </c>
      <c r="K60" s="31">
        <v>8400</v>
      </c>
      <c r="L60" s="26">
        <v>13338</v>
      </c>
      <c r="M60" s="31">
        <v>298096</v>
      </c>
      <c r="N60" s="26">
        <v>4417</v>
      </c>
      <c r="O60" s="32">
        <f t="shared" si="5"/>
        <v>22.34937771779877</v>
      </c>
      <c r="P60" s="12">
        <f t="shared" si="4"/>
        <v>0.74597388911210849</v>
      </c>
      <c r="Q60" s="11">
        <v>29.96</v>
      </c>
    </row>
    <row r="61" spans="1:17" ht="13.5" customHeight="1">
      <c r="A61" s="29">
        <v>35</v>
      </c>
      <c r="B61" s="6" t="s">
        <v>71</v>
      </c>
      <c r="C61" s="6" t="s">
        <v>325</v>
      </c>
      <c r="D61" s="25"/>
      <c r="E61" s="18"/>
      <c r="F61" s="25">
        <v>41</v>
      </c>
      <c r="G61" s="31">
        <v>4</v>
      </c>
      <c r="H61" s="26">
        <v>2</v>
      </c>
      <c r="I61" s="31">
        <v>720</v>
      </c>
      <c r="J61" s="26">
        <v>515</v>
      </c>
      <c r="K61" s="31">
        <v>29520</v>
      </c>
      <c r="L61" s="26">
        <v>22918</v>
      </c>
      <c r="M61" s="31">
        <v>452191</v>
      </c>
      <c r="N61" s="26">
        <v>12419</v>
      </c>
      <c r="O61" s="32">
        <f t="shared" si="5"/>
        <v>19.730822933938388</v>
      </c>
      <c r="P61" s="12">
        <f t="shared" si="4"/>
        <v>0.65857219405668854</v>
      </c>
      <c r="Q61" s="11">
        <v>29.96</v>
      </c>
    </row>
    <row r="62" spans="1:17" ht="13.5" customHeight="1">
      <c r="A62" s="29">
        <v>36</v>
      </c>
      <c r="B62" s="6" t="s">
        <v>71</v>
      </c>
      <c r="C62" s="6" t="s">
        <v>326</v>
      </c>
      <c r="D62" s="25"/>
      <c r="E62" s="18"/>
      <c r="F62" s="25">
        <v>35</v>
      </c>
      <c r="G62" s="31">
        <v>1</v>
      </c>
      <c r="H62" s="26">
        <v>1</v>
      </c>
      <c r="I62" s="31">
        <v>180</v>
      </c>
      <c r="J62" s="26">
        <v>38</v>
      </c>
      <c r="K62" s="31">
        <v>6300</v>
      </c>
      <c r="L62" s="26">
        <v>1424</v>
      </c>
      <c r="M62" s="31">
        <v>30085</v>
      </c>
      <c r="N62" s="26">
        <v>890</v>
      </c>
      <c r="O62" s="32">
        <f t="shared" si="5"/>
        <v>21.127106741573034</v>
      </c>
      <c r="P62" s="12">
        <f t="shared" si="4"/>
        <v>0.70517712755584228</v>
      </c>
      <c r="Q62" s="11">
        <v>29.96</v>
      </c>
    </row>
    <row r="63" spans="1:17" ht="13.5" customHeight="1">
      <c r="A63" s="29">
        <v>37</v>
      </c>
      <c r="B63" s="6" t="s">
        <v>71</v>
      </c>
      <c r="C63" s="6" t="s">
        <v>327</v>
      </c>
      <c r="D63" s="25"/>
      <c r="E63" s="18"/>
      <c r="F63" s="25">
        <v>79</v>
      </c>
      <c r="G63" s="31">
        <v>2</v>
      </c>
      <c r="H63" s="26">
        <v>1</v>
      </c>
      <c r="I63" s="31">
        <v>180</v>
      </c>
      <c r="J63" s="26">
        <v>136</v>
      </c>
      <c r="K63" s="31">
        <v>14220</v>
      </c>
      <c r="L63" s="26">
        <v>9439</v>
      </c>
      <c r="M63" s="31">
        <v>184396</v>
      </c>
      <c r="N63" s="26">
        <v>4383</v>
      </c>
      <c r="O63" s="32">
        <f t="shared" si="5"/>
        <v>19.535544019493589</v>
      </c>
      <c r="P63" s="12">
        <f t="shared" si="4"/>
        <v>0.65205420625813049</v>
      </c>
      <c r="Q63" s="11">
        <v>29.96</v>
      </c>
    </row>
    <row r="64" spans="1:17" ht="13.5" customHeight="1">
      <c r="A64" s="29">
        <v>38</v>
      </c>
      <c r="B64" s="6" t="s">
        <v>71</v>
      </c>
      <c r="C64" s="6" t="s">
        <v>328</v>
      </c>
      <c r="D64" s="25"/>
      <c r="E64" s="18"/>
      <c r="F64" s="25">
        <v>41</v>
      </c>
      <c r="G64" s="31">
        <v>1</v>
      </c>
      <c r="H64" s="26">
        <v>1</v>
      </c>
      <c r="I64" s="31">
        <v>120</v>
      </c>
      <c r="J64" s="26">
        <v>100</v>
      </c>
      <c r="K64" s="31">
        <v>4920</v>
      </c>
      <c r="L64" s="26">
        <v>4372</v>
      </c>
      <c r="M64" s="31">
        <v>120735</v>
      </c>
      <c r="N64" s="26">
        <v>3691</v>
      </c>
      <c r="O64" s="32">
        <f t="shared" si="5"/>
        <v>27.615507776761209</v>
      </c>
      <c r="P64" s="12">
        <f t="shared" si="4"/>
        <v>0.92174592045264381</v>
      </c>
      <c r="Q64" s="11">
        <v>29.96</v>
      </c>
    </row>
    <row r="65" spans="1:20" ht="13.5" customHeight="1">
      <c r="A65" s="29">
        <v>39</v>
      </c>
      <c r="B65" s="6" t="s">
        <v>71</v>
      </c>
      <c r="C65" s="6" t="s">
        <v>329</v>
      </c>
      <c r="D65" s="25"/>
      <c r="E65" s="18"/>
      <c r="F65" s="25">
        <v>34</v>
      </c>
      <c r="G65" s="31">
        <v>7</v>
      </c>
      <c r="H65" s="26">
        <v>3</v>
      </c>
      <c r="I65" s="31">
        <v>1260</v>
      </c>
      <c r="J65" s="26">
        <v>844</v>
      </c>
      <c r="K65" s="31">
        <v>42840</v>
      </c>
      <c r="L65" s="26">
        <v>28968</v>
      </c>
      <c r="M65" s="31">
        <v>739535</v>
      </c>
      <c r="N65" s="26">
        <v>20344</v>
      </c>
      <c r="O65" s="32">
        <f t="shared" si="5"/>
        <v>25.52937724385529</v>
      </c>
      <c r="P65" s="12">
        <f t="shared" si="4"/>
        <v>0.85211539532227265</v>
      </c>
      <c r="Q65" s="11">
        <v>29.96</v>
      </c>
    </row>
    <row r="66" spans="1:20" ht="13.5" customHeight="1">
      <c r="A66" s="29">
        <v>40</v>
      </c>
      <c r="B66" s="6" t="s">
        <v>71</v>
      </c>
      <c r="C66" s="6" t="s">
        <v>333</v>
      </c>
      <c r="D66" s="25"/>
      <c r="E66" s="18"/>
      <c r="F66" s="25">
        <v>31</v>
      </c>
      <c r="G66" s="31">
        <v>1</v>
      </c>
      <c r="H66" s="26">
        <v>1</v>
      </c>
      <c r="I66" s="31">
        <v>180</v>
      </c>
      <c r="J66" s="26">
        <v>134</v>
      </c>
      <c r="K66" s="31">
        <v>5580</v>
      </c>
      <c r="L66" s="26">
        <v>4686</v>
      </c>
      <c r="M66" s="31">
        <v>109540</v>
      </c>
      <c r="N66" s="26">
        <v>3161</v>
      </c>
      <c r="O66" s="32">
        <f t="shared" si="5"/>
        <v>23.376013657703798</v>
      </c>
      <c r="P66" s="12">
        <f t="shared" si="4"/>
        <v>0.78024077629184907</v>
      </c>
      <c r="Q66" s="11">
        <v>29.96</v>
      </c>
    </row>
    <row r="67" spans="1:20" ht="13.5" customHeight="1">
      <c r="A67" s="73" t="s">
        <v>210</v>
      </c>
      <c r="B67" s="74"/>
      <c r="C67" s="75"/>
      <c r="D67" s="36"/>
      <c r="E67" s="36"/>
      <c r="F67" s="36"/>
      <c r="G67" s="37">
        <f t="shared" ref="G67:N67" si="6">SUM(G27:G66)</f>
        <v>61</v>
      </c>
      <c r="H67" s="37">
        <f t="shared" si="6"/>
        <v>45</v>
      </c>
      <c r="I67" s="37">
        <f t="shared" si="6"/>
        <v>9840</v>
      </c>
      <c r="J67" s="37">
        <f t="shared" si="6"/>
        <v>6818</v>
      </c>
      <c r="K67" s="37">
        <f t="shared" si="6"/>
        <v>338430</v>
      </c>
      <c r="L67" s="37">
        <f t="shared" si="6"/>
        <v>292569</v>
      </c>
      <c r="M67" s="37">
        <f t="shared" si="6"/>
        <v>7129077</v>
      </c>
      <c r="N67" s="37">
        <f t="shared" si="6"/>
        <v>172852</v>
      </c>
      <c r="O67" s="39">
        <f t="shared" si="5"/>
        <v>24.367164668847348</v>
      </c>
      <c r="P67" s="23">
        <f>O67/Q67</f>
        <v>0.81332325329931066</v>
      </c>
      <c r="Q67" s="22">
        <v>29.96</v>
      </c>
    </row>
    <row r="68" spans="1:20" ht="13.5" customHeight="1">
      <c r="A68" s="70" t="s">
        <v>211</v>
      </c>
      <c r="B68" s="71"/>
      <c r="C68" s="72"/>
      <c r="D68" s="36"/>
      <c r="E68" s="36"/>
      <c r="F68" s="36"/>
      <c r="G68" s="37"/>
      <c r="H68" s="37"/>
      <c r="I68" s="37"/>
      <c r="J68" s="37"/>
      <c r="K68" s="37"/>
      <c r="L68" s="37"/>
      <c r="M68" s="45">
        <v>68710</v>
      </c>
      <c r="N68" s="38"/>
      <c r="O68" s="39"/>
      <c r="P68" s="40"/>
      <c r="Q68" s="22"/>
    </row>
    <row r="69" spans="1:20" ht="15.75" customHeight="1">
      <c r="A69" s="77" t="s">
        <v>212</v>
      </c>
      <c r="B69" s="78"/>
      <c r="C69" s="79"/>
      <c r="D69" s="42"/>
      <c r="E69" s="42"/>
      <c r="F69" s="42"/>
      <c r="G69" s="43"/>
      <c r="H69" s="43"/>
      <c r="I69" s="43"/>
      <c r="J69" s="43"/>
      <c r="K69" s="43"/>
      <c r="L69" s="44"/>
      <c r="M69" s="45"/>
      <c r="N69" s="46"/>
      <c r="O69" s="39"/>
      <c r="P69" s="40"/>
      <c r="Q69" s="11"/>
    </row>
    <row r="70" spans="1:20" ht="13.5" customHeight="1">
      <c r="A70" s="73" t="s">
        <v>210</v>
      </c>
      <c r="B70" s="74"/>
      <c r="C70" s="75"/>
      <c r="D70" s="36"/>
      <c r="E70" s="36"/>
      <c r="F70" s="36"/>
      <c r="G70" s="37">
        <f t="shared" ref="G70:N70" si="7">SUM(G67:G69)</f>
        <v>61</v>
      </c>
      <c r="H70" s="37">
        <f t="shared" si="7"/>
        <v>45</v>
      </c>
      <c r="I70" s="37">
        <f t="shared" si="7"/>
        <v>9840</v>
      </c>
      <c r="J70" s="37">
        <f t="shared" si="7"/>
        <v>6818</v>
      </c>
      <c r="K70" s="37">
        <f t="shared" si="7"/>
        <v>338430</v>
      </c>
      <c r="L70" s="37">
        <f t="shared" si="7"/>
        <v>292569</v>
      </c>
      <c r="M70" s="37">
        <f t="shared" si="7"/>
        <v>7197787</v>
      </c>
      <c r="N70" s="37">
        <f t="shared" si="7"/>
        <v>172852</v>
      </c>
      <c r="O70" s="39">
        <f>M70/L70</f>
        <v>24.602015251103158</v>
      </c>
      <c r="P70" s="23">
        <f>O70/Q70</f>
        <v>0.82116205778047924</v>
      </c>
      <c r="Q70" s="22">
        <v>29.96</v>
      </c>
    </row>
    <row r="71" spans="1:20" ht="6" customHeight="1"/>
    <row r="72" spans="1:20" ht="15" customHeight="1">
      <c r="A72" s="76" t="s">
        <v>250</v>
      </c>
      <c r="B72" s="74"/>
      <c r="C72" s="75"/>
      <c r="D72" s="36"/>
      <c r="E72" s="36"/>
      <c r="F72" s="36"/>
      <c r="G72" s="47">
        <f t="shared" ref="G72:N72" si="8">G26+G70</f>
        <v>119</v>
      </c>
      <c r="H72" s="47">
        <f t="shared" si="8"/>
        <v>91</v>
      </c>
      <c r="I72" s="47">
        <f t="shared" si="8"/>
        <v>17682</v>
      </c>
      <c r="J72" s="47">
        <f t="shared" si="8"/>
        <v>11975</v>
      </c>
      <c r="K72" s="47">
        <f t="shared" si="8"/>
        <v>667608</v>
      </c>
      <c r="L72" s="47">
        <f t="shared" si="8"/>
        <v>521951</v>
      </c>
      <c r="M72" s="47">
        <f t="shared" si="8"/>
        <v>15849647</v>
      </c>
      <c r="N72" s="47">
        <f t="shared" si="8"/>
        <v>402261</v>
      </c>
      <c r="O72" s="48">
        <f>M72/L72</f>
        <v>30.366158892309816</v>
      </c>
      <c r="P72" s="49">
        <f>O72/Q72</f>
        <v>0.87208957186415326</v>
      </c>
      <c r="Q72" s="48">
        <v>34.82</v>
      </c>
      <c r="S72" s="27">
        <f>K72-L72</f>
        <v>145657</v>
      </c>
      <c r="T72" s="2">
        <f>S72/100000</f>
        <v>1.4565699999999999</v>
      </c>
    </row>
    <row r="73" spans="1:20" ht="10.5" customHeight="1">
      <c r="A73" s="50"/>
      <c r="B73" s="50"/>
      <c r="C73" s="50"/>
      <c r="D73" s="51"/>
      <c r="E73" s="51"/>
      <c r="F73" s="51"/>
      <c r="G73" s="52"/>
      <c r="H73" s="52"/>
      <c r="I73" s="52"/>
      <c r="J73" s="52"/>
      <c r="K73" s="52"/>
      <c r="L73" s="52"/>
      <c r="M73" s="52"/>
      <c r="N73" s="52"/>
      <c r="O73" s="53"/>
      <c r="P73" s="54"/>
      <c r="Q73" s="53"/>
    </row>
    <row r="74" spans="1:20" ht="9.75" customHeight="1"/>
    <row r="75" spans="1:20" ht="10.5" customHeight="1">
      <c r="N75" s="55" t="s">
        <v>153</v>
      </c>
      <c r="O75" s="55"/>
      <c r="P75" s="55"/>
    </row>
    <row r="76" spans="1:20" ht="9.75" customHeight="1">
      <c r="M76" s="56" t="s">
        <v>154</v>
      </c>
      <c r="N76" s="56"/>
      <c r="O76" s="56"/>
      <c r="P76" s="56"/>
    </row>
    <row r="77" spans="1:20" ht="10.5" customHeight="1">
      <c r="O77" s="68"/>
      <c r="P77" s="68"/>
    </row>
  </sheetData>
  <mergeCells count="11">
    <mergeCell ref="A67:C67"/>
    <mergeCell ref="A1:Q1"/>
    <mergeCell ref="A23:C23"/>
    <mergeCell ref="A24:C24"/>
    <mergeCell ref="A25:C25"/>
    <mergeCell ref="A26:C26"/>
    <mergeCell ref="A68:C68"/>
    <mergeCell ref="A69:C69"/>
    <mergeCell ref="A70:C70"/>
    <mergeCell ref="A72:C72"/>
    <mergeCell ref="O77:P77"/>
  </mergeCells>
  <pageMargins left="0.15748031496062992" right="0" top="0.23622047244094491" bottom="0.23622047244094491" header="0.15748031496062992" footer="0.15748031496062992"/>
  <pageSetup paperSize="9" scale="75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74"/>
  <sheetViews>
    <sheetView zoomScale="133" zoomScaleNormal="133" workbookViewId="0">
      <selection activeCell="G15" sqref="G15"/>
    </sheetView>
  </sheetViews>
  <sheetFormatPr defaultRowHeight="12.75"/>
  <cols>
    <col min="1" max="1" width="5.7109375" style="2" customWidth="1"/>
    <col min="2" max="2" width="11.85546875" style="2" bestFit="1" customWidth="1"/>
    <col min="3" max="3" width="26.5703125" style="2" customWidth="1"/>
    <col min="4" max="4" width="10" style="2" hidden="1" customWidth="1"/>
    <col min="5" max="5" width="9" style="2" hidden="1" customWidth="1"/>
    <col min="6" max="6" width="6.140625" style="2" customWidth="1"/>
    <col min="7" max="7" width="6.42578125" style="2" customWidth="1"/>
    <col min="8" max="8" width="5.42578125" style="2" customWidth="1"/>
    <col min="9" max="9" width="6.7109375" style="2" customWidth="1"/>
    <col min="10" max="10" width="6" style="2" customWidth="1"/>
    <col min="11" max="11" width="8" style="2" bestFit="1" customWidth="1"/>
    <col min="12" max="12" width="7.85546875" style="2" bestFit="1" customWidth="1"/>
    <col min="13" max="13" width="9" style="2" bestFit="1" customWidth="1"/>
    <col min="14" max="14" width="7.85546875" style="2" bestFit="1" customWidth="1"/>
    <col min="15" max="15" width="7.7109375" style="2" customWidth="1"/>
    <col min="16" max="16" width="7" style="2" customWidth="1"/>
    <col min="17" max="17" width="7.28515625" style="2" customWidth="1"/>
    <col min="18" max="16384" width="9.140625" style="2"/>
  </cols>
  <sheetData>
    <row r="1" spans="1:21" ht="19.5" customHeight="1">
      <c r="A1" s="69" t="s">
        <v>362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</row>
    <row r="2" spans="1:21" ht="33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</row>
    <row r="3" spans="1:21" ht="14.1" customHeight="1">
      <c r="A3" s="5">
        <v>1</v>
      </c>
      <c r="B3" s="6" t="s">
        <v>18</v>
      </c>
      <c r="C3" s="57" t="s">
        <v>336</v>
      </c>
      <c r="D3" s="58" t="s">
        <v>20</v>
      </c>
      <c r="E3" s="9" t="s">
        <v>21</v>
      </c>
      <c r="F3" s="10">
        <v>86</v>
      </c>
      <c r="G3" s="10">
        <v>1</v>
      </c>
      <c r="H3" s="10">
        <v>1</v>
      </c>
      <c r="I3" s="10">
        <v>62</v>
      </c>
      <c r="J3" s="10">
        <v>62</v>
      </c>
      <c r="K3" s="10">
        <v>5332</v>
      </c>
      <c r="L3" s="10">
        <v>5332</v>
      </c>
      <c r="M3" s="10">
        <v>166540</v>
      </c>
      <c r="N3" s="10">
        <v>2616</v>
      </c>
      <c r="O3" s="11">
        <f t="shared" ref="O3:O20" si="0">M3/L3</f>
        <v>31.234058514628657</v>
      </c>
      <c r="P3" s="12">
        <f t="shared" ref="P3:P20" si="1">O3/Q3</f>
        <v>0.74847971518400813</v>
      </c>
      <c r="Q3" s="13">
        <v>41.73</v>
      </c>
    </row>
    <row r="4" spans="1:21" ht="14.1" customHeight="1">
      <c r="A4" s="14">
        <v>2</v>
      </c>
      <c r="B4" s="6" t="s">
        <v>18</v>
      </c>
      <c r="C4" s="57" t="s">
        <v>22</v>
      </c>
      <c r="D4" s="58" t="s">
        <v>23</v>
      </c>
      <c r="E4" s="9" t="s">
        <v>21</v>
      </c>
      <c r="F4" s="10">
        <v>45</v>
      </c>
      <c r="G4" s="10">
        <v>9</v>
      </c>
      <c r="H4" s="10">
        <v>6</v>
      </c>
      <c r="I4" s="10">
        <v>1116</v>
      </c>
      <c r="J4" s="10">
        <v>655</v>
      </c>
      <c r="K4" s="10">
        <v>50220</v>
      </c>
      <c r="L4" s="10">
        <v>31378</v>
      </c>
      <c r="M4" s="10">
        <v>1042598</v>
      </c>
      <c r="N4" s="10">
        <v>28907</v>
      </c>
      <c r="O4" s="11">
        <f t="shared" si="0"/>
        <v>33.22703805213844</v>
      </c>
      <c r="P4" s="12">
        <f t="shared" si="1"/>
        <v>0.97041583096198714</v>
      </c>
      <c r="Q4" s="61">
        <v>34.24</v>
      </c>
    </row>
    <row r="5" spans="1:21" ht="14.1" customHeight="1">
      <c r="A5" s="5">
        <v>3</v>
      </c>
      <c r="B5" s="6" t="s">
        <v>18</v>
      </c>
      <c r="C5" s="57" t="s">
        <v>24</v>
      </c>
      <c r="D5" s="58" t="s">
        <v>25</v>
      </c>
      <c r="E5" s="9" t="s">
        <v>21</v>
      </c>
      <c r="F5" s="10">
        <v>45</v>
      </c>
      <c r="G5" s="10">
        <v>1</v>
      </c>
      <c r="H5" s="10">
        <v>1</v>
      </c>
      <c r="I5" s="10">
        <v>124</v>
      </c>
      <c r="J5" s="10">
        <v>92</v>
      </c>
      <c r="K5" s="10">
        <v>5580</v>
      </c>
      <c r="L5" s="10">
        <v>4140</v>
      </c>
      <c r="M5" s="10">
        <v>138100</v>
      </c>
      <c r="N5" s="10">
        <v>3482</v>
      </c>
      <c r="O5" s="11">
        <f t="shared" si="0"/>
        <v>33.357487922705317</v>
      </c>
      <c r="P5" s="12">
        <f t="shared" si="1"/>
        <v>0.79936467583765447</v>
      </c>
      <c r="Q5" s="13">
        <v>41.73</v>
      </c>
    </row>
    <row r="6" spans="1:21" ht="14.1" customHeight="1">
      <c r="A6" s="5">
        <v>4</v>
      </c>
      <c r="B6" s="6" t="s">
        <v>18</v>
      </c>
      <c r="C6" s="57" t="s">
        <v>339</v>
      </c>
      <c r="D6" s="58" t="s">
        <v>27</v>
      </c>
      <c r="E6" s="9" t="s">
        <v>21</v>
      </c>
      <c r="F6" s="10">
        <v>42</v>
      </c>
      <c r="G6" s="10">
        <v>1</v>
      </c>
      <c r="H6" s="10">
        <v>1</v>
      </c>
      <c r="I6" s="10">
        <v>124</v>
      </c>
      <c r="J6" s="10">
        <v>16</v>
      </c>
      <c r="K6" s="10">
        <v>5394</v>
      </c>
      <c r="L6" s="10">
        <v>888</v>
      </c>
      <c r="M6" s="10">
        <v>25273</v>
      </c>
      <c r="N6" s="10">
        <v>702</v>
      </c>
      <c r="O6" s="11">
        <f t="shared" si="0"/>
        <v>28.460585585585587</v>
      </c>
      <c r="P6" s="12">
        <f t="shared" si="1"/>
        <v>0.6820173876248643</v>
      </c>
      <c r="Q6" s="13">
        <v>41.73</v>
      </c>
    </row>
    <row r="7" spans="1:21" ht="14.1" customHeight="1">
      <c r="A7" s="14">
        <v>5</v>
      </c>
      <c r="B7" s="6" t="s">
        <v>18</v>
      </c>
      <c r="C7" s="57" t="s">
        <v>30</v>
      </c>
      <c r="D7" s="58" t="s">
        <v>29</v>
      </c>
      <c r="E7" s="9" t="s">
        <v>21</v>
      </c>
      <c r="F7" s="10">
        <v>45</v>
      </c>
      <c r="G7" s="10">
        <v>7</v>
      </c>
      <c r="H7" s="10">
        <v>5</v>
      </c>
      <c r="I7" s="10">
        <v>868</v>
      </c>
      <c r="J7" s="10">
        <v>550</v>
      </c>
      <c r="K7" s="10">
        <v>39060</v>
      </c>
      <c r="L7" s="10">
        <v>24652</v>
      </c>
      <c r="M7" s="10">
        <v>784500</v>
      </c>
      <c r="N7" s="10">
        <v>18850</v>
      </c>
      <c r="O7" s="11">
        <f t="shared" si="0"/>
        <v>31.822975823462599</v>
      </c>
      <c r="P7" s="12">
        <f t="shared" si="1"/>
        <v>0.76259227949826502</v>
      </c>
      <c r="Q7" s="13">
        <v>41.73</v>
      </c>
    </row>
    <row r="8" spans="1:21" ht="14.1" customHeight="1">
      <c r="A8" s="5">
        <v>6</v>
      </c>
      <c r="B8" s="6" t="s">
        <v>18</v>
      </c>
      <c r="C8" s="57" t="s">
        <v>38</v>
      </c>
      <c r="D8" s="58" t="s">
        <v>31</v>
      </c>
      <c r="E8" s="9" t="s">
        <v>21</v>
      </c>
      <c r="F8" s="10">
        <v>40</v>
      </c>
      <c r="G8" s="10">
        <v>1</v>
      </c>
      <c r="H8" s="10">
        <v>1</v>
      </c>
      <c r="I8" s="10">
        <v>124</v>
      </c>
      <c r="J8" s="10">
        <v>108</v>
      </c>
      <c r="K8" s="10">
        <v>4960</v>
      </c>
      <c r="L8" s="10">
        <v>4340</v>
      </c>
      <c r="M8" s="10">
        <v>164805</v>
      </c>
      <c r="N8" s="10">
        <v>5523</v>
      </c>
      <c r="O8" s="11">
        <f t="shared" si="0"/>
        <v>37.973502304147466</v>
      </c>
      <c r="P8" s="12">
        <f t="shared" si="1"/>
        <v>0.90998088435531921</v>
      </c>
      <c r="Q8" s="13">
        <v>41.73</v>
      </c>
    </row>
    <row r="9" spans="1:21" ht="14.1" customHeight="1">
      <c r="A9" s="5">
        <v>7</v>
      </c>
      <c r="B9" s="6" t="s">
        <v>18</v>
      </c>
      <c r="C9" s="57" t="s">
        <v>40</v>
      </c>
      <c r="D9" s="58" t="s">
        <v>33</v>
      </c>
      <c r="E9" s="9" t="s">
        <v>21</v>
      </c>
      <c r="F9" s="10">
        <v>45</v>
      </c>
      <c r="G9" s="10">
        <v>16</v>
      </c>
      <c r="H9" s="10">
        <v>14</v>
      </c>
      <c r="I9" s="10">
        <v>1984</v>
      </c>
      <c r="J9" s="10">
        <v>1568</v>
      </c>
      <c r="K9" s="10">
        <v>89280</v>
      </c>
      <c r="L9" s="10">
        <v>75839</v>
      </c>
      <c r="M9" s="10">
        <v>2552491</v>
      </c>
      <c r="N9" s="10">
        <v>68140</v>
      </c>
      <c r="O9" s="11">
        <f t="shared" si="0"/>
        <v>33.656706971347198</v>
      </c>
      <c r="P9" s="12">
        <f t="shared" si="1"/>
        <v>0.80653503406056071</v>
      </c>
      <c r="Q9" s="13">
        <v>41.73</v>
      </c>
    </row>
    <row r="10" spans="1:21" ht="14.1" customHeight="1">
      <c r="A10" s="14">
        <v>8</v>
      </c>
      <c r="B10" s="6" t="s">
        <v>18</v>
      </c>
      <c r="C10" s="57" t="s">
        <v>46</v>
      </c>
      <c r="D10" s="58" t="s">
        <v>35</v>
      </c>
      <c r="E10" s="9" t="s">
        <v>21</v>
      </c>
      <c r="F10" s="10">
        <v>40</v>
      </c>
      <c r="G10" s="10">
        <v>7</v>
      </c>
      <c r="H10" s="10">
        <v>6</v>
      </c>
      <c r="I10" s="10">
        <v>1302</v>
      </c>
      <c r="J10" s="10">
        <v>1031</v>
      </c>
      <c r="K10" s="10">
        <v>52080</v>
      </c>
      <c r="L10" s="10">
        <v>41105</v>
      </c>
      <c r="M10" s="10">
        <v>1112895</v>
      </c>
      <c r="N10" s="10">
        <v>34001</v>
      </c>
      <c r="O10" s="11">
        <f t="shared" si="0"/>
        <v>27.074443498357866</v>
      </c>
      <c r="P10" s="12">
        <f t="shared" si="1"/>
        <v>0.64880046725036822</v>
      </c>
      <c r="Q10" s="13">
        <v>41.73</v>
      </c>
    </row>
    <row r="11" spans="1:21" ht="14.1" customHeight="1">
      <c r="A11" s="5">
        <v>9</v>
      </c>
      <c r="B11" s="6" t="s">
        <v>18</v>
      </c>
      <c r="C11" s="57" t="s">
        <v>48</v>
      </c>
      <c r="D11" s="58" t="s">
        <v>37</v>
      </c>
      <c r="E11" s="9" t="s">
        <v>21</v>
      </c>
      <c r="F11" s="10">
        <v>32</v>
      </c>
      <c r="G11" s="10">
        <v>7</v>
      </c>
      <c r="H11" s="10">
        <v>6</v>
      </c>
      <c r="I11" s="10">
        <v>1302</v>
      </c>
      <c r="J11" s="10">
        <v>903</v>
      </c>
      <c r="K11" s="10">
        <v>41664</v>
      </c>
      <c r="L11" s="10">
        <v>29292</v>
      </c>
      <c r="M11" s="10">
        <v>676285</v>
      </c>
      <c r="N11" s="10">
        <v>23043</v>
      </c>
      <c r="O11" s="11">
        <f t="shared" si="0"/>
        <v>23.08770312713369</v>
      </c>
      <c r="P11" s="12">
        <f t="shared" si="1"/>
        <v>0.55326391390207741</v>
      </c>
      <c r="Q11" s="13">
        <v>41.73</v>
      </c>
    </row>
    <row r="12" spans="1:21" ht="13.5" customHeight="1">
      <c r="A12" s="5">
        <v>10</v>
      </c>
      <c r="B12" s="6" t="s">
        <v>18</v>
      </c>
      <c r="C12" s="57" t="s">
        <v>50</v>
      </c>
      <c r="D12" s="58" t="s">
        <v>39</v>
      </c>
      <c r="E12" s="9" t="s">
        <v>21</v>
      </c>
      <c r="F12" s="10">
        <v>47</v>
      </c>
      <c r="G12" s="10">
        <v>1</v>
      </c>
      <c r="H12" s="10">
        <v>1</v>
      </c>
      <c r="I12" s="10">
        <v>124</v>
      </c>
      <c r="J12" s="10">
        <v>66</v>
      </c>
      <c r="K12" s="10">
        <v>5828</v>
      </c>
      <c r="L12" s="10">
        <v>3270</v>
      </c>
      <c r="M12" s="10">
        <v>89226</v>
      </c>
      <c r="N12" s="10">
        <v>2564</v>
      </c>
      <c r="O12" s="11">
        <f t="shared" si="0"/>
        <v>27.28623853211009</v>
      </c>
      <c r="P12" s="12">
        <f t="shared" si="1"/>
        <v>0.65387583350371659</v>
      </c>
      <c r="Q12" s="13">
        <v>41.73</v>
      </c>
    </row>
    <row r="13" spans="1:21" ht="14.1" customHeight="1">
      <c r="A13" s="14">
        <v>11</v>
      </c>
      <c r="B13" s="6" t="s">
        <v>18</v>
      </c>
      <c r="C13" s="57" t="s">
        <v>341</v>
      </c>
      <c r="D13" s="58" t="s">
        <v>41</v>
      </c>
      <c r="E13" s="9" t="s">
        <v>21</v>
      </c>
      <c r="F13" s="10">
        <v>40</v>
      </c>
      <c r="G13" s="10">
        <v>1</v>
      </c>
      <c r="H13" s="10">
        <v>1</v>
      </c>
      <c r="I13" s="10">
        <v>124</v>
      </c>
      <c r="J13" s="10">
        <v>92</v>
      </c>
      <c r="K13" s="10">
        <v>5270</v>
      </c>
      <c r="L13" s="10">
        <v>4162</v>
      </c>
      <c r="M13" s="10">
        <v>134920</v>
      </c>
      <c r="N13" s="10">
        <v>4061</v>
      </c>
      <c r="O13" s="11">
        <f t="shared" si="0"/>
        <v>32.417107160019221</v>
      </c>
      <c r="P13" s="12">
        <f t="shared" si="1"/>
        <v>0.77682979055881196</v>
      </c>
      <c r="Q13" s="13">
        <v>41.73</v>
      </c>
      <c r="U13" s="60"/>
    </row>
    <row r="14" spans="1:21" ht="14.1" customHeight="1">
      <c r="A14" s="5">
        <v>12</v>
      </c>
      <c r="B14" s="6" t="s">
        <v>18</v>
      </c>
      <c r="C14" s="57" t="s">
        <v>56</v>
      </c>
      <c r="D14" s="58" t="s">
        <v>43</v>
      </c>
      <c r="E14" s="9" t="s">
        <v>21</v>
      </c>
      <c r="F14" s="10">
        <v>42</v>
      </c>
      <c r="G14" s="10">
        <v>1</v>
      </c>
      <c r="H14" s="10">
        <v>1</v>
      </c>
      <c r="I14" s="10">
        <v>186</v>
      </c>
      <c r="J14" s="10">
        <v>160</v>
      </c>
      <c r="K14" s="10">
        <v>7812</v>
      </c>
      <c r="L14" s="10">
        <v>6688</v>
      </c>
      <c r="M14" s="10">
        <v>178660</v>
      </c>
      <c r="N14" s="10">
        <v>5487</v>
      </c>
      <c r="O14" s="11">
        <f t="shared" si="0"/>
        <v>26.713516746411482</v>
      </c>
      <c r="P14" s="12">
        <f t="shared" si="1"/>
        <v>0.64015137182869597</v>
      </c>
      <c r="Q14" s="13">
        <v>41.73</v>
      </c>
      <c r="U14" s="60"/>
    </row>
    <row r="15" spans="1:21" ht="14.1" customHeight="1">
      <c r="A15" s="5">
        <v>13</v>
      </c>
      <c r="B15" s="6" t="s">
        <v>18</v>
      </c>
      <c r="C15" s="57" t="s">
        <v>342</v>
      </c>
      <c r="D15" s="58" t="s">
        <v>45</v>
      </c>
      <c r="E15" s="9" t="s">
        <v>21</v>
      </c>
      <c r="F15" s="10">
        <v>40</v>
      </c>
      <c r="G15" s="10">
        <v>1</v>
      </c>
      <c r="H15" s="10">
        <v>1</v>
      </c>
      <c r="I15" s="10">
        <v>124</v>
      </c>
      <c r="J15" s="10">
        <v>96</v>
      </c>
      <c r="K15" s="10">
        <v>5270</v>
      </c>
      <c r="L15" s="10">
        <v>4290</v>
      </c>
      <c r="M15" s="10">
        <v>123399</v>
      </c>
      <c r="N15" s="10">
        <v>3749</v>
      </c>
      <c r="O15" s="11">
        <f t="shared" si="0"/>
        <v>28.764335664335665</v>
      </c>
      <c r="P15" s="12">
        <f t="shared" si="1"/>
        <v>0.68929632552925157</v>
      </c>
      <c r="Q15" s="13">
        <v>41.73</v>
      </c>
    </row>
    <row r="16" spans="1:21" ht="14.1" customHeight="1">
      <c r="A16" s="14">
        <v>14</v>
      </c>
      <c r="B16" s="6" t="s">
        <v>18</v>
      </c>
      <c r="C16" s="57" t="s">
        <v>343</v>
      </c>
      <c r="D16" s="58" t="s">
        <v>47</v>
      </c>
      <c r="E16" s="9" t="s">
        <v>21</v>
      </c>
      <c r="F16" s="10">
        <v>37</v>
      </c>
      <c r="G16" s="10">
        <v>1</v>
      </c>
      <c r="H16" s="10">
        <v>1</v>
      </c>
      <c r="I16" s="10">
        <v>124</v>
      </c>
      <c r="J16" s="10">
        <v>90</v>
      </c>
      <c r="K16" s="10">
        <v>5084</v>
      </c>
      <c r="L16" s="10">
        <v>3973</v>
      </c>
      <c r="M16" s="10">
        <v>116590</v>
      </c>
      <c r="N16" s="10">
        <v>3491</v>
      </c>
      <c r="O16" s="11">
        <f t="shared" si="0"/>
        <v>29.345582683111001</v>
      </c>
      <c r="P16" s="12">
        <f t="shared" si="1"/>
        <v>0.70322508226961422</v>
      </c>
      <c r="Q16" s="13">
        <v>41.73</v>
      </c>
    </row>
    <row r="17" spans="1:20" ht="14.1" customHeight="1">
      <c r="A17" s="5">
        <v>15</v>
      </c>
      <c r="B17" s="6" t="s">
        <v>18</v>
      </c>
      <c r="C17" s="57" t="s">
        <v>63</v>
      </c>
      <c r="D17" s="58" t="s">
        <v>49</v>
      </c>
      <c r="E17" s="9" t="s">
        <v>21</v>
      </c>
      <c r="F17" s="10">
        <v>45</v>
      </c>
      <c r="G17" s="10">
        <v>1</v>
      </c>
      <c r="H17" s="10">
        <v>1</v>
      </c>
      <c r="I17" s="10">
        <v>124</v>
      </c>
      <c r="J17" s="10">
        <v>84</v>
      </c>
      <c r="K17" s="10">
        <v>5580</v>
      </c>
      <c r="L17" s="10">
        <v>3780</v>
      </c>
      <c r="M17" s="10">
        <v>96944</v>
      </c>
      <c r="N17" s="10">
        <v>2513</v>
      </c>
      <c r="O17" s="11">
        <f t="shared" si="0"/>
        <v>25.646560846560845</v>
      </c>
      <c r="P17" s="12">
        <f t="shared" si="1"/>
        <v>0.61458329371101961</v>
      </c>
      <c r="Q17" s="13">
        <v>41.73</v>
      </c>
    </row>
    <row r="18" spans="1:20" ht="14.1" customHeight="1">
      <c r="A18" s="5">
        <v>16</v>
      </c>
      <c r="B18" s="6" t="s">
        <v>18</v>
      </c>
      <c r="C18" s="57" t="s">
        <v>344</v>
      </c>
      <c r="D18" s="58" t="s">
        <v>51</v>
      </c>
      <c r="E18" s="9" t="s">
        <v>21</v>
      </c>
      <c r="F18" s="10">
        <v>45</v>
      </c>
      <c r="G18" s="10">
        <v>1</v>
      </c>
      <c r="H18" s="10">
        <v>1</v>
      </c>
      <c r="I18" s="10">
        <v>124</v>
      </c>
      <c r="J18" s="10">
        <v>70</v>
      </c>
      <c r="K18" s="10">
        <v>5580</v>
      </c>
      <c r="L18" s="10">
        <v>3340</v>
      </c>
      <c r="M18" s="10">
        <v>123799</v>
      </c>
      <c r="N18" s="10">
        <v>3660</v>
      </c>
      <c r="O18" s="11">
        <f t="shared" si="0"/>
        <v>37.065568862275448</v>
      </c>
      <c r="P18" s="12">
        <f t="shared" si="1"/>
        <v>0.88822355289421162</v>
      </c>
      <c r="Q18" s="13">
        <v>41.73</v>
      </c>
    </row>
    <row r="19" spans="1:20" ht="14.1" customHeight="1">
      <c r="A19" s="14">
        <v>17</v>
      </c>
      <c r="B19" s="6" t="s">
        <v>18</v>
      </c>
      <c r="C19" s="57" t="s">
        <v>345</v>
      </c>
      <c r="D19" s="58" t="s">
        <v>53</v>
      </c>
      <c r="E19" s="9" t="s">
        <v>21</v>
      </c>
      <c r="F19" s="10">
        <v>41</v>
      </c>
      <c r="G19" s="10">
        <v>1</v>
      </c>
      <c r="H19" s="10">
        <v>1</v>
      </c>
      <c r="I19" s="10">
        <v>124</v>
      </c>
      <c r="J19" s="10">
        <v>110</v>
      </c>
      <c r="K19" s="10">
        <v>5332</v>
      </c>
      <c r="L19" s="10">
        <v>5086</v>
      </c>
      <c r="M19" s="10">
        <v>163745</v>
      </c>
      <c r="N19" s="10">
        <v>4730</v>
      </c>
      <c r="O19" s="11">
        <f t="shared" si="0"/>
        <v>32.19524184034605</v>
      </c>
      <c r="P19" s="12">
        <f t="shared" si="1"/>
        <v>0.77151310424984554</v>
      </c>
      <c r="Q19" s="13">
        <v>41.73</v>
      </c>
    </row>
    <row r="20" spans="1:20" ht="14.25" customHeight="1">
      <c r="A20" s="73" t="s">
        <v>210</v>
      </c>
      <c r="B20" s="74"/>
      <c r="C20" s="75"/>
      <c r="D20" s="18"/>
      <c r="E20" s="19"/>
      <c r="F20" s="20"/>
      <c r="G20" s="21">
        <f t="shared" ref="G20:N20" si="2">SUM(G3:G19)</f>
        <v>58</v>
      </c>
      <c r="H20" s="21">
        <f t="shared" si="2"/>
        <v>49</v>
      </c>
      <c r="I20" s="21">
        <f t="shared" si="2"/>
        <v>8060</v>
      </c>
      <c r="J20" s="21">
        <f t="shared" si="2"/>
        <v>5753</v>
      </c>
      <c r="K20" s="21">
        <f t="shared" si="2"/>
        <v>339326</v>
      </c>
      <c r="L20" s="21">
        <f t="shared" si="2"/>
        <v>251555</v>
      </c>
      <c r="M20" s="21">
        <f t="shared" si="2"/>
        <v>7690770</v>
      </c>
      <c r="N20" s="20">
        <f t="shared" si="2"/>
        <v>215519</v>
      </c>
      <c r="O20" s="22">
        <f t="shared" si="0"/>
        <v>30.572916459621155</v>
      </c>
      <c r="P20" s="23">
        <f t="shared" si="1"/>
        <v>0.75525979396297327</v>
      </c>
      <c r="Q20" s="24">
        <v>40.479999999999997</v>
      </c>
    </row>
    <row r="21" spans="1:20" ht="13.5" customHeight="1">
      <c r="A21" s="70" t="s">
        <v>211</v>
      </c>
      <c r="B21" s="71"/>
      <c r="C21" s="72"/>
      <c r="D21" s="18"/>
      <c r="E21" s="19"/>
      <c r="F21" s="20"/>
      <c r="G21" s="25"/>
      <c r="H21" s="25"/>
      <c r="I21" s="25"/>
      <c r="J21" s="25"/>
      <c r="K21" s="25"/>
      <c r="L21" s="25"/>
      <c r="M21" s="10">
        <v>74319</v>
      </c>
      <c r="N21" s="59"/>
      <c r="O21" s="11"/>
      <c r="P21" s="12"/>
      <c r="Q21" s="11"/>
    </row>
    <row r="22" spans="1:20" ht="13.5" customHeight="1">
      <c r="A22" s="77" t="s">
        <v>212</v>
      </c>
      <c r="B22" s="78"/>
      <c r="C22" s="79"/>
      <c r="D22" s="18"/>
      <c r="E22" s="19"/>
      <c r="F22" s="20"/>
      <c r="G22" s="25"/>
      <c r="H22" s="25"/>
      <c r="I22" s="25"/>
      <c r="J22" s="25"/>
      <c r="K22" s="25"/>
      <c r="L22" s="25"/>
      <c r="M22" s="26">
        <v>20403</v>
      </c>
      <c r="N22" s="11"/>
      <c r="O22" s="11"/>
      <c r="P22" s="12"/>
      <c r="Q22" s="11"/>
    </row>
    <row r="23" spans="1:20" ht="15" customHeight="1">
      <c r="A23" s="73" t="s">
        <v>210</v>
      </c>
      <c r="B23" s="74"/>
      <c r="C23" s="75"/>
      <c r="D23" s="18"/>
      <c r="E23" s="19"/>
      <c r="F23" s="20"/>
      <c r="G23" s="21">
        <f t="shared" ref="G23:N23" si="3">SUM(G20:G22)</f>
        <v>58</v>
      </c>
      <c r="H23" s="21">
        <f t="shared" si="3"/>
        <v>49</v>
      </c>
      <c r="I23" s="21">
        <f t="shared" si="3"/>
        <v>8060</v>
      </c>
      <c r="J23" s="21">
        <f t="shared" si="3"/>
        <v>5753</v>
      </c>
      <c r="K23" s="21">
        <f t="shared" si="3"/>
        <v>339326</v>
      </c>
      <c r="L23" s="21">
        <f t="shared" si="3"/>
        <v>251555</v>
      </c>
      <c r="M23" s="21">
        <f t="shared" si="3"/>
        <v>7785492</v>
      </c>
      <c r="N23" s="20">
        <f t="shared" si="3"/>
        <v>215519</v>
      </c>
      <c r="O23" s="22">
        <f>M23/L23</f>
        <v>30.949462344218958</v>
      </c>
      <c r="P23" s="23">
        <f>O23/Q23</f>
        <v>0.76456181680382806</v>
      </c>
      <c r="Q23" s="22">
        <v>40.479999999999997</v>
      </c>
      <c r="T23" s="27"/>
    </row>
    <row r="24" spans="1:20" ht="13.5" customHeight="1">
      <c r="A24" s="29">
        <v>1</v>
      </c>
      <c r="B24" s="6" t="s">
        <v>71</v>
      </c>
      <c r="C24" s="6" t="s">
        <v>347</v>
      </c>
      <c r="D24" s="25">
        <v>35</v>
      </c>
      <c r="E24" s="18" t="s">
        <v>74</v>
      </c>
      <c r="F24" s="25">
        <v>47</v>
      </c>
      <c r="G24" s="31">
        <v>1</v>
      </c>
      <c r="H24" s="26">
        <v>1</v>
      </c>
      <c r="I24" s="31">
        <v>124</v>
      </c>
      <c r="J24" s="26">
        <v>116</v>
      </c>
      <c r="K24" s="31">
        <v>5828</v>
      </c>
      <c r="L24" s="26">
        <v>5452</v>
      </c>
      <c r="M24" s="31">
        <v>105130</v>
      </c>
      <c r="N24" s="26">
        <v>3175</v>
      </c>
      <c r="O24" s="32">
        <f>M24/L24</f>
        <v>19.28283198826119</v>
      </c>
      <c r="P24" s="12">
        <f t="shared" ref="P24:P63" si="4">O24/Q24</f>
        <v>0.64361922524236281</v>
      </c>
      <c r="Q24" s="11">
        <v>29.96</v>
      </c>
      <c r="S24" s="2">
        <f>O24*P24</f>
        <v>12.410801384763317</v>
      </c>
    </row>
    <row r="25" spans="1:20" ht="13.5" customHeight="1">
      <c r="A25" s="29">
        <v>2</v>
      </c>
      <c r="B25" s="6" t="s">
        <v>71</v>
      </c>
      <c r="C25" s="6" t="s">
        <v>331</v>
      </c>
      <c r="D25" s="25">
        <v>34</v>
      </c>
      <c r="E25" s="18" t="s">
        <v>74</v>
      </c>
      <c r="F25" s="25">
        <v>30</v>
      </c>
      <c r="G25" s="31">
        <v>1</v>
      </c>
      <c r="H25" s="26">
        <v>1</v>
      </c>
      <c r="I25" s="31">
        <v>124</v>
      </c>
      <c r="J25" s="26">
        <v>94</v>
      </c>
      <c r="K25" s="31">
        <v>3720</v>
      </c>
      <c r="L25" s="26">
        <v>4780</v>
      </c>
      <c r="M25" s="31">
        <v>104631</v>
      </c>
      <c r="N25" s="26">
        <v>1739</v>
      </c>
      <c r="O25" s="32">
        <f>M25/L25</f>
        <v>21.889330543933056</v>
      </c>
      <c r="P25" s="12">
        <f t="shared" si="4"/>
        <v>0.7306185094770713</v>
      </c>
      <c r="Q25" s="11">
        <v>29.96</v>
      </c>
    </row>
    <row r="26" spans="1:20" ht="13.5" customHeight="1">
      <c r="A26" s="29">
        <v>3</v>
      </c>
      <c r="B26" s="6" t="s">
        <v>71</v>
      </c>
      <c r="C26" s="6" t="s">
        <v>295</v>
      </c>
      <c r="D26" s="25">
        <v>32</v>
      </c>
      <c r="E26" s="18" t="s">
        <v>74</v>
      </c>
      <c r="F26" s="25">
        <v>21</v>
      </c>
      <c r="G26" s="31">
        <v>1</v>
      </c>
      <c r="H26" s="26">
        <v>1</v>
      </c>
      <c r="I26" s="31">
        <v>248</v>
      </c>
      <c r="J26" s="26">
        <v>100</v>
      </c>
      <c r="K26" s="31">
        <v>5208</v>
      </c>
      <c r="L26" s="26">
        <v>4788</v>
      </c>
      <c r="M26" s="31">
        <v>105065</v>
      </c>
      <c r="N26" s="26">
        <v>1581</v>
      </c>
      <c r="O26" s="32">
        <f t="shared" ref="O26:O64" si="5">M26/L26</f>
        <v>21.943400167084377</v>
      </c>
      <c r="P26" s="12">
        <f t="shared" si="4"/>
        <v>0.73242323655154795</v>
      </c>
      <c r="Q26" s="11">
        <v>29.96</v>
      </c>
    </row>
    <row r="27" spans="1:20" ht="13.5" customHeight="1">
      <c r="A27" s="29">
        <v>4</v>
      </c>
      <c r="B27" s="6" t="s">
        <v>71</v>
      </c>
      <c r="C27" s="6" t="s">
        <v>348</v>
      </c>
      <c r="D27" s="25">
        <v>79</v>
      </c>
      <c r="E27" s="18" t="s">
        <v>74</v>
      </c>
      <c r="F27" s="25">
        <v>32</v>
      </c>
      <c r="G27" s="31">
        <v>1</v>
      </c>
      <c r="H27" s="26">
        <v>1</v>
      </c>
      <c r="I27" s="31">
        <v>186</v>
      </c>
      <c r="J27" s="26">
        <v>152</v>
      </c>
      <c r="K27" s="31">
        <v>5952</v>
      </c>
      <c r="L27" s="26">
        <v>5652</v>
      </c>
      <c r="M27" s="31">
        <v>93570</v>
      </c>
      <c r="N27" s="26">
        <v>2843</v>
      </c>
      <c r="O27" s="32">
        <f t="shared" si="5"/>
        <v>16.555201698513802</v>
      </c>
      <c r="P27" s="12">
        <f t="shared" si="4"/>
        <v>0.5525768257180842</v>
      </c>
      <c r="Q27" s="11">
        <v>29.96</v>
      </c>
    </row>
    <row r="28" spans="1:20" ht="13.5" customHeight="1">
      <c r="A28" s="29">
        <v>5</v>
      </c>
      <c r="B28" s="6" t="s">
        <v>71</v>
      </c>
      <c r="C28" s="6" t="s">
        <v>296</v>
      </c>
      <c r="D28" s="25">
        <v>41</v>
      </c>
      <c r="E28" s="18" t="s">
        <v>74</v>
      </c>
      <c r="F28" s="25">
        <v>32</v>
      </c>
      <c r="G28" s="31">
        <v>1</v>
      </c>
      <c r="H28" s="26">
        <v>1</v>
      </c>
      <c r="I28" s="31">
        <v>186</v>
      </c>
      <c r="J28" s="26">
        <v>188</v>
      </c>
      <c r="K28" s="31">
        <v>5952</v>
      </c>
      <c r="L28" s="26">
        <v>6240</v>
      </c>
      <c r="M28" s="31">
        <v>176350</v>
      </c>
      <c r="N28" s="26">
        <v>5626</v>
      </c>
      <c r="O28" s="32">
        <f t="shared" si="5"/>
        <v>28.261217948717949</v>
      </c>
      <c r="P28" s="12">
        <f t="shared" si="4"/>
        <v>0.94329832939646019</v>
      </c>
      <c r="Q28" s="11">
        <v>29.96</v>
      </c>
    </row>
    <row r="29" spans="1:20" ht="13.5" customHeight="1">
      <c r="A29" s="29">
        <v>6</v>
      </c>
      <c r="B29" s="6" t="s">
        <v>71</v>
      </c>
      <c r="C29" s="6" t="s">
        <v>297</v>
      </c>
      <c r="D29" s="25">
        <v>58</v>
      </c>
      <c r="E29" s="18" t="s">
        <v>74</v>
      </c>
      <c r="F29" s="25">
        <v>34</v>
      </c>
      <c r="G29" s="31">
        <v>2</v>
      </c>
      <c r="H29" s="26">
        <v>1</v>
      </c>
      <c r="I29" s="31">
        <v>372</v>
      </c>
      <c r="J29" s="26">
        <v>306</v>
      </c>
      <c r="K29" s="31">
        <v>12648</v>
      </c>
      <c r="L29" s="26">
        <v>9388</v>
      </c>
      <c r="M29" s="31">
        <v>114970</v>
      </c>
      <c r="N29" s="26">
        <v>4180</v>
      </c>
      <c r="O29" s="32">
        <f t="shared" si="5"/>
        <v>12.246484874307626</v>
      </c>
      <c r="P29" s="12">
        <f t="shared" si="4"/>
        <v>0.40876117738009432</v>
      </c>
      <c r="Q29" s="11">
        <v>29.96</v>
      </c>
    </row>
    <row r="30" spans="1:20" ht="13.5" customHeight="1">
      <c r="A30" s="29">
        <v>7</v>
      </c>
      <c r="B30" s="6" t="s">
        <v>71</v>
      </c>
      <c r="C30" s="6" t="s">
        <v>298</v>
      </c>
      <c r="D30" s="25">
        <v>49</v>
      </c>
      <c r="E30" s="18" t="s">
        <v>74</v>
      </c>
      <c r="F30" s="25">
        <v>32</v>
      </c>
      <c r="G30" s="31">
        <v>1</v>
      </c>
      <c r="H30" s="26">
        <v>1</v>
      </c>
      <c r="I30" s="31">
        <v>186</v>
      </c>
      <c r="J30" s="26">
        <v>112</v>
      </c>
      <c r="K30" s="31">
        <v>5952</v>
      </c>
      <c r="L30" s="26">
        <v>6016</v>
      </c>
      <c r="M30" s="31">
        <v>126921</v>
      </c>
      <c r="N30" s="26">
        <v>2542</v>
      </c>
      <c r="O30" s="32">
        <f t="shared" si="5"/>
        <v>21.097240691489361</v>
      </c>
      <c r="P30" s="12">
        <f t="shared" si="4"/>
        <v>0.7041802634008465</v>
      </c>
      <c r="Q30" s="11">
        <v>29.96</v>
      </c>
    </row>
    <row r="31" spans="1:20" ht="13.5" customHeight="1">
      <c r="A31" s="29">
        <v>8</v>
      </c>
      <c r="B31" s="6" t="s">
        <v>71</v>
      </c>
      <c r="C31" s="6" t="s">
        <v>299</v>
      </c>
      <c r="D31" s="25">
        <v>32</v>
      </c>
      <c r="E31" s="18" t="s">
        <v>74</v>
      </c>
      <c r="F31" s="25">
        <v>79</v>
      </c>
      <c r="G31" s="31">
        <v>1</v>
      </c>
      <c r="H31" s="26">
        <v>1</v>
      </c>
      <c r="I31" s="31">
        <v>62</v>
      </c>
      <c r="J31" s="26">
        <v>50</v>
      </c>
      <c r="K31" s="31">
        <v>4898</v>
      </c>
      <c r="L31" s="26">
        <v>3806</v>
      </c>
      <c r="M31" s="31">
        <v>77208</v>
      </c>
      <c r="N31" s="26">
        <v>1188</v>
      </c>
      <c r="O31" s="32">
        <f t="shared" si="5"/>
        <v>20.285864424592749</v>
      </c>
      <c r="P31" s="12">
        <f t="shared" si="4"/>
        <v>0.67709827852445759</v>
      </c>
      <c r="Q31" s="11">
        <v>29.96</v>
      </c>
    </row>
    <row r="32" spans="1:20" ht="13.5" customHeight="1">
      <c r="A32" s="29">
        <v>9</v>
      </c>
      <c r="B32" s="6" t="s">
        <v>71</v>
      </c>
      <c r="C32" s="6" t="s">
        <v>300</v>
      </c>
      <c r="D32" s="25">
        <v>39</v>
      </c>
      <c r="E32" s="18" t="s">
        <v>74</v>
      </c>
      <c r="F32" s="25">
        <v>58</v>
      </c>
      <c r="G32" s="31">
        <v>1</v>
      </c>
      <c r="H32" s="26">
        <v>1</v>
      </c>
      <c r="I32" s="31">
        <v>124</v>
      </c>
      <c r="J32" s="26">
        <v>118</v>
      </c>
      <c r="K32" s="31">
        <v>7192</v>
      </c>
      <c r="L32" s="26">
        <v>6748</v>
      </c>
      <c r="M32" s="31">
        <v>162539</v>
      </c>
      <c r="N32" s="26">
        <v>3734</v>
      </c>
      <c r="O32" s="32">
        <f t="shared" si="5"/>
        <v>24.086988737403676</v>
      </c>
      <c r="P32" s="12">
        <f t="shared" si="4"/>
        <v>0.80397158669571678</v>
      </c>
      <c r="Q32" s="11">
        <v>29.96</v>
      </c>
    </row>
    <row r="33" spans="1:17" ht="13.5" customHeight="1">
      <c r="A33" s="29">
        <v>10</v>
      </c>
      <c r="B33" s="6" t="s">
        <v>71</v>
      </c>
      <c r="C33" s="6" t="s">
        <v>301</v>
      </c>
      <c r="D33" s="25">
        <v>33</v>
      </c>
      <c r="E33" s="18" t="s">
        <v>74</v>
      </c>
      <c r="F33" s="25">
        <v>49</v>
      </c>
      <c r="G33" s="31">
        <v>1</v>
      </c>
      <c r="H33" s="26">
        <v>1</v>
      </c>
      <c r="I33" s="31">
        <v>124</v>
      </c>
      <c r="J33" s="26">
        <v>118</v>
      </c>
      <c r="K33" s="31">
        <v>6076</v>
      </c>
      <c r="L33" s="26">
        <v>7000</v>
      </c>
      <c r="M33" s="31">
        <v>195047</v>
      </c>
      <c r="N33" s="26">
        <v>3761</v>
      </c>
      <c r="O33" s="32">
        <f t="shared" si="5"/>
        <v>27.863857142857142</v>
      </c>
      <c r="P33" s="12">
        <f t="shared" si="4"/>
        <v>0.93003528514209421</v>
      </c>
      <c r="Q33" s="11">
        <v>29.96</v>
      </c>
    </row>
    <row r="34" spans="1:17" ht="13.5" customHeight="1">
      <c r="A34" s="29">
        <v>11</v>
      </c>
      <c r="B34" s="6" t="s">
        <v>71</v>
      </c>
      <c r="C34" s="6" t="s">
        <v>302</v>
      </c>
      <c r="D34" s="25">
        <v>27</v>
      </c>
      <c r="E34" s="18" t="s">
        <v>74</v>
      </c>
      <c r="F34" s="25">
        <v>30</v>
      </c>
      <c r="G34" s="31">
        <v>4</v>
      </c>
      <c r="H34" s="26">
        <v>2</v>
      </c>
      <c r="I34" s="31">
        <v>744</v>
      </c>
      <c r="J34" s="26">
        <v>738</v>
      </c>
      <c r="K34" s="31">
        <v>22320</v>
      </c>
      <c r="L34" s="26">
        <v>22250</v>
      </c>
      <c r="M34" s="31">
        <v>518295</v>
      </c>
      <c r="N34" s="26">
        <v>18947</v>
      </c>
      <c r="O34" s="32">
        <f t="shared" si="5"/>
        <v>23.294157303370788</v>
      </c>
      <c r="P34" s="12">
        <f t="shared" si="4"/>
        <v>0.77750858822999958</v>
      </c>
      <c r="Q34" s="11">
        <v>29.96</v>
      </c>
    </row>
    <row r="35" spans="1:17" ht="13.5" customHeight="1">
      <c r="A35" s="29">
        <v>12</v>
      </c>
      <c r="B35" s="6" t="s">
        <v>71</v>
      </c>
      <c r="C35" s="6" t="s">
        <v>303</v>
      </c>
      <c r="D35" s="25">
        <v>119</v>
      </c>
      <c r="E35" s="18" t="s">
        <v>74</v>
      </c>
      <c r="F35" s="25">
        <v>39</v>
      </c>
      <c r="G35" s="31">
        <v>1</v>
      </c>
      <c r="H35" s="26">
        <v>1</v>
      </c>
      <c r="I35" s="31">
        <v>124</v>
      </c>
      <c r="J35" s="26">
        <v>126</v>
      </c>
      <c r="K35" s="31">
        <v>4836</v>
      </c>
      <c r="L35" s="26">
        <v>6836</v>
      </c>
      <c r="M35" s="31">
        <v>157995</v>
      </c>
      <c r="N35" s="26">
        <v>3271</v>
      </c>
      <c r="O35" s="32">
        <f t="shared" si="5"/>
        <v>23.112200117027502</v>
      </c>
      <c r="P35" s="12">
        <f t="shared" si="4"/>
        <v>0.77143525090211951</v>
      </c>
      <c r="Q35" s="11">
        <v>29.96</v>
      </c>
    </row>
    <row r="36" spans="1:17" ht="13.5" customHeight="1">
      <c r="A36" s="29">
        <v>13</v>
      </c>
      <c r="B36" s="6" t="s">
        <v>71</v>
      </c>
      <c r="C36" s="6" t="s">
        <v>304</v>
      </c>
      <c r="D36" s="25">
        <v>41</v>
      </c>
      <c r="E36" s="18" t="s">
        <v>74</v>
      </c>
      <c r="F36" s="25">
        <v>33</v>
      </c>
      <c r="G36" s="31">
        <v>1</v>
      </c>
      <c r="H36" s="26">
        <v>1</v>
      </c>
      <c r="I36" s="31">
        <v>186</v>
      </c>
      <c r="J36" s="26">
        <v>86</v>
      </c>
      <c r="K36" s="31">
        <v>6138</v>
      </c>
      <c r="L36" s="26">
        <v>3342</v>
      </c>
      <c r="M36" s="31">
        <v>72585</v>
      </c>
      <c r="N36" s="26">
        <v>1989</v>
      </c>
      <c r="O36" s="32">
        <f t="shared" si="5"/>
        <v>21.719030520646321</v>
      </c>
      <c r="P36" s="12">
        <f t="shared" si="4"/>
        <v>0.72493426303892927</v>
      </c>
      <c r="Q36" s="11">
        <v>29.96</v>
      </c>
    </row>
    <row r="37" spans="1:17" ht="13.5" customHeight="1">
      <c r="A37" s="29">
        <v>14</v>
      </c>
      <c r="B37" s="6" t="s">
        <v>71</v>
      </c>
      <c r="C37" s="6" t="s">
        <v>305</v>
      </c>
      <c r="D37" s="25">
        <v>35</v>
      </c>
      <c r="E37" s="18" t="s">
        <v>74</v>
      </c>
      <c r="F37" s="25">
        <v>27</v>
      </c>
      <c r="G37" s="31">
        <v>1</v>
      </c>
      <c r="H37" s="26">
        <v>1</v>
      </c>
      <c r="I37" s="31">
        <v>186</v>
      </c>
      <c r="J37" s="26">
        <v>101</v>
      </c>
      <c r="K37" s="31">
        <v>5022</v>
      </c>
      <c r="L37" s="26">
        <v>4877</v>
      </c>
      <c r="M37" s="31">
        <v>96346</v>
      </c>
      <c r="N37" s="26">
        <v>1683</v>
      </c>
      <c r="O37" s="32">
        <f t="shared" si="5"/>
        <v>19.755177363133075</v>
      </c>
      <c r="P37" s="12">
        <f t="shared" si="4"/>
        <v>0.65938509222740571</v>
      </c>
      <c r="Q37" s="11">
        <v>29.96</v>
      </c>
    </row>
    <row r="38" spans="1:17" ht="13.5" customHeight="1">
      <c r="A38" s="29">
        <v>15</v>
      </c>
      <c r="B38" s="6" t="s">
        <v>71</v>
      </c>
      <c r="C38" s="6" t="s">
        <v>306</v>
      </c>
      <c r="D38" s="25">
        <v>45</v>
      </c>
      <c r="E38" s="18" t="s">
        <v>74</v>
      </c>
      <c r="F38" s="25">
        <v>119</v>
      </c>
      <c r="G38" s="31">
        <v>1</v>
      </c>
      <c r="H38" s="26">
        <v>1</v>
      </c>
      <c r="I38" s="31">
        <v>62</v>
      </c>
      <c r="J38" s="26">
        <v>60</v>
      </c>
      <c r="K38" s="31">
        <v>7378</v>
      </c>
      <c r="L38" s="26">
        <v>6904</v>
      </c>
      <c r="M38" s="31">
        <v>125638</v>
      </c>
      <c r="N38" s="26">
        <v>1467</v>
      </c>
      <c r="O38" s="32">
        <f t="shared" si="5"/>
        <v>18.197856315179607</v>
      </c>
      <c r="P38" s="12">
        <f t="shared" si="4"/>
        <v>0.60740508395125525</v>
      </c>
      <c r="Q38" s="11">
        <v>29.96</v>
      </c>
    </row>
    <row r="39" spans="1:17" ht="13.5" customHeight="1">
      <c r="A39" s="29">
        <v>16</v>
      </c>
      <c r="B39" s="6" t="s">
        <v>71</v>
      </c>
      <c r="C39" s="6" t="s">
        <v>307</v>
      </c>
      <c r="D39" s="25">
        <v>47</v>
      </c>
      <c r="E39" s="18" t="s">
        <v>74</v>
      </c>
      <c r="F39" s="25">
        <v>45</v>
      </c>
      <c r="G39" s="31">
        <v>2</v>
      </c>
      <c r="H39" s="26">
        <v>1</v>
      </c>
      <c r="I39" s="31">
        <v>248</v>
      </c>
      <c r="J39" s="26">
        <v>282</v>
      </c>
      <c r="K39" s="31">
        <v>11160</v>
      </c>
      <c r="L39" s="26">
        <v>12164</v>
      </c>
      <c r="M39" s="31">
        <v>245370</v>
      </c>
      <c r="N39" s="26">
        <v>6027</v>
      </c>
      <c r="O39" s="32">
        <f t="shared" si="5"/>
        <v>20.171818480762909</v>
      </c>
      <c r="P39" s="12">
        <f t="shared" si="4"/>
        <v>0.67329167158754699</v>
      </c>
      <c r="Q39" s="11">
        <v>29.96</v>
      </c>
    </row>
    <row r="40" spans="1:17" ht="13.5" customHeight="1">
      <c r="A40" s="29">
        <v>17</v>
      </c>
      <c r="B40" s="6" t="s">
        <v>71</v>
      </c>
      <c r="C40" s="6" t="s">
        <v>308</v>
      </c>
      <c r="D40" s="25">
        <v>14</v>
      </c>
      <c r="E40" s="18" t="s">
        <v>74</v>
      </c>
      <c r="F40" s="25">
        <v>45</v>
      </c>
      <c r="G40" s="31">
        <v>1</v>
      </c>
      <c r="H40" s="26">
        <v>1</v>
      </c>
      <c r="I40" s="31">
        <v>124</v>
      </c>
      <c r="J40" s="26">
        <v>108</v>
      </c>
      <c r="K40" s="31">
        <v>5580</v>
      </c>
      <c r="L40" s="26">
        <v>4834</v>
      </c>
      <c r="M40" s="31">
        <v>105560</v>
      </c>
      <c r="N40" s="26">
        <v>2794</v>
      </c>
      <c r="O40" s="32">
        <f t="shared" si="5"/>
        <v>21.836988001654944</v>
      </c>
      <c r="P40" s="12">
        <f t="shared" si="4"/>
        <v>0.72887142862666698</v>
      </c>
      <c r="Q40" s="11">
        <v>29.96</v>
      </c>
    </row>
    <row r="41" spans="1:17" ht="13.5" customHeight="1">
      <c r="A41" s="29">
        <v>18</v>
      </c>
      <c r="B41" s="6" t="s">
        <v>71</v>
      </c>
      <c r="C41" s="6" t="s">
        <v>309</v>
      </c>
      <c r="D41" s="25">
        <v>24</v>
      </c>
      <c r="E41" s="18" t="s">
        <v>74</v>
      </c>
      <c r="F41" s="25">
        <v>27</v>
      </c>
      <c r="G41" s="31">
        <v>1</v>
      </c>
      <c r="H41" s="26">
        <v>1</v>
      </c>
      <c r="I41" s="31">
        <v>186</v>
      </c>
      <c r="J41" s="26">
        <v>114</v>
      </c>
      <c r="K41" s="31">
        <v>5022</v>
      </c>
      <c r="L41" s="26">
        <v>5474</v>
      </c>
      <c r="M41" s="31">
        <v>125171</v>
      </c>
      <c r="N41" s="26">
        <v>2330</v>
      </c>
      <c r="O41" s="32">
        <f t="shared" si="5"/>
        <v>22.866459627329192</v>
      </c>
      <c r="P41" s="12">
        <f t="shared" si="4"/>
        <v>0.76323296486412517</v>
      </c>
      <c r="Q41" s="11">
        <v>29.96</v>
      </c>
    </row>
    <row r="42" spans="1:17" ht="13.5" customHeight="1">
      <c r="A42" s="29">
        <v>19</v>
      </c>
      <c r="B42" s="6" t="s">
        <v>71</v>
      </c>
      <c r="C42" s="6" t="s">
        <v>310</v>
      </c>
      <c r="D42" s="25">
        <v>34</v>
      </c>
      <c r="E42" s="18" t="s">
        <v>74</v>
      </c>
      <c r="F42" s="25">
        <v>14</v>
      </c>
      <c r="G42" s="31">
        <v>4</v>
      </c>
      <c r="H42" s="26">
        <v>2</v>
      </c>
      <c r="I42" s="31">
        <v>1240</v>
      </c>
      <c r="J42" s="26">
        <v>608</v>
      </c>
      <c r="K42" s="31">
        <v>17360</v>
      </c>
      <c r="L42" s="26">
        <v>22105</v>
      </c>
      <c r="M42" s="31">
        <v>649916</v>
      </c>
      <c r="N42" s="26">
        <v>14616</v>
      </c>
      <c r="O42" s="32">
        <f t="shared" si="5"/>
        <v>29.401311920380003</v>
      </c>
      <c r="P42" s="12">
        <f t="shared" si="4"/>
        <v>0.98135220027970638</v>
      </c>
      <c r="Q42" s="11">
        <v>29.96</v>
      </c>
    </row>
    <row r="43" spans="1:17" ht="13.5" customHeight="1">
      <c r="A43" s="29">
        <v>20</v>
      </c>
      <c r="B43" s="6" t="s">
        <v>71</v>
      </c>
      <c r="C43" s="6" t="s">
        <v>311</v>
      </c>
      <c r="D43" s="25">
        <v>61</v>
      </c>
      <c r="E43" s="18" t="s">
        <v>74</v>
      </c>
      <c r="F43" s="25">
        <v>24</v>
      </c>
      <c r="G43" s="31">
        <v>1</v>
      </c>
      <c r="H43" s="26">
        <v>1</v>
      </c>
      <c r="I43" s="31">
        <v>248</v>
      </c>
      <c r="J43" s="26">
        <v>154</v>
      </c>
      <c r="K43" s="31">
        <v>5952</v>
      </c>
      <c r="L43" s="26">
        <v>4784</v>
      </c>
      <c r="M43" s="31">
        <v>100042</v>
      </c>
      <c r="N43" s="26">
        <v>3051</v>
      </c>
      <c r="O43" s="32">
        <f t="shared" si="5"/>
        <v>20.911789297658864</v>
      </c>
      <c r="P43" s="12">
        <f t="shared" si="4"/>
        <v>0.69799029698460824</v>
      </c>
      <c r="Q43" s="11">
        <v>29.96</v>
      </c>
    </row>
    <row r="44" spans="1:17" ht="13.5" customHeight="1">
      <c r="A44" s="29">
        <v>21</v>
      </c>
      <c r="B44" s="6" t="s">
        <v>71</v>
      </c>
      <c r="C44" s="6" t="s">
        <v>312</v>
      </c>
      <c r="D44" s="25">
        <v>26</v>
      </c>
      <c r="E44" s="18" t="s">
        <v>74</v>
      </c>
      <c r="F44" s="25">
        <v>59</v>
      </c>
      <c r="G44" s="31">
        <v>1</v>
      </c>
      <c r="H44" s="26">
        <v>1</v>
      </c>
      <c r="I44" s="31">
        <v>124</v>
      </c>
      <c r="J44" s="26">
        <v>110</v>
      </c>
      <c r="K44" s="31">
        <v>7316</v>
      </c>
      <c r="L44" s="26">
        <v>6490</v>
      </c>
      <c r="M44" s="31">
        <v>187503</v>
      </c>
      <c r="N44" s="26">
        <v>3600</v>
      </c>
      <c r="O44" s="32">
        <f t="shared" si="5"/>
        <v>28.89106317411402</v>
      </c>
      <c r="P44" s="12">
        <f t="shared" si="4"/>
        <v>0.96432120073811811</v>
      </c>
      <c r="Q44" s="11">
        <v>29.96</v>
      </c>
    </row>
    <row r="45" spans="1:17" ht="13.5" customHeight="1">
      <c r="A45" s="29">
        <v>22</v>
      </c>
      <c r="B45" s="6" t="s">
        <v>71</v>
      </c>
      <c r="C45" s="6" t="s">
        <v>313</v>
      </c>
      <c r="D45" s="25">
        <v>79</v>
      </c>
      <c r="E45" s="18" t="s">
        <v>74</v>
      </c>
      <c r="F45" s="25">
        <v>26</v>
      </c>
      <c r="G45" s="31">
        <v>1</v>
      </c>
      <c r="H45" s="26">
        <v>1</v>
      </c>
      <c r="I45" s="31">
        <v>186</v>
      </c>
      <c r="J45" s="26">
        <v>120</v>
      </c>
      <c r="K45" s="31">
        <v>4836</v>
      </c>
      <c r="L45" s="26">
        <v>5760</v>
      </c>
      <c r="M45" s="31">
        <v>140889</v>
      </c>
      <c r="N45" s="26">
        <v>2548</v>
      </c>
      <c r="O45" s="32">
        <f t="shared" si="5"/>
        <v>24.459895833333334</v>
      </c>
      <c r="P45" s="12">
        <f t="shared" si="4"/>
        <v>0.81641841900311529</v>
      </c>
      <c r="Q45" s="11">
        <v>29.96</v>
      </c>
    </row>
    <row r="46" spans="1:17" ht="13.5" customHeight="1">
      <c r="A46" s="29">
        <v>23</v>
      </c>
      <c r="B46" s="6" t="s">
        <v>71</v>
      </c>
      <c r="C46" s="6" t="s">
        <v>314</v>
      </c>
      <c r="D46" s="25">
        <v>35</v>
      </c>
      <c r="E46" s="18" t="s">
        <v>74</v>
      </c>
      <c r="F46" s="25">
        <v>35</v>
      </c>
      <c r="G46" s="31">
        <v>1</v>
      </c>
      <c r="H46" s="26">
        <v>1</v>
      </c>
      <c r="I46" s="31">
        <v>186</v>
      </c>
      <c r="J46" s="26">
        <v>159</v>
      </c>
      <c r="K46" s="31">
        <v>6510</v>
      </c>
      <c r="L46" s="26">
        <v>6346</v>
      </c>
      <c r="M46" s="31">
        <v>129015</v>
      </c>
      <c r="N46" s="26">
        <v>3813</v>
      </c>
      <c r="O46" s="32">
        <f t="shared" si="5"/>
        <v>20.330129215253702</v>
      </c>
      <c r="P46" s="12">
        <f t="shared" si="4"/>
        <v>0.67857574149711952</v>
      </c>
      <c r="Q46" s="11">
        <v>29.96</v>
      </c>
    </row>
    <row r="47" spans="1:17" ht="13.5" customHeight="1">
      <c r="A47" s="29">
        <v>24</v>
      </c>
      <c r="B47" s="6" t="s">
        <v>71</v>
      </c>
      <c r="C47" s="6" t="s">
        <v>315</v>
      </c>
      <c r="D47" s="25">
        <v>73</v>
      </c>
      <c r="E47" s="18" t="s">
        <v>74</v>
      </c>
      <c r="F47" s="25">
        <v>71</v>
      </c>
      <c r="G47" s="31">
        <v>1</v>
      </c>
      <c r="H47" s="26">
        <v>1</v>
      </c>
      <c r="I47" s="31">
        <v>62</v>
      </c>
      <c r="J47" s="26">
        <v>102</v>
      </c>
      <c r="K47" s="31">
        <v>4402</v>
      </c>
      <c r="L47" s="26">
        <v>5759</v>
      </c>
      <c r="M47" s="31">
        <v>117411</v>
      </c>
      <c r="N47" s="26">
        <v>2521</v>
      </c>
      <c r="O47" s="32">
        <f t="shared" si="5"/>
        <v>20.387393644729986</v>
      </c>
      <c r="P47" s="12">
        <f t="shared" si="4"/>
        <v>0.68048710429672854</v>
      </c>
      <c r="Q47" s="11">
        <v>29.96</v>
      </c>
    </row>
    <row r="48" spans="1:17" ht="13.5" customHeight="1">
      <c r="A48" s="29">
        <v>25</v>
      </c>
      <c r="B48" s="6" t="s">
        <v>71</v>
      </c>
      <c r="C48" s="6" t="s">
        <v>316</v>
      </c>
      <c r="D48" s="25">
        <v>21</v>
      </c>
      <c r="E48" s="18" t="s">
        <v>74</v>
      </c>
      <c r="F48" s="25">
        <v>21</v>
      </c>
      <c r="G48" s="31">
        <v>2</v>
      </c>
      <c r="H48" s="26">
        <v>1</v>
      </c>
      <c r="I48" s="31">
        <v>372</v>
      </c>
      <c r="J48" s="26">
        <v>230</v>
      </c>
      <c r="K48" s="31">
        <v>7812</v>
      </c>
      <c r="L48" s="26">
        <v>10416</v>
      </c>
      <c r="M48" s="31">
        <v>293731</v>
      </c>
      <c r="N48" s="26">
        <v>5344</v>
      </c>
      <c r="O48" s="32">
        <f t="shared" si="5"/>
        <v>28.199980798771122</v>
      </c>
      <c r="P48" s="12">
        <f t="shared" si="4"/>
        <v>0.94125436578007748</v>
      </c>
      <c r="Q48" s="11">
        <v>29.96</v>
      </c>
    </row>
    <row r="49" spans="1:17" ht="13.5" customHeight="1">
      <c r="A49" s="29">
        <v>26</v>
      </c>
      <c r="B49" s="6" t="s">
        <v>71</v>
      </c>
      <c r="C49" s="6" t="s">
        <v>317</v>
      </c>
      <c r="D49" s="25">
        <v>39</v>
      </c>
      <c r="E49" s="18" t="s">
        <v>74</v>
      </c>
      <c r="F49" s="25">
        <v>44</v>
      </c>
      <c r="G49" s="31">
        <v>1</v>
      </c>
      <c r="H49" s="26">
        <v>1</v>
      </c>
      <c r="I49" s="31">
        <v>124</v>
      </c>
      <c r="J49" s="26">
        <v>110</v>
      </c>
      <c r="K49" s="31">
        <v>5456</v>
      </c>
      <c r="L49" s="26">
        <v>6140</v>
      </c>
      <c r="M49" s="31">
        <v>144930</v>
      </c>
      <c r="N49" s="26">
        <v>2809</v>
      </c>
      <c r="O49" s="32">
        <f t="shared" si="5"/>
        <v>23.604234527687296</v>
      </c>
      <c r="P49" s="12">
        <f t="shared" si="4"/>
        <v>0.7878582953166654</v>
      </c>
      <c r="Q49" s="11">
        <v>29.96</v>
      </c>
    </row>
    <row r="50" spans="1:17" ht="13.5" customHeight="1">
      <c r="A50" s="29">
        <v>27</v>
      </c>
      <c r="B50" s="6" t="s">
        <v>71</v>
      </c>
      <c r="C50" s="6" t="s">
        <v>318</v>
      </c>
      <c r="D50" s="25">
        <v>41</v>
      </c>
      <c r="E50" s="18" t="s">
        <v>74</v>
      </c>
      <c r="F50" s="25">
        <v>4</v>
      </c>
      <c r="G50" s="31">
        <v>1</v>
      </c>
      <c r="H50" s="26">
        <v>1</v>
      </c>
      <c r="I50" s="31">
        <v>124</v>
      </c>
      <c r="J50" s="26">
        <v>121</v>
      </c>
      <c r="K50" s="31">
        <v>4960</v>
      </c>
      <c r="L50" s="26">
        <v>6758</v>
      </c>
      <c r="M50" s="31">
        <v>140753</v>
      </c>
      <c r="N50" s="26">
        <v>2493</v>
      </c>
      <c r="O50" s="32">
        <f t="shared" si="5"/>
        <v>20.827611719443624</v>
      </c>
      <c r="P50" s="12">
        <f t="shared" si="4"/>
        <v>0.69518063149010756</v>
      </c>
      <c r="Q50" s="11">
        <v>29.96</v>
      </c>
    </row>
    <row r="51" spans="1:17" ht="13.5" customHeight="1">
      <c r="A51" s="29">
        <v>28</v>
      </c>
      <c r="B51" s="6" t="s">
        <v>71</v>
      </c>
      <c r="C51" s="6" t="s">
        <v>319</v>
      </c>
      <c r="D51" s="25">
        <v>44</v>
      </c>
      <c r="E51" s="18" t="s">
        <v>74</v>
      </c>
      <c r="F51" s="25">
        <v>39</v>
      </c>
      <c r="G51" s="31">
        <v>1</v>
      </c>
      <c r="H51" s="26">
        <v>1</v>
      </c>
      <c r="I51" s="31">
        <v>124</v>
      </c>
      <c r="J51" s="26">
        <v>124</v>
      </c>
      <c r="K51" s="31">
        <v>4991</v>
      </c>
      <c r="L51" s="26">
        <v>6696</v>
      </c>
      <c r="M51" s="31">
        <v>155106</v>
      </c>
      <c r="N51" s="26">
        <v>3022</v>
      </c>
      <c r="O51" s="32">
        <f t="shared" si="5"/>
        <v>23.163978494623656</v>
      </c>
      <c r="P51" s="12">
        <f t="shared" si="4"/>
        <v>0.77316350115566268</v>
      </c>
      <c r="Q51" s="11">
        <v>29.96</v>
      </c>
    </row>
    <row r="52" spans="1:17" ht="13.5" customHeight="1">
      <c r="A52" s="29">
        <v>29</v>
      </c>
      <c r="B52" s="6" t="s">
        <v>71</v>
      </c>
      <c r="C52" s="6" t="s">
        <v>320</v>
      </c>
      <c r="D52" s="25">
        <v>34</v>
      </c>
      <c r="E52" s="18" t="s">
        <v>74</v>
      </c>
      <c r="F52" s="25">
        <v>118</v>
      </c>
      <c r="G52" s="31">
        <v>1</v>
      </c>
      <c r="H52" s="26">
        <v>1</v>
      </c>
      <c r="I52" s="31">
        <v>62</v>
      </c>
      <c r="J52" s="26">
        <v>60</v>
      </c>
      <c r="K52" s="31">
        <v>7316</v>
      </c>
      <c r="L52" s="26">
        <v>7240</v>
      </c>
      <c r="M52" s="31">
        <v>169361</v>
      </c>
      <c r="N52" s="26">
        <v>2001</v>
      </c>
      <c r="O52" s="32">
        <f t="shared" si="5"/>
        <v>23.392403314917129</v>
      </c>
      <c r="P52" s="12">
        <f t="shared" si="4"/>
        <v>0.7807878276007052</v>
      </c>
      <c r="Q52" s="11">
        <v>29.96</v>
      </c>
    </row>
    <row r="53" spans="1:17" ht="13.5" customHeight="1">
      <c r="A53" s="29">
        <v>30</v>
      </c>
      <c r="B53" s="6" t="s">
        <v>71</v>
      </c>
      <c r="C53" s="6" t="s">
        <v>321</v>
      </c>
      <c r="D53" s="25">
        <v>17</v>
      </c>
      <c r="E53" s="18" t="s">
        <v>74</v>
      </c>
      <c r="F53" s="25">
        <v>49</v>
      </c>
      <c r="G53" s="31">
        <v>1</v>
      </c>
      <c r="H53" s="26">
        <v>1</v>
      </c>
      <c r="I53" s="31">
        <v>124</v>
      </c>
      <c r="J53" s="26">
        <v>124</v>
      </c>
      <c r="K53" s="31">
        <v>6076</v>
      </c>
      <c r="L53" s="26">
        <v>6076</v>
      </c>
      <c r="M53" s="31">
        <v>167495</v>
      </c>
      <c r="N53" s="26">
        <v>4885</v>
      </c>
      <c r="O53" s="32">
        <f t="shared" si="5"/>
        <v>27.566655694535878</v>
      </c>
      <c r="P53" s="12">
        <f t="shared" si="4"/>
        <v>0.92011534360934166</v>
      </c>
      <c r="Q53" s="11">
        <v>29.96</v>
      </c>
    </row>
    <row r="54" spans="1:17" ht="13.5" customHeight="1">
      <c r="A54" s="29">
        <v>31</v>
      </c>
      <c r="B54" s="6" t="s">
        <v>71</v>
      </c>
      <c r="C54" s="6" t="s">
        <v>322</v>
      </c>
      <c r="D54" s="25">
        <v>44</v>
      </c>
      <c r="E54" s="18" t="s">
        <v>74</v>
      </c>
      <c r="F54" s="25">
        <v>19</v>
      </c>
      <c r="G54" s="31">
        <v>1</v>
      </c>
      <c r="H54" s="26">
        <v>1</v>
      </c>
      <c r="I54" s="31">
        <v>248</v>
      </c>
      <c r="J54" s="26">
        <v>228</v>
      </c>
      <c r="K54" s="31">
        <v>4712</v>
      </c>
      <c r="L54" s="26">
        <v>4842</v>
      </c>
      <c r="M54" s="31">
        <v>103051</v>
      </c>
      <c r="N54" s="26">
        <v>4525</v>
      </c>
      <c r="O54" s="32">
        <f t="shared" si="5"/>
        <v>21.282734407269722</v>
      </c>
      <c r="P54" s="12">
        <f t="shared" si="4"/>
        <v>0.71037164243223372</v>
      </c>
      <c r="Q54" s="11">
        <v>29.96</v>
      </c>
    </row>
    <row r="55" spans="1:17" ht="13.5" customHeight="1">
      <c r="A55" s="29">
        <v>32</v>
      </c>
      <c r="B55" s="6" t="s">
        <v>71</v>
      </c>
      <c r="C55" s="6" t="s">
        <v>323</v>
      </c>
      <c r="D55" s="25">
        <v>118</v>
      </c>
      <c r="E55" s="18" t="s">
        <v>74</v>
      </c>
      <c r="F55" s="25">
        <v>44</v>
      </c>
      <c r="G55" s="31">
        <v>1</v>
      </c>
      <c r="H55" s="26">
        <v>1</v>
      </c>
      <c r="I55" s="31">
        <v>124</v>
      </c>
      <c r="J55" s="26">
        <v>122</v>
      </c>
      <c r="K55" s="31">
        <v>5456</v>
      </c>
      <c r="L55" s="26">
        <v>7004</v>
      </c>
      <c r="M55" s="31">
        <v>156982</v>
      </c>
      <c r="N55" s="26">
        <v>3283</v>
      </c>
      <c r="O55" s="32">
        <f t="shared" si="5"/>
        <v>22.413192461450599</v>
      </c>
      <c r="P55" s="12">
        <f t="shared" si="4"/>
        <v>0.74810388723132837</v>
      </c>
      <c r="Q55" s="11">
        <v>29.96</v>
      </c>
    </row>
    <row r="56" spans="1:17" ht="13.5" customHeight="1">
      <c r="A56" s="29">
        <v>33</v>
      </c>
      <c r="B56" s="6" t="s">
        <v>71</v>
      </c>
      <c r="C56" s="6" t="s">
        <v>227</v>
      </c>
      <c r="D56" s="25">
        <v>50</v>
      </c>
      <c r="E56" s="18" t="s">
        <v>74</v>
      </c>
      <c r="F56" s="25">
        <v>41</v>
      </c>
      <c r="G56" s="31">
        <v>2</v>
      </c>
      <c r="H56" s="26">
        <v>1</v>
      </c>
      <c r="I56" s="31">
        <v>248</v>
      </c>
      <c r="J56" s="26">
        <v>226</v>
      </c>
      <c r="K56" s="31">
        <v>10168</v>
      </c>
      <c r="L56" s="26">
        <v>9258</v>
      </c>
      <c r="M56" s="31">
        <v>170620</v>
      </c>
      <c r="N56" s="26">
        <v>4974</v>
      </c>
      <c r="O56" s="32">
        <f t="shared" si="5"/>
        <v>18.429466407431409</v>
      </c>
      <c r="P56" s="12">
        <f t="shared" si="4"/>
        <v>0.61513572788489346</v>
      </c>
      <c r="Q56" s="11">
        <v>29.96</v>
      </c>
    </row>
    <row r="57" spans="1:17" ht="13.5" customHeight="1">
      <c r="A57" s="29">
        <v>34</v>
      </c>
      <c r="B57" s="6" t="s">
        <v>71</v>
      </c>
      <c r="C57" s="6" t="s">
        <v>324</v>
      </c>
      <c r="D57" s="25"/>
      <c r="E57" s="18"/>
      <c r="F57" s="25">
        <v>35</v>
      </c>
      <c r="G57" s="31">
        <v>2</v>
      </c>
      <c r="H57" s="26">
        <v>1</v>
      </c>
      <c r="I57" s="31">
        <v>248</v>
      </c>
      <c r="J57" s="26">
        <v>224</v>
      </c>
      <c r="K57" s="31">
        <v>8680</v>
      </c>
      <c r="L57" s="26">
        <v>14660</v>
      </c>
      <c r="M57" s="31">
        <v>292621</v>
      </c>
      <c r="N57" s="26">
        <v>4420</v>
      </c>
      <c r="O57" s="32">
        <f t="shared" si="5"/>
        <v>19.960504774897682</v>
      </c>
      <c r="P57" s="12">
        <f t="shared" si="4"/>
        <v>0.6662384771327664</v>
      </c>
      <c r="Q57" s="11">
        <v>29.96</v>
      </c>
    </row>
    <row r="58" spans="1:17" ht="13.5" customHeight="1">
      <c r="A58" s="29">
        <v>35</v>
      </c>
      <c r="B58" s="6" t="s">
        <v>71</v>
      </c>
      <c r="C58" s="6" t="s">
        <v>325</v>
      </c>
      <c r="D58" s="25"/>
      <c r="E58" s="18"/>
      <c r="F58" s="25">
        <v>41</v>
      </c>
      <c r="G58" s="31">
        <v>4</v>
      </c>
      <c r="H58" s="26">
        <v>2</v>
      </c>
      <c r="I58" s="31">
        <v>744</v>
      </c>
      <c r="J58" s="26">
        <v>484</v>
      </c>
      <c r="K58" s="31">
        <v>30504</v>
      </c>
      <c r="L58" s="26">
        <v>20857</v>
      </c>
      <c r="M58" s="31">
        <v>364380</v>
      </c>
      <c r="N58" s="26">
        <v>10100</v>
      </c>
      <c r="O58" s="32">
        <f t="shared" si="5"/>
        <v>17.470393632833101</v>
      </c>
      <c r="P58" s="12">
        <f t="shared" si="4"/>
        <v>0.58312395303181241</v>
      </c>
      <c r="Q58" s="11">
        <v>29.96</v>
      </c>
    </row>
    <row r="59" spans="1:17" ht="13.5" customHeight="1">
      <c r="A59" s="29">
        <v>36</v>
      </c>
      <c r="B59" s="6" t="s">
        <v>71</v>
      </c>
      <c r="C59" s="6" t="s">
        <v>326</v>
      </c>
      <c r="D59" s="25"/>
      <c r="E59" s="18"/>
      <c r="F59" s="25">
        <v>35</v>
      </c>
      <c r="G59" s="31">
        <v>1</v>
      </c>
      <c r="H59" s="26">
        <v>1</v>
      </c>
      <c r="I59" s="31">
        <v>186</v>
      </c>
      <c r="J59" s="26">
        <v>55</v>
      </c>
      <c r="K59" s="31">
        <v>6510</v>
      </c>
      <c r="L59" s="26">
        <v>2177</v>
      </c>
      <c r="M59" s="31">
        <v>32720</v>
      </c>
      <c r="N59" s="26">
        <v>974</v>
      </c>
      <c r="O59" s="32">
        <f t="shared" si="5"/>
        <v>15.029857602204869</v>
      </c>
      <c r="P59" s="12">
        <f t="shared" si="4"/>
        <v>0.50166413892539619</v>
      </c>
      <c r="Q59" s="11">
        <v>29.96</v>
      </c>
    </row>
    <row r="60" spans="1:17" ht="13.5" customHeight="1">
      <c r="A60" s="29">
        <v>37</v>
      </c>
      <c r="B60" s="6" t="s">
        <v>71</v>
      </c>
      <c r="C60" s="6" t="s">
        <v>327</v>
      </c>
      <c r="D60" s="25"/>
      <c r="E60" s="18"/>
      <c r="F60" s="25">
        <v>79</v>
      </c>
      <c r="G60" s="31">
        <v>2</v>
      </c>
      <c r="H60" s="26">
        <v>1</v>
      </c>
      <c r="I60" s="31">
        <v>186</v>
      </c>
      <c r="J60" s="26">
        <v>177</v>
      </c>
      <c r="K60" s="31">
        <v>14694</v>
      </c>
      <c r="L60" s="26">
        <v>10317</v>
      </c>
      <c r="M60" s="31">
        <v>178026</v>
      </c>
      <c r="N60" s="26">
        <v>4605</v>
      </c>
      <c r="O60" s="32">
        <f t="shared" si="5"/>
        <v>17.255597557429486</v>
      </c>
      <c r="P60" s="12">
        <f t="shared" si="4"/>
        <v>0.57595452461380126</v>
      </c>
      <c r="Q60" s="11">
        <v>29.96</v>
      </c>
    </row>
    <row r="61" spans="1:17" ht="13.5" customHeight="1">
      <c r="A61" s="29">
        <v>38</v>
      </c>
      <c r="B61" s="6" t="s">
        <v>71</v>
      </c>
      <c r="C61" s="6" t="s">
        <v>328</v>
      </c>
      <c r="D61" s="25"/>
      <c r="E61" s="18"/>
      <c r="F61" s="25">
        <v>41</v>
      </c>
      <c r="G61" s="31">
        <v>1</v>
      </c>
      <c r="H61" s="26">
        <v>1</v>
      </c>
      <c r="I61" s="31">
        <v>124</v>
      </c>
      <c r="J61" s="26">
        <v>126</v>
      </c>
      <c r="K61" s="31">
        <v>5084</v>
      </c>
      <c r="L61" s="26">
        <v>5472</v>
      </c>
      <c r="M61" s="31">
        <v>133130</v>
      </c>
      <c r="N61" s="26">
        <v>3991</v>
      </c>
      <c r="O61" s="32">
        <f t="shared" si="5"/>
        <v>24.329312865497077</v>
      </c>
      <c r="P61" s="12">
        <f t="shared" si="4"/>
        <v>0.81205984197253256</v>
      </c>
      <c r="Q61" s="11">
        <v>29.96</v>
      </c>
    </row>
    <row r="62" spans="1:17" ht="13.5" customHeight="1">
      <c r="A62" s="29">
        <v>39</v>
      </c>
      <c r="B62" s="6" t="s">
        <v>71</v>
      </c>
      <c r="C62" s="6" t="s">
        <v>329</v>
      </c>
      <c r="D62" s="25"/>
      <c r="E62" s="18"/>
      <c r="F62" s="25">
        <v>34</v>
      </c>
      <c r="G62" s="31">
        <v>7</v>
      </c>
      <c r="H62" s="26">
        <v>2</v>
      </c>
      <c r="I62" s="31">
        <v>1302</v>
      </c>
      <c r="J62" s="26">
        <v>822</v>
      </c>
      <c r="K62" s="31">
        <v>44268</v>
      </c>
      <c r="L62" s="26">
        <v>28897</v>
      </c>
      <c r="M62" s="31">
        <v>658449</v>
      </c>
      <c r="N62" s="26">
        <v>18330</v>
      </c>
      <c r="O62" s="32">
        <f t="shared" si="5"/>
        <v>22.786067757898742</v>
      </c>
      <c r="P62" s="12">
        <f t="shared" si="4"/>
        <v>0.76054965814081243</v>
      </c>
      <c r="Q62" s="11">
        <v>29.96</v>
      </c>
    </row>
    <row r="63" spans="1:17" ht="13.5" customHeight="1">
      <c r="A63" s="29">
        <v>40</v>
      </c>
      <c r="B63" s="6" t="s">
        <v>71</v>
      </c>
      <c r="C63" s="6" t="s">
        <v>333</v>
      </c>
      <c r="D63" s="25"/>
      <c r="E63" s="18"/>
      <c r="F63" s="25">
        <v>31</v>
      </c>
      <c r="G63" s="31">
        <v>1</v>
      </c>
      <c r="H63" s="26">
        <v>1</v>
      </c>
      <c r="I63" s="31">
        <v>186</v>
      </c>
      <c r="J63" s="26">
        <v>176</v>
      </c>
      <c r="K63" s="31">
        <v>5766</v>
      </c>
      <c r="L63" s="26">
        <v>6290</v>
      </c>
      <c r="M63" s="31">
        <v>123453</v>
      </c>
      <c r="N63" s="26">
        <v>3502</v>
      </c>
      <c r="O63" s="32">
        <f t="shared" si="5"/>
        <v>19.626868044515103</v>
      </c>
      <c r="P63" s="12">
        <f t="shared" si="4"/>
        <v>0.65510240469009018</v>
      </c>
      <c r="Q63" s="11">
        <v>29.96</v>
      </c>
    </row>
    <row r="64" spans="1:17" ht="13.5" customHeight="1">
      <c r="A64" s="73" t="s">
        <v>210</v>
      </c>
      <c r="B64" s="74"/>
      <c r="C64" s="75"/>
      <c r="D64" s="36"/>
      <c r="E64" s="36"/>
      <c r="F64" s="36"/>
      <c r="G64" s="37">
        <f t="shared" ref="G64:N64" si="6">SUM(G24:G63)</f>
        <v>61</v>
      </c>
      <c r="H64" s="37">
        <f t="shared" si="6"/>
        <v>44</v>
      </c>
      <c r="I64" s="37">
        <f t="shared" si="6"/>
        <v>10168</v>
      </c>
      <c r="J64" s="37">
        <f t="shared" si="6"/>
        <v>7631</v>
      </c>
      <c r="K64" s="37">
        <f t="shared" si="6"/>
        <v>349711</v>
      </c>
      <c r="L64" s="37">
        <f t="shared" si="6"/>
        <v>330895</v>
      </c>
      <c r="M64" s="37">
        <f t="shared" si="6"/>
        <v>7317975</v>
      </c>
      <c r="N64" s="37">
        <f t="shared" si="6"/>
        <v>178284</v>
      </c>
      <c r="O64" s="39">
        <f t="shared" si="5"/>
        <v>22.11570135541486</v>
      </c>
      <c r="P64" s="23">
        <f>O64/Q64</f>
        <v>0.73817427755056275</v>
      </c>
      <c r="Q64" s="22">
        <v>29.96</v>
      </c>
    </row>
    <row r="65" spans="1:20" ht="13.5" customHeight="1">
      <c r="A65" s="70" t="s">
        <v>211</v>
      </c>
      <c r="B65" s="71"/>
      <c r="C65" s="72"/>
      <c r="D65" s="36"/>
      <c r="E65" s="36"/>
      <c r="F65" s="36"/>
      <c r="G65" s="37"/>
      <c r="H65" s="37"/>
      <c r="I65" s="37"/>
      <c r="J65" s="37"/>
      <c r="K65" s="37"/>
      <c r="L65" s="37"/>
      <c r="M65" s="45">
        <v>74319</v>
      </c>
      <c r="N65" s="38"/>
      <c r="O65" s="39"/>
      <c r="P65" s="40"/>
      <c r="Q65" s="22"/>
    </row>
    <row r="66" spans="1:20" ht="15.75" customHeight="1">
      <c r="A66" s="77" t="s">
        <v>212</v>
      </c>
      <c r="B66" s="78"/>
      <c r="C66" s="79"/>
      <c r="D66" s="42"/>
      <c r="E66" s="42"/>
      <c r="F66" s="42"/>
      <c r="G66" s="43"/>
      <c r="H66" s="43"/>
      <c r="I66" s="43"/>
      <c r="J66" s="43"/>
      <c r="K66" s="43"/>
      <c r="L66" s="44"/>
      <c r="M66" s="45"/>
      <c r="N66" s="46"/>
      <c r="O66" s="39"/>
      <c r="P66" s="40"/>
      <c r="Q66" s="11"/>
    </row>
    <row r="67" spans="1:20" ht="13.5" customHeight="1">
      <c r="A67" s="73" t="s">
        <v>210</v>
      </c>
      <c r="B67" s="74"/>
      <c r="C67" s="75"/>
      <c r="D67" s="36"/>
      <c r="E67" s="36"/>
      <c r="F67" s="36"/>
      <c r="G67" s="37">
        <f t="shared" ref="G67:N67" si="7">SUM(G64:G66)</f>
        <v>61</v>
      </c>
      <c r="H67" s="37">
        <f t="shared" si="7"/>
        <v>44</v>
      </c>
      <c r="I67" s="37">
        <f t="shared" si="7"/>
        <v>10168</v>
      </c>
      <c r="J67" s="37">
        <f t="shared" si="7"/>
        <v>7631</v>
      </c>
      <c r="K67" s="37">
        <f t="shared" si="7"/>
        <v>349711</v>
      </c>
      <c r="L67" s="37">
        <f t="shared" si="7"/>
        <v>330895</v>
      </c>
      <c r="M67" s="37">
        <f t="shared" si="7"/>
        <v>7392294</v>
      </c>
      <c r="N67" s="37">
        <f t="shared" si="7"/>
        <v>178284</v>
      </c>
      <c r="O67" s="39">
        <f>M67/L67</f>
        <v>22.340301304039045</v>
      </c>
      <c r="P67" s="23">
        <f>O67/Q67</f>
        <v>0.74567093805203755</v>
      </c>
      <c r="Q67" s="22">
        <v>29.96</v>
      </c>
    </row>
    <row r="68" spans="1:20" ht="6" customHeight="1"/>
    <row r="69" spans="1:20" ht="15" customHeight="1">
      <c r="A69" s="76" t="s">
        <v>250</v>
      </c>
      <c r="B69" s="74"/>
      <c r="C69" s="75"/>
      <c r="D69" s="36"/>
      <c r="E69" s="36"/>
      <c r="F69" s="36"/>
      <c r="G69" s="47">
        <f t="shared" ref="G69:N69" si="8">G23+G67</f>
        <v>119</v>
      </c>
      <c r="H69" s="47">
        <f t="shared" si="8"/>
        <v>93</v>
      </c>
      <c r="I69" s="47">
        <f t="shared" si="8"/>
        <v>18228</v>
      </c>
      <c r="J69" s="47">
        <f t="shared" si="8"/>
        <v>13384</v>
      </c>
      <c r="K69" s="47">
        <f t="shared" si="8"/>
        <v>689037</v>
      </c>
      <c r="L69" s="47">
        <f t="shared" si="8"/>
        <v>582450</v>
      </c>
      <c r="M69" s="47">
        <f t="shared" si="8"/>
        <v>15177786</v>
      </c>
      <c r="N69" s="47">
        <f t="shared" si="8"/>
        <v>393803</v>
      </c>
      <c r="O69" s="48">
        <f>M69/L69</f>
        <v>26.058521761524595</v>
      </c>
      <c r="P69" s="49">
        <f>O69/Q69</f>
        <v>0.74837799429995966</v>
      </c>
      <c r="Q69" s="48">
        <v>34.82</v>
      </c>
      <c r="S69" s="27">
        <f>K69-L69</f>
        <v>106587</v>
      </c>
      <c r="T69" s="2">
        <f>S69/100000</f>
        <v>1.0658700000000001</v>
      </c>
    </row>
    <row r="70" spans="1:20" ht="10.5" customHeight="1">
      <c r="A70" s="50"/>
      <c r="B70" s="50"/>
      <c r="C70" s="50"/>
      <c r="D70" s="51"/>
      <c r="E70" s="51"/>
      <c r="F70" s="51"/>
      <c r="G70" s="52"/>
      <c r="H70" s="52"/>
      <c r="I70" s="52"/>
      <c r="J70" s="52"/>
      <c r="K70" s="52"/>
      <c r="L70" s="52"/>
      <c r="M70" s="52"/>
      <c r="N70" s="52"/>
      <c r="O70" s="53"/>
      <c r="P70" s="54"/>
      <c r="Q70" s="53"/>
    </row>
    <row r="71" spans="1:20" ht="9.75" customHeight="1"/>
    <row r="72" spans="1:20" ht="10.5" customHeight="1">
      <c r="N72" s="55" t="s">
        <v>153</v>
      </c>
      <c r="O72" s="55"/>
      <c r="P72" s="55"/>
    </row>
    <row r="73" spans="1:20" ht="9.75" customHeight="1">
      <c r="M73" s="56" t="s">
        <v>154</v>
      </c>
      <c r="N73" s="56"/>
      <c r="O73" s="56"/>
      <c r="P73" s="56"/>
    </row>
    <row r="74" spans="1:20" ht="10.5" customHeight="1">
      <c r="O74" s="68"/>
      <c r="P74" s="68"/>
    </row>
  </sheetData>
  <mergeCells count="11">
    <mergeCell ref="A64:C64"/>
    <mergeCell ref="A1:Q1"/>
    <mergeCell ref="A20:C20"/>
    <mergeCell ref="A21:C21"/>
    <mergeCell ref="A22:C22"/>
    <mergeCell ref="A23:C23"/>
    <mergeCell ref="A65:C65"/>
    <mergeCell ref="A66:C66"/>
    <mergeCell ref="A67:C67"/>
    <mergeCell ref="A69:C69"/>
    <mergeCell ref="O74:P74"/>
  </mergeCells>
  <pageMargins left="0.15748031496062992" right="0" top="0.23622047244094491" bottom="0.23622047244094491" header="0.15748031496062992" footer="0.15748031496062992"/>
  <pageSetup paperSize="9" scale="7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82"/>
  <sheetViews>
    <sheetView zoomScale="115" zoomScaleNormal="115" workbookViewId="0">
      <selection activeCell="G36" sqref="G36"/>
    </sheetView>
  </sheetViews>
  <sheetFormatPr defaultRowHeight="12.75"/>
  <cols>
    <col min="1" max="1" width="5.7109375" style="2" customWidth="1"/>
    <col min="2" max="2" width="11.85546875" style="2" bestFit="1" customWidth="1"/>
    <col min="3" max="3" width="26.5703125" style="2" customWidth="1"/>
    <col min="4" max="4" width="10" style="2" hidden="1" customWidth="1"/>
    <col min="5" max="5" width="9" style="2" hidden="1" customWidth="1"/>
    <col min="6" max="6" width="6.140625" style="2" customWidth="1"/>
    <col min="7" max="7" width="6.42578125" style="2" customWidth="1"/>
    <col min="8" max="8" width="5.42578125" style="2" customWidth="1"/>
    <col min="9" max="9" width="6.7109375" style="2" customWidth="1"/>
    <col min="10" max="10" width="6" style="2" customWidth="1"/>
    <col min="11" max="11" width="8" style="2" bestFit="1" customWidth="1"/>
    <col min="12" max="12" width="7.85546875" style="2" bestFit="1" customWidth="1"/>
    <col min="13" max="13" width="9" style="2" bestFit="1" customWidth="1"/>
    <col min="14" max="14" width="7.85546875" style="2" bestFit="1" customWidth="1"/>
    <col min="15" max="15" width="7.7109375" style="2" customWidth="1"/>
    <col min="16" max="16" width="7" style="2" customWidth="1"/>
    <col min="17" max="17" width="7.28515625" style="2" customWidth="1"/>
    <col min="18" max="16384" width="9.140625" style="2"/>
  </cols>
  <sheetData>
    <row r="1" spans="1:17" ht="15.75" customHeight="1">
      <c r="A1" s="1" t="s">
        <v>155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7.7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</row>
    <row r="3" spans="1:17" ht="14.1" customHeight="1">
      <c r="A3" s="5">
        <v>1</v>
      </c>
      <c r="B3" s="6" t="s">
        <v>18</v>
      </c>
      <c r="C3" s="57" t="s">
        <v>19</v>
      </c>
      <c r="D3" s="58" t="s">
        <v>20</v>
      </c>
      <c r="E3" s="9" t="s">
        <v>21</v>
      </c>
      <c r="F3" s="10">
        <v>48</v>
      </c>
      <c r="G3" s="10">
        <v>3</v>
      </c>
      <c r="H3" s="10">
        <v>0</v>
      </c>
      <c r="I3" s="10">
        <v>336</v>
      </c>
      <c r="J3" s="10">
        <v>0</v>
      </c>
      <c r="K3" s="10">
        <v>16128</v>
      </c>
      <c r="L3" s="10">
        <v>0</v>
      </c>
      <c r="M3" s="10">
        <v>0</v>
      </c>
      <c r="N3" s="10">
        <v>0</v>
      </c>
      <c r="O3" s="11" t="e">
        <f t="shared" ref="O3:O28" si="0">M3/L3</f>
        <v>#DIV/0!</v>
      </c>
      <c r="P3" s="12" t="e">
        <f t="shared" ref="P3:P28" si="1">O3/Q3</f>
        <v>#DIV/0!</v>
      </c>
      <c r="Q3" s="13">
        <v>35.1</v>
      </c>
    </row>
    <row r="4" spans="1:17" ht="14.1" customHeight="1">
      <c r="A4" s="14">
        <v>2</v>
      </c>
      <c r="B4" s="6" t="s">
        <v>18</v>
      </c>
      <c r="C4" s="57" t="s">
        <v>22</v>
      </c>
      <c r="D4" s="58" t="s">
        <v>23</v>
      </c>
      <c r="E4" s="9" t="s">
        <v>21</v>
      </c>
      <c r="F4" s="10">
        <v>45</v>
      </c>
      <c r="G4" s="10">
        <v>9</v>
      </c>
      <c r="H4" s="10">
        <v>8</v>
      </c>
      <c r="I4" s="10">
        <v>1008</v>
      </c>
      <c r="J4" s="10">
        <v>646</v>
      </c>
      <c r="K4" s="10">
        <v>45360</v>
      </c>
      <c r="L4" s="10">
        <v>29336</v>
      </c>
      <c r="M4" s="10">
        <v>585885</v>
      </c>
      <c r="N4" s="10">
        <v>19537</v>
      </c>
      <c r="O4" s="11">
        <f t="shared" si="0"/>
        <v>19.971536678483773</v>
      </c>
      <c r="P4" s="12">
        <f t="shared" si="1"/>
        <v>0.69345613466957545</v>
      </c>
      <c r="Q4" s="13">
        <v>28.8</v>
      </c>
    </row>
    <row r="5" spans="1:17" ht="14.1" customHeight="1">
      <c r="A5" s="5">
        <v>3</v>
      </c>
      <c r="B5" s="6" t="s">
        <v>18</v>
      </c>
      <c r="C5" s="57" t="s">
        <v>24</v>
      </c>
      <c r="D5" s="58" t="s">
        <v>25</v>
      </c>
      <c r="E5" s="9" t="s">
        <v>21</v>
      </c>
      <c r="F5" s="10">
        <v>45</v>
      </c>
      <c r="G5" s="10">
        <v>1</v>
      </c>
      <c r="H5" s="10">
        <v>1</v>
      </c>
      <c r="I5" s="10">
        <v>112</v>
      </c>
      <c r="J5" s="10">
        <v>103</v>
      </c>
      <c r="K5" s="10">
        <v>5040</v>
      </c>
      <c r="L5" s="10">
        <v>4745</v>
      </c>
      <c r="M5" s="10">
        <v>103671</v>
      </c>
      <c r="N5" s="10">
        <v>3260</v>
      </c>
      <c r="O5" s="11">
        <f t="shared" si="0"/>
        <v>21.848472075869335</v>
      </c>
      <c r="P5" s="12">
        <f t="shared" si="1"/>
        <v>0.62246359190510925</v>
      </c>
      <c r="Q5" s="13">
        <v>35.1</v>
      </c>
    </row>
    <row r="6" spans="1:17" ht="14.1" customHeight="1">
      <c r="A6" s="5">
        <v>4</v>
      </c>
      <c r="B6" s="6" t="s">
        <v>18</v>
      </c>
      <c r="C6" s="57" t="s">
        <v>26</v>
      </c>
      <c r="D6" s="58" t="s">
        <v>27</v>
      </c>
      <c r="E6" s="9" t="s">
        <v>21</v>
      </c>
      <c r="F6" s="10">
        <v>24</v>
      </c>
      <c r="G6" s="10">
        <v>1</v>
      </c>
      <c r="H6" s="10">
        <v>1</v>
      </c>
      <c r="I6" s="10">
        <v>168</v>
      </c>
      <c r="J6" s="10">
        <v>100</v>
      </c>
      <c r="K6" s="10">
        <v>4032</v>
      </c>
      <c r="L6" s="10">
        <v>4610</v>
      </c>
      <c r="M6" s="10">
        <v>104359</v>
      </c>
      <c r="N6" s="10">
        <v>3150</v>
      </c>
      <c r="O6" s="11">
        <f t="shared" si="0"/>
        <v>22.637527114967462</v>
      </c>
      <c r="P6" s="12">
        <f t="shared" si="1"/>
        <v>0.6449437924492154</v>
      </c>
      <c r="Q6" s="13">
        <v>35.1</v>
      </c>
    </row>
    <row r="7" spans="1:17" ht="14.1" customHeight="1">
      <c r="A7" s="14">
        <v>5</v>
      </c>
      <c r="B7" s="6" t="s">
        <v>18</v>
      </c>
      <c r="C7" s="57" t="s">
        <v>28</v>
      </c>
      <c r="D7" s="58" t="s">
        <v>29</v>
      </c>
      <c r="E7" s="9" t="s">
        <v>21</v>
      </c>
      <c r="F7" s="10">
        <v>34</v>
      </c>
      <c r="G7" s="10">
        <v>1</v>
      </c>
      <c r="H7" s="10">
        <v>1</v>
      </c>
      <c r="I7" s="10">
        <v>168</v>
      </c>
      <c r="J7" s="10">
        <v>62</v>
      </c>
      <c r="K7" s="10">
        <v>5712</v>
      </c>
      <c r="L7" s="10">
        <v>2900</v>
      </c>
      <c r="M7" s="10">
        <v>63019</v>
      </c>
      <c r="N7" s="10">
        <v>1807</v>
      </c>
      <c r="O7" s="11">
        <f t="shared" si="0"/>
        <v>21.730689655172412</v>
      </c>
      <c r="P7" s="12">
        <f t="shared" si="1"/>
        <v>0.61910796738382934</v>
      </c>
      <c r="Q7" s="13">
        <v>35.1</v>
      </c>
    </row>
    <row r="8" spans="1:17" ht="14.1" customHeight="1">
      <c r="A8" s="5">
        <v>6</v>
      </c>
      <c r="B8" s="6" t="s">
        <v>18</v>
      </c>
      <c r="C8" s="57" t="s">
        <v>30</v>
      </c>
      <c r="D8" s="58" t="s">
        <v>31</v>
      </c>
      <c r="E8" s="9" t="s">
        <v>21</v>
      </c>
      <c r="F8" s="10">
        <v>45</v>
      </c>
      <c r="G8" s="10">
        <v>4</v>
      </c>
      <c r="H8" s="10">
        <v>2</v>
      </c>
      <c r="I8" s="10">
        <v>448</v>
      </c>
      <c r="J8" s="10">
        <v>204</v>
      </c>
      <c r="K8" s="10">
        <v>20160</v>
      </c>
      <c r="L8" s="10">
        <v>9400</v>
      </c>
      <c r="M8" s="10">
        <v>217738</v>
      </c>
      <c r="N8" s="10">
        <v>6314</v>
      </c>
      <c r="O8" s="11">
        <f t="shared" si="0"/>
        <v>23.163617021276597</v>
      </c>
      <c r="P8" s="12">
        <f t="shared" si="1"/>
        <v>0.65993210886827913</v>
      </c>
      <c r="Q8" s="13">
        <v>35.1</v>
      </c>
    </row>
    <row r="9" spans="1:17" ht="14.1" customHeight="1">
      <c r="A9" s="5">
        <v>7</v>
      </c>
      <c r="B9" s="6" t="s">
        <v>18</v>
      </c>
      <c r="C9" s="57" t="s">
        <v>32</v>
      </c>
      <c r="D9" s="58" t="s">
        <v>33</v>
      </c>
      <c r="E9" s="9" t="s">
        <v>21</v>
      </c>
      <c r="F9" s="10">
        <v>45</v>
      </c>
      <c r="G9" s="10">
        <v>1</v>
      </c>
      <c r="H9" s="10">
        <v>1</v>
      </c>
      <c r="I9" s="10">
        <v>112</v>
      </c>
      <c r="J9" s="10">
        <v>84</v>
      </c>
      <c r="K9" s="10">
        <v>5040</v>
      </c>
      <c r="L9" s="10">
        <v>3880</v>
      </c>
      <c r="M9" s="10">
        <v>81767</v>
      </c>
      <c r="N9" s="10">
        <v>2722</v>
      </c>
      <c r="O9" s="11">
        <f t="shared" si="0"/>
        <v>21.07396907216495</v>
      </c>
      <c r="P9" s="12">
        <f t="shared" si="1"/>
        <v>0.60039797926395866</v>
      </c>
      <c r="Q9" s="13">
        <v>35.1</v>
      </c>
    </row>
    <row r="10" spans="1:17" ht="14.1" customHeight="1">
      <c r="A10" s="14">
        <v>8</v>
      </c>
      <c r="B10" s="6" t="s">
        <v>18</v>
      </c>
      <c r="C10" s="57" t="s">
        <v>34</v>
      </c>
      <c r="D10" s="58" t="s">
        <v>35</v>
      </c>
      <c r="E10" s="9" t="s">
        <v>21</v>
      </c>
      <c r="F10" s="10">
        <v>18</v>
      </c>
      <c r="G10" s="10">
        <v>1</v>
      </c>
      <c r="H10" s="10">
        <v>0</v>
      </c>
      <c r="I10" s="10">
        <v>168</v>
      </c>
      <c r="J10" s="10">
        <v>0</v>
      </c>
      <c r="K10" s="10">
        <v>3024</v>
      </c>
      <c r="L10" s="10">
        <v>0</v>
      </c>
      <c r="M10" s="10">
        <v>0</v>
      </c>
      <c r="N10" s="10">
        <v>0</v>
      </c>
      <c r="O10" s="11" t="e">
        <f t="shared" si="0"/>
        <v>#DIV/0!</v>
      </c>
      <c r="P10" s="12" t="e">
        <f t="shared" si="1"/>
        <v>#DIV/0!</v>
      </c>
      <c r="Q10" s="13">
        <v>35.1</v>
      </c>
    </row>
    <row r="11" spans="1:17" ht="14.1" customHeight="1">
      <c r="A11" s="5">
        <v>9</v>
      </c>
      <c r="B11" s="6" t="s">
        <v>18</v>
      </c>
      <c r="C11" s="57" t="s">
        <v>36</v>
      </c>
      <c r="D11" s="58" t="s">
        <v>37</v>
      </c>
      <c r="E11" s="9" t="s">
        <v>21</v>
      </c>
      <c r="F11" s="10">
        <v>42</v>
      </c>
      <c r="G11" s="10">
        <v>1</v>
      </c>
      <c r="H11" s="10">
        <v>1</v>
      </c>
      <c r="I11" s="10">
        <v>112</v>
      </c>
      <c r="J11" s="10">
        <v>100</v>
      </c>
      <c r="K11" s="10">
        <v>4704</v>
      </c>
      <c r="L11" s="10">
        <v>4930</v>
      </c>
      <c r="M11" s="10">
        <v>101399</v>
      </c>
      <c r="N11" s="10">
        <v>3212</v>
      </c>
      <c r="O11" s="11">
        <f t="shared" si="0"/>
        <v>20.567748478701827</v>
      </c>
      <c r="P11" s="12">
        <f t="shared" si="1"/>
        <v>0.58597574013395515</v>
      </c>
      <c r="Q11" s="13">
        <v>35.1</v>
      </c>
    </row>
    <row r="12" spans="1:17" ht="13.5" customHeight="1">
      <c r="A12" s="5">
        <v>10</v>
      </c>
      <c r="B12" s="6" t="s">
        <v>18</v>
      </c>
      <c r="C12" s="57" t="s">
        <v>38</v>
      </c>
      <c r="D12" s="58" t="s">
        <v>39</v>
      </c>
      <c r="E12" s="9" t="s">
        <v>21</v>
      </c>
      <c r="F12" s="10">
        <v>40</v>
      </c>
      <c r="G12" s="10">
        <v>1</v>
      </c>
      <c r="H12" s="10">
        <v>1</v>
      </c>
      <c r="I12" s="10">
        <v>112</v>
      </c>
      <c r="J12" s="10">
        <v>96</v>
      </c>
      <c r="K12" s="10">
        <v>4480</v>
      </c>
      <c r="L12" s="10">
        <v>3840</v>
      </c>
      <c r="M12" s="10">
        <v>107489</v>
      </c>
      <c r="N12" s="10">
        <v>4371</v>
      </c>
      <c r="O12" s="11">
        <f t="shared" si="0"/>
        <v>27.991927083333334</v>
      </c>
      <c r="P12" s="12">
        <f t="shared" si="1"/>
        <v>0.79749080009496676</v>
      </c>
      <c r="Q12" s="13">
        <v>35.1</v>
      </c>
    </row>
    <row r="13" spans="1:17" ht="14.1" customHeight="1">
      <c r="A13" s="14">
        <v>11</v>
      </c>
      <c r="B13" s="6" t="s">
        <v>18</v>
      </c>
      <c r="C13" s="57" t="s">
        <v>40</v>
      </c>
      <c r="D13" s="58" t="s">
        <v>41</v>
      </c>
      <c r="E13" s="9" t="s">
        <v>21</v>
      </c>
      <c r="F13" s="10">
        <v>45</v>
      </c>
      <c r="G13" s="10">
        <v>13</v>
      </c>
      <c r="H13" s="10">
        <v>15</v>
      </c>
      <c r="I13" s="10">
        <v>1456</v>
      </c>
      <c r="J13" s="10">
        <v>1518</v>
      </c>
      <c r="K13" s="10">
        <v>65520</v>
      </c>
      <c r="L13" s="10">
        <v>71828</v>
      </c>
      <c r="M13" s="10">
        <v>1628804</v>
      </c>
      <c r="N13" s="10">
        <v>52883</v>
      </c>
      <c r="O13" s="11">
        <f t="shared" si="0"/>
        <v>22.676449295539346</v>
      </c>
      <c r="P13" s="12">
        <f t="shared" si="1"/>
        <v>0.64605268648260239</v>
      </c>
      <c r="Q13" s="13">
        <v>35.1</v>
      </c>
    </row>
    <row r="14" spans="1:17" ht="14.1" customHeight="1">
      <c r="A14" s="5">
        <v>12</v>
      </c>
      <c r="B14" s="6" t="s">
        <v>18</v>
      </c>
      <c r="C14" s="57" t="s">
        <v>42</v>
      </c>
      <c r="D14" s="58" t="s">
        <v>43</v>
      </c>
      <c r="E14" s="9" t="s">
        <v>21</v>
      </c>
      <c r="F14" s="10">
        <v>35</v>
      </c>
      <c r="G14" s="10">
        <v>1</v>
      </c>
      <c r="H14" s="10">
        <v>1</v>
      </c>
      <c r="I14" s="10">
        <v>168</v>
      </c>
      <c r="J14" s="10">
        <v>146</v>
      </c>
      <c r="K14" s="10">
        <v>5880</v>
      </c>
      <c r="L14" s="10">
        <v>5355</v>
      </c>
      <c r="M14" s="10">
        <v>88191</v>
      </c>
      <c r="N14" s="10">
        <v>3454</v>
      </c>
      <c r="O14" s="11">
        <f t="shared" si="0"/>
        <v>16.468907563025208</v>
      </c>
      <c r="P14" s="12">
        <f t="shared" si="1"/>
        <v>0.46919964567023381</v>
      </c>
      <c r="Q14" s="13">
        <v>35.1</v>
      </c>
    </row>
    <row r="15" spans="1:17" ht="14.1" customHeight="1">
      <c r="A15" s="5">
        <v>13</v>
      </c>
      <c r="B15" s="6" t="s">
        <v>18</v>
      </c>
      <c r="C15" s="57" t="s">
        <v>44</v>
      </c>
      <c r="D15" s="58" t="s">
        <v>45</v>
      </c>
      <c r="E15" s="9" t="s">
        <v>21</v>
      </c>
      <c r="F15" s="10">
        <v>35</v>
      </c>
      <c r="G15" s="10">
        <v>1</v>
      </c>
      <c r="H15" s="10">
        <v>0</v>
      </c>
      <c r="I15" s="10">
        <v>112</v>
      </c>
      <c r="J15" s="10">
        <v>0</v>
      </c>
      <c r="K15" s="10">
        <v>3920</v>
      </c>
      <c r="L15" s="10">
        <v>0</v>
      </c>
      <c r="M15" s="10">
        <v>0</v>
      </c>
      <c r="N15" s="10">
        <v>0</v>
      </c>
      <c r="O15" s="11" t="e">
        <f t="shared" si="0"/>
        <v>#DIV/0!</v>
      </c>
      <c r="P15" s="12" t="e">
        <f t="shared" si="1"/>
        <v>#DIV/0!</v>
      </c>
      <c r="Q15" s="13">
        <v>35.1</v>
      </c>
    </row>
    <row r="16" spans="1:17" ht="14.1" customHeight="1">
      <c r="A16" s="14">
        <v>14</v>
      </c>
      <c r="B16" s="6" t="s">
        <v>18</v>
      </c>
      <c r="C16" s="57" t="s">
        <v>46</v>
      </c>
      <c r="D16" s="58" t="s">
        <v>47</v>
      </c>
      <c r="E16" s="9" t="s">
        <v>21</v>
      </c>
      <c r="F16" s="10">
        <v>40</v>
      </c>
      <c r="G16" s="10">
        <v>5</v>
      </c>
      <c r="H16" s="10">
        <v>5</v>
      </c>
      <c r="I16" s="10">
        <v>840</v>
      </c>
      <c r="J16" s="10">
        <v>906</v>
      </c>
      <c r="K16" s="10">
        <v>33600</v>
      </c>
      <c r="L16" s="10">
        <v>36152</v>
      </c>
      <c r="M16" s="10">
        <v>840896</v>
      </c>
      <c r="N16" s="10">
        <v>30106</v>
      </c>
      <c r="O16" s="11">
        <f t="shared" si="0"/>
        <v>23.260013277273732</v>
      </c>
      <c r="P16" s="12">
        <f t="shared" si="1"/>
        <v>0.66267844094796957</v>
      </c>
      <c r="Q16" s="13">
        <v>35.1</v>
      </c>
    </row>
    <row r="17" spans="1:20" ht="14.1" customHeight="1">
      <c r="A17" s="5">
        <v>15</v>
      </c>
      <c r="B17" s="6" t="s">
        <v>18</v>
      </c>
      <c r="C17" s="57" t="s">
        <v>48</v>
      </c>
      <c r="D17" s="58" t="s">
        <v>49</v>
      </c>
      <c r="E17" s="9" t="s">
        <v>21</v>
      </c>
      <c r="F17" s="10">
        <v>32</v>
      </c>
      <c r="G17" s="10">
        <v>5</v>
      </c>
      <c r="H17" s="10">
        <v>6</v>
      </c>
      <c r="I17" s="10">
        <v>840</v>
      </c>
      <c r="J17" s="10">
        <v>992</v>
      </c>
      <c r="K17" s="10">
        <v>26880</v>
      </c>
      <c r="L17" s="10">
        <v>33248</v>
      </c>
      <c r="M17" s="10">
        <v>664403</v>
      </c>
      <c r="N17" s="10">
        <v>26366</v>
      </c>
      <c r="O17" s="11">
        <f t="shared" si="0"/>
        <v>19.983247112608279</v>
      </c>
      <c r="P17" s="12">
        <f t="shared" si="1"/>
        <v>0.56932327956148943</v>
      </c>
      <c r="Q17" s="13">
        <v>35.1</v>
      </c>
    </row>
    <row r="18" spans="1:20" ht="14.1" customHeight="1">
      <c r="A18" s="5">
        <v>16</v>
      </c>
      <c r="B18" s="6" t="s">
        <v>18</v>
      </c>
      <c r="C18" s="57" t="s">
        <v>50</v>
      </c>
      <c r="D18" s="58" t="s">
        <v>51</v>
      </c>
      <c r="E18" s="9" t="s">
        <v>21</v>
      </c>
      <c r="F18" s="10">
        <v>47</v>
      </c>
      <c r="G18" s="10">
        <v>1</v>
      </c>
      <c r="H18" s="10">
        <v>1</v>
      </c>
      <c r="I18" s="10">
        <v>112</v>
      </c>
      <c r="J18" s="10">
        <v>90</v>
      </c>
      <c r="K18" s="10">
        <v>5264</v>
      </c>
      <c r="L18" s="10">
        <v>4150</v>
      </c>
      <c r="M18" s="10">
        <v>83362</v>
      </c>
      <c r="N18" s="10">
        <v>2990</v>
      </c>
      <c r="O18" s="11">
        <f t="shared" si="0"/>
        <v>20.087228915662649</v>
      </c>
      <c r="P18" s="12">
        <f t="shared" si="1"/>
        <v>0.57228572409295297</v>
      </c>
      <c r="Q18" s="13">
        <v>35.1</v>
      </c>
    </row>
    <row r="19" spans="1:20" ht="14.1" customHeight="1">
      <c r="A19" s="14">
        <v>17</v>
      </c>
      <c r="B19" s="6" t="s">
        <v>18</v>
      </c>
      <c r="C19" s="57" t="s">
        <v>52</v>
      </c>
      <c r="D19" s="58" t="s">
        <v>53</v>
      </c>
      <c r="E19" s="9" t="s">
        <v>21</v>
      </c>
      <c r="F19" s="10">
        <v>34</v>
      </c>
      <c r="G19" s="10">
        <v>1</v>
      </c>
      <c r="H19" s="10">
        <v>1</v>
      </c>
      <c r="I19" s="10">
        <v>168</v>
      </c>
      <c r="J19" s="10">
        <v>116</v>
      </c>
      <c r="K19" s="10">
        <v>5712</v>
      </c>
      <c r="L19" s="10">
        <v>5284</v>
      </c>
      <c r="M19" s="10">
        <v>113552</v>
      </c>
      <c r="N19" s="10">
        <v>3321</v>
      </c>
      <c r="O19" s="11">
        <f t="shared" si="0"/>
        <v>21.489780469341408</v>
      </c>
      <c r="P19" s="12">
        <f t="shared" si="1"/>
        <v>0.61224445781599446</v>
      </c>
      <c r="Q19" s="13">
        <v>35.1</v>
      </c>
    </row>
    <row r="20" spans="1:20" ht="14.1" customHeight="1">
      <c r="A20" s="5">
        <v>18</v>
      </c>
      <c r="B20" s="6" t="s">
        <v>18</v>
      </c>
      <c r="C20" s="57" t="s">
        <v>54</v>
      </c>
      <c r="D20" s="58" t="s">
        <v>55</v>
      </c>
      <c r="E20" s="9" t="s">
        <v>21</v>
      </c>
      <c r="F20" s="10">
        <v>40</v>
      </c>
      <c r="G20" s="10">
        <v>1</v>
      </c>
      <c r="H20" s="10">
        <v>1</v>
      </c>
      <c r="I20" s="10">
        <v>112</v>
      </c>
      <c r="J20" s="10">
        <v>98</v>
      </c>
      <c r="K20" s="10">
        <v>4480</v>
      </c>
      <c r="L20" s="10">
        <v>4280</v>
      </c>
      <c r="M20" s="10">
        <v>107052</v>
      </c>
      <c r="N20" s="10">
        <v>3904</v>
      </c>
      <c r="O20" s="11">
        <f t="shared" si="0"/>
        <v>25.012149532710282</v>
      </c>
      <c r="P20" s="12">
        <f t="shared" si="1"/>
        <v>0.71259685278376872</v>
      </c>
      <c r="Q20" s="13">
        <v>35.1</v>
      </c>
    </row>
    <row r="21" spans="1:20" ht="14.1" customHeight="1">
      <c r="A21" s="5">
        <v>19</v>
      </c>
      <c r="B21" s="6" t="s">
        <v>18</v>
      </c>
      <c r="C21" s="57" t="s">
        <v>56</v>
      </c>
      <c r="D21" s="58" t="s">
        <v>57</v>
      </c>
      <c r="E21" s="9" t="s">
        <v>21</v>
      </c>
      <c r="F21" s="10">
        <v>42</v>
      </c>
      <c r="G21" s="10">
        <v>1</v>
      </c>
      <c r="H21" s="10">
        <v>1</v>
      </c>
      <c r="I21" s="10">
        <v>168</v>
      </c>
      <c r="J21" s="10">
        <v>162</v>
      </c>
      <c r="K21" s="10">
        <v>7056</v>
      </c>
      <c r="L21" s="10">
        <v>6694</v>
      </c>
      <c r="M21" s="10">
        <v>138565</v>
      </c>
      <c r="N21" s="10">
        <v>5000</v>
      </c>
      <c r="O21" s="11">
        <f t="shared" si="0"/>
        <v>20.699880489991038</v>
      </c>
      <c r="P21" s="12">
        <f t="shared" si="1"/>
        <v>0.58974018490002955</v>
      </c>
      <c r="Q21" s="13">
        <v>35.1</v>
      </c>
    </row>
    <row r="22" spans="1:20" ht="14.1" customHeight="1">
      <c r="A22" s="14">
        <v>20</v>
      </c>
      <c r="B22" s="6" t="s">
        <v>18</v>
      </c>
      <c r="C22" s="57" t="s">
        <v>58</v>
      </c>
      <c r="D22" s="58" t="s">
        <v>59</v>
      </c>
      <c r="E22" s="9" t="s">
        <v>21</v>
      </c>
      <c r="F22" s="10">
        <v>48</v>
      </c>
      <c r="G22" s="10">
        <v>1</v>
      </c>
      <c r="H22" s="10">
        <v>0</v>
      </c>
      <c r="I22" s="10">
        <v>112</v>
      </c>
      <c r="J22" s="10">
        <v>0</v>
      </c>
      <c r="K22" s="10">
        <v>5376</v>
      </c>
      <c r="L22" s="10">
        <v>0</v>
      </c>
      <c r="M22" s="10">
        <v>0</v>
      </c>
      <c r="N22" s="10">
        <v>0</v>
      </c>
      <c r="O22" s="11" t="e">
        <f t="shared" si="0"/>
        <v>#DIV/0!</v>
      </c>
      <c r="P22" s="12" t="e">
        <f t="shared" si="1"/>
        <v>#DIV/0!</v>
      </c>
      <c r="Q22" s="13">
        <v>35.1</v>
      </c>
    </row>
    <row r="23" spans="1:20" ht="14.1" customHeight="1">
      <c r="A23" s="5">
        <v>21</v>
      </c>
      <c r="B23" s="6" t="s">
        <v>18</v>
      </c>
      <c r="C23" s="57" t="s">
        <v>60</v>
      </c>
      <c r="D23" s="58"/>
      <c r="E23" s="9" t="s">
        <v>21</v>
      </c>
      <c r="F23" s="10">
        <v>40</v>
      </c>
      <c r="G23" s="10">
        <v>1</v>
      </c>
      <c r="H23" s="10">
        <v>1</v>
      </c>
      <c r="I23" s="10">
        <v>112</v>
      </c>
      <c r="J23" s="10">
        <v>94</v>
      </c>
      <c r="K23" s="10">
        <v>4480</v>
      </c>
      <c r="L23" s="10">
        <v>3952</v>
      </c>
      <c r="M23" s="10">
        <v>89206</v>
      </c>
      <c r="N23" s="10">
        <v>3357</v>
      </c>
      <c r="O23" s="11">
        <f t="shared" si="0"/>
        <v>22.57236842105263</v>
      </c>
      <c r="P23" s="12">
        <f t="shared" si="1"/>
        <v>0.64308741940320879</v>
      </c>
      <c r="Q23" s="13">
        <v>35.1</v>
      </c>
    </row>
    <row r="24" spans="1:20" ht="14.1" customHeight="1">
      <c r="A24" s="5">
        <v>22</v>
      </c>
      <c r="B24" s="6" t="s">
        <v>18</v>
      </c>
      <c r="C24" s="57" t="s">
        <v>61</v>
      </c>
      <c r="D24" s="58"/>
      <c r="E24" s="9" t="s">
        <v>21</v>
      </c>
      <c r="F24" s="10">
        <v>37</v>
      </c>
      <c r="G24" s="10">
        <v>1</v>
      </c>
      <c r="H24" s="10">
        <v>1</v>
      </c>
      <c r="I24" s="10">
        <v>112</v>
      </c>
      <c r="J24" s="10">
        <v>60</v>
      </c>
      <c r="K24" s="10">
        <v>4144</v>
      </c>
      <c r="L24" s="10">
        <v>2838</v>
      </c>
      <c r="M24" s="10">
        <v>57732</v>
      </c>
      <c r="N24" s="10">
        <v>1770</v>
      </c>
      <c r="O24" s="11">
        <f t="shared" si="0"/>
        <v>20.342494714587737</v>
      </c>
      <c r="P24" s="12">
        <f t="shared" si="1"/>
        <v>0.57955825397685856</v>
      </c>
      <c r="Q24" s="13">
        <v>35.1</v>
      </c>
    </row>
    <row r="25" spans="1:20" ht="14.1" customHeight="1">
      <c r="A25" s="14">
        <v>23</v>
      </c>
      <c r="B25" s="6" t="s">
        <v>18</v>
      </c>
      <c r="C25" s="57" t="s">
        <v>62</v>
      </c>
      <c r="D25" s="58"/>
      <c r="E25" s="9" t="s">
        <v>21</v>
      </c>
      <c r="F25" s="10">
        <v>49</v>
      </c>
      <c r="G25" s="10">
        <v>1</v>
      </c>
      <c r="H25" s="10">
        <v>0</v>
      </c>
      <c r="I25" s="10">
        <v>112</v>
      </c>
      <c r="J25" s="10">
        <v>0</v>
      </c>
      <c r="K25" s="10">
        <v>5488</v>
      </c>
      <c r="L25" s="10">
        <v>0</v>
      </c>
      <c r="M25" s="10">
        <v>0</v>
      </c>
      <c r="N25" s="10">
        <v>0</v>
      </c>
      <c r="O25" s="11" t="e">
        <f t="shared" si="0"/>
        <v>#DIV/0!</v>
      </c>
      <c r="P25" s="12" t="e">
        <f t="shared" si="1"/>
        <v>#DIV/0!</v>
      </c>
      <c r="Q25" s="13">
        <v>35.1</v>
      </c>
    </row>
    <row r="26" spans="1:20" ht="14.1" customHeight="1">
      <c r="A26" s="5">
        <v>24</v>
      </c>
      <c r="B26" s="6" t="s">
        <v>18</v>
      </c>
      <c r="C26" s="57" t="s">
        <v>63</v>
      </c>
      <c r="D26" s="58"/>
      <c r="E26" s="9"/>
      <c r="F26" s="10">
        <v>45</v>
      </c>
      <c r="G26" s="10">
        <v>1</v>
      </c>
      <c r="H26" s="10">
        <v>1</v>
      </c>
      <c r="I26" s="10">
        <v>112</v>
      </c>
      <c r="J26" s="10">
        <v>94</v>
      </c>
      <c r="K26" s="10">
        <v>5040</v>
      </c>
      <c r="L26" s="10">
        <v>4230</v>
      </c>
      <c r="M26" s="10">
        <v>98555</v>
      </c>
      <c r="N26" s="10">
        <v>3204</v>
      </c>
      <c r="O26" s="11">
        <f t="shared" si="0"/>
        <v>23.299054373522459</v>
      </c>
      <c r="P26" s="12">
        <f t="shared" si="1"/>
        <v>0.66379072289237773</v>
      </c>
      <c r="Q26" s="13">
        <v>35.1</v>
      </c>
    </row>
    <row r="27" spans="1:20" ht="14.1" customHeight="1">
      <c r="A27" s="5">
        <v>25</v>
      </c>
      <c r="B27" s="6" t="s">
        <v>18</v>
      </c>
      <c r="C27" s="57" t="s">
        <v>64</v>
      </c>
      <c r="D27" s="58" t="s">
        <v>20</v>
      </c>
      <c r="E27" s="9"/>
      <c r="F27" s="10">
        <v>48</v>
      </c>
      <c r="G27" s="10">
        <v>1</v>
      </c>
      <c r="H27" s="10">
        <v>1</v>
      </c>
      <c r="I27" s="10">
        <v>112</v>
      </c>
      <c r="J27" s="10">
        <v>90</v>
      </c>
      <c r="K27" s="10">
        <v>5376</v>
      </c>
      <c r="L27" s="10">
        <v>4250</v>
      </c>
      <c r="M27" s="10">
        <v>85465</v>
      </c>
      <c r="N27" s="10">
        <v>3055</v>
      </c>
      <c r="O27" s="11">
        <f>M27/L27</f>
        <v>20.109411764705882</v>
      </c>
      <c r="P27" s="12">
        <f>O27/Q27</f>
        <v>0.57291771409418468</v>
      </c>
      <c r="Q27" s="13">
        <v>35.1</v>
      </c>
    </row>
    <row r="28" spans="1:20" ht="12" customHeight="1">
      <c r="A28" s="15" t="s">
        <v>67</v>
      </c>
      <c r="B28" s="16"/>
      <c r="C28" s="17"/>
      <c r="D28" s="18"/>
      <c r="E28" s="19"/>
      <c r="F28" s="20"/>
      <c r="G28" s="20">
        <f t="shared" ref="G28:N28" si="2">SUM(G3:G27)</f>
        <v>58</v>
      </c>
      <c r="H28" s="20">
        <f t="shared" si="2"/>
        <v>51</v>
      </c>
      <c r="I28" s="20">
        <f t="shared" si="2"/>
        <v>7392</v>
      </c>
      <c r="J28" s="20">
        <f t="shared" si="2"/>
        <v>5761</v>
      </c>
      <c r="K28" s="20">
        <f t="shared" si="2"/>
        <v>301896</v>
      </c>
      <c r="L28" s="20">
        <f t="shared" si="2"/>
        <v>245902</v>
      </c>
      <c r="M28" s="21">
        <f t="shared" si="2"/>
        <v>5361110</v>
      </c>
      <c r="N28" s="20">
        <f t="shared" si="2"/>
        <v>183783</v>
      </c>
      <c r="O28" s="22">
        <f t="shared" si="0"/>
        <v>21.801815357337475</v>
      </c>
      <c r="P28" s="23">
        <f t="shared" si="1"/>
        <v>0.64028826306424302</v>
      </c>
      <c r="Q28" s="24">
        <v>34.049999999999997</v>
      </c>
    </row>
    <row r="29" spans="1:20" ht="13.5" customHeight="1">
      <c r="A29" s="15" t="s">
        <v>68</v>
      </c>
      <c r="B29" s="16"/>
      <c r="C29" s="17"/>
      <c r="D29" s="18"/>
      <c r="E29" s="19"/>
      <c r="F29" s="20"/>
      <c r="G29" s="25"/>
      <c r="H29" s="25"/>
      <c r="I29" s="25"/>
      <c r="J29" s="25"/>
      <c r="K29" s="25"/>
      <c r="L29" s="25"/>
      <c r="M29" s="26">
        <v>28105</v>
      </c>
      <c r="N29" s="59">
        <v>27</v>
      </c>
      <c r="O29" s="11"/>
      <c r="P29" s="12"/>
      <c r="Q29" s="11"/>
    </row>
    <row r="30" spans="1:20" ht="12" customHeight="1">
      <c r="A30" s="15" t="s">
        <v>69</v>
      </c>
      <c r="B30" s="16"/>
      <c r="C30" s="17"/>
      <c r="D30" s="18"/>
      <c r="E30" s="19"/>
      <c r="F30" s="20"/>
      <c r="G30" s="25"/>
      <c r="H30" s="25"/>
      <c r="I30" s="25"/>
      <c r="J30" s="25"/>
      <c r="K30" s="25"/>
      <c r="L30" s="25"/>
      <c r="M30" s="26">
        <v>0</v>
      </c>
      <c r="N30" s="11"/>
      <c r="O30" s="11"/>
      <c r="P30" s="12"/>
      <c r="Q30" s="11"/>
      <c r="S30" s="27"/>
    </row>
    <row r="31" spans="1:20" ht="12" customHeight="1">
      <c r="A31" s="28" t="s">
        <v>70</v>
      </c>
      <c r="B31" s="16"/>
      <c r="C31" s="17"/>
      <c r="D31" s="18"/>
      <c r="E31" s="19"/>
      <c r="F31" s="20"/>
      <c r="G31" s="20">
        <f>SUM(G28:G30)</f>
        <v>58</v>
      </c>
      <c r="H31" s="20">
        <f t="shared" ref="H31:M31" si="3">SUM(H28:H30)</f>
        <v>51</v>
      </c>
      <c r="I31" s="20">
        <f t="shared" si="3"/>
        <v>7392</v>
      </c>
      <c r="J31" s="20">
        <f t="shared" si="3"/>
        <v>5761</v>
      </c>
      <c r="K31" s="20">
        <f t="shared" si="3"/>
        <v>301896</v>
      </c>
      <c r="L31" s="20">
        <f t="shared" si="3"/>
        <v>245902</v>
      </c>
      <c r="M31" s="20">
        <f t="shared" si="3"/>
        <v>5389215</v>
      </c>
      <c r="N31" s="20">
        <f>SUM(N28:N30)</f>
        <v>183810</v>
      </c>
      <c r="O31" s="22">
        <f>M31/L31</f>
        <v>21.916108856373679</v>
      </c>
      <c r="P31" s="23">
        <f>O31/Q31</f>
        <v>0.64270113948309904</v>
      </c>
      <c r="Q31" s="22">
        <v>34.1</v>
      </c>
      <c r="T31" s="27"/>
    </row>
    <row r="32" spans="1:20" ht="13.5" customHeight="1">
      <c r="A32" s="29">
        <v>1</v>
      </c>
      <c r="B32" s="6" t="s">
        <v>71</v>
      </c>
      <c r="C32" s="30" t="s">
        <v>156</v>
      </c>
      <c r="D32" s="25" t="s">
        <v>73</v>
      </c>
      <c r="E32" s="18" t="s">
        <v>74</v>
      </c>
      <c r="F32" s="25">
        <v>35</v>
      </c>
      <c r="G32" s="31">
        <v>3</v>
      </c>
      <c r="H32" s="26">
        <v>3</v>
      </c>
      <c r="I32" s="31">
        <v>420</v>
      </c>
      <c r="J32" s="26">
        <v>400</v>
      </c>
      <c r="K32" s="31">
        <v>14700</v>
      </c>
      <c r="L32" s="26">
        <v>13900</v>
      </c>
      <c r="M32" s="31">
        <v>268262</v>
      </c>
      <c r="N32" s="26">
        <v>6808</v>
      </c>
      <c r="O32" s="32">
        <f>M32/L32</f>
        <v>19.299424460431656</v>
      </c>
      <c r="P32" s="33">
        <f>O32/26.88</f>
        <v>0.7179845409386777</v>
      </c>
      <c r="Q32" s="11">
        <v>26.88</v>
      </c>
    </row>
    <row r="33" spans="1:17" ht="13.5" customHeight="1">
      <c r="A33" s="29">
        <v>2</v>
      </c>
      <c r="B33" s="6" t="s">
        <v>71</v>
      </c>
      <c r="C33" s="30" t="s">
        <v>157</v>
      </c>
      <c r="D33" s="25" t="s">
        <v>76</v>
      </c>
      <c r="E33" s="18" t="s">
        <v>74</v>
      </c>
      <c r="F33" s="25">
        <v>34</v>
      </c>
      <c r="G33" s="31">
        <v>2</v>
      </c>
      <c r="H33" s="26">
        <v>2</v>
      </c>
      <c r="I33" s="31">
        <v>280</v>
      </c>
      <c r="J33" s="26">
        <v>280</v>
      </c>
      <c r="K33" s="31">
        <v>9520</v>
      </c>
      <c r="L33" s="26">
        <v>9520</v>
      </c>
      <c r="M33" s="31">
        <v>106529</v>
      </c>
      <c r="N33" s="26">
        <v>3446</v>
      </c>
      <c r="O33" s="32">
        <f>M33/L33</f>
        <v>11.190021008403361</v>
      </c>
      <c r="P33" s="33">
        <f>O33/26.88</f>
        <v>0.41629542441976791</v>
      </c>
      <c r="Q33" s="11">
        <v>26.88</v>
      </c>
    </row>
    <row r="34" spans="1:17" ht="13.5" customHeight="1">
      <c r="A34" s="29">
        <v>3</v>
      </c>
      <c r="B34" s="6" t="s">
        <v>71</v>
      </c>
      <c r="C34" s="30" t="s">
        <v>158</v>
      </c>
      <c r="D34" s="25" t="s">
        <v>78</v>
      </c>
      <c r="E34" s="18" t="s">
        <v>74</v>
      </c>
      <c r="F34" s="25">
        <v>32</v>
      </c>
      <c r="G34" s="31">
        <v>1</v>
      </c>
      <c r="H34" s="26">
        <v>1</v>
      </c>
      <c r="I34" s="31">
        <v>140</v>
      </c>
      <c r="J34" s="26">
        <v>130</v>
      </c>
      <c r="K34" s="31">
        <v>4480</v>
      </c>
      <c r="L34" s="26">
        <v>4066</v>
      </c>
      <c r="M34" s="31">
        <v>79734</v>
      </c>
      <c r="N34" s="26">
        <v>2476</v>
      </c>
      <c r="O34" s="32">
        <f t="shared" ref="O34:O58" si="4">M34/L34</f>
        <v>19.609936055090998</v>
      </c>
      <c r="P34" s="33">
        <f>O34/26.88</f>
        <v>0.72953631157332588</v>
      </c>
      <c r="Q34" s="11">
        <v>26.88</v>
      </c>
    </row>
    <row r="35" spans="1:17" ht="13.5" customHeight="1">
      <c r="A35" s="29">
        <v>4</v>
      </c>
      <c r="B35" s="6" t="s">
        <v>71</v>
      </c>
      <c r="C35" s="30" t="s">
        <v>159</v>
      </c>
      <c r="D35" s="25" t="s">
        <v>80</v>
      </c>
      <c r="E35" s="18" t="s">
        <v>74</v>
      </c>
      <c r="F35" s="25">
        <v>79</v>
      </c>
      <c r="G35" s="31">
        <v>1</v>
      </c>
      <c r="H35" s="26">
        <v>1</v>
      </c>
      <c r="I35" s="31">
        <v>56</v>
      </c>
      <c r="J35" s="26">
        <v>50</v>
      </c>
      <c r="K35" s="31">
        <v>4424</v>
      </c>
      <c r="L35" s="26">
        <v>3950</v>
      </c>
      <c r="M35" s="31">
        <v>84648</v>
      </c>
      <c r="N35" s="26">
        <v>2342</v>
      </c>
      <c r="O35" s="32">
        <f t="shared" si="4"/>
        <v>21.42987341772152</v>
      </c>
      <c r="P35" s="33">
        <f t="shared" ref="P35:P72" si="5">O35/26.88</f>
        <v>0.79724231464737805</v>
      </c>
      <c r="Q35" s="11">
        <v>26.88</v>
      </c>
    </row>
    <row r="36" spans="1:17" ht="13.5" customHeight="1">
      <c r="A36" s="29">
        <v>5</v>
      </c>
      <c r="B36" s="6" t="s">
        <v>71</v>
      </c>
      <c r="C36" s="30" t="s">
        <v>160</v>
      </c>
      <c r="D36" s="25" t="s">
        <v>82</v>
      </c>
      <c r="E36" s="18" t="s">
        <v>74</v>
      </c>
      <c r="F36" s="25">
        <v>41</v>
      </c>
      <c r="G36" s="31">
        <v>4</v>
      </c>
      <c r="H36" s="26">
        <v>3</v>
      </c>
      <c r="I36" s="31">
        <v>560</v>
      </c>
      <c r="J36" s="26">
        <v>548</v>
      </c>
      <c r="K36" s="31">
        <v>22960</v>
      </c>
      <c r="L36" s="26">
        <v>21568</v>
      </c>
      <c r="M36" s="31">
        <v>379891</v>
      </c>
      <c r="N36" s="26">
        <v>9285</v>
      </c>
      <c r="O36" s="32">
        <f t="shared" si="4"/>
        <v>17.613640578635014</v>
      </c>
      <c r="P36" s="33">
        <f t="shared" si="5"/>
        <v>0.65526936676469549</v>
      </c>
      <c r="Q36" s="11">
        <v>26.88</v>
      </c>
    </row>
    <row r="37" spans="1:17" ht="13.5" customHeight="1">
      <c r="A37" s="29">
        <v>6</v>
      </c>
      <c r="B37" s="6" t="s">
        <v>71</v>
      </c>
      <c r="C37" s="30" t="s">
        <v>161</v>
      </c>
      <c r="D37" s="25" t="s">
        <v>84</v>
      </c>
      <c r="E37" s="18" t="s">
        <v>74</v>
      </c>
      <c r="F37" s="25">
        <v>58</v>
      </c>
      <c r="G37" s="31">
        <v>1</v>
      </c>
      <c r="H37" s="26">
        <v>1</v>
      </c>
      <c r="I37" s="31">
        <v>112</v>
      </c>
      <c r="J37" s="26">
        <v>110</v>
      </c>
      <c r="K37" s="31">
        <v>6496</v>
      </c>
      <c r="L37" s="26">
        <v>6000</v>
      </c>
      <c r="M37" s="31">
        <v>128820</v>
      </c>
      <c r="N37" s="26">
        <v>2894</v>
      </c>
      <c r="O37" s="32">
        <f t="shared" si="4"/>
        <v>21.47</v>
      </c>
      <c r="P37" s="33">
        <f t="shared" si="5"/>
        <v>0.79873511904761907</v>
      </c>
      <c r="Q37" s="11">
        <v>26.88</v>
      </c>
    </row>
    <row r="38" spans="1:17" ht="13.5" customHeight="1">
      <c r="A38" s="29">
        <v>7</v>
      </c>
      <c r="B38" s="6" t="s">
        <v>71</v>
      </c>
      <c r="C38" s="30" t="s">
        <v>162</v>
      </c>
      <c r="D38" s="25" t="s">
        <v>86</v>
      </c>
      <c r="E38" s="18" t="s">
        <v>74</v>
      </c>
      <c r="F38" s="25">
        <v>49</v>
      </c>
      <c r="G38" s="31">
        <v>1</v>
      </c>
      <c r="H38" s="26">
        <v>1</v>
      </c>
      <c r="I38" s="31">
        <v>112</v>
      </c>
      <c r="J38" s="26">
        <v>110</v>
      </c>
      <c r="K38" s="31">
        <v>5488</v>
      </c>
      <c r="L38" s="26">
        <v>5090</v>
      </c>
      <c r="M38" s="31">
        <v>95351</v>
      </c>
      <c r="N38" s="26">
        <v>2817</v>
      </c>
      <c r="O38" s="32">
        <f t="shared" si="4"/>
        <v>18.733005893909628</v>
      </c>
      <c r="P38" s="33">
        <f t="shared" si="5"/>
        <v>0.69691242164842371</v>
      </c>
      <c r="Q38" s="11">
        <v>26.88</v>
      </c>
    </row>
    <row r="39" spans="1:17" ht="13.5" customHeight="1">
      <c r="A39" s="29">
        <v>8</v>
      </c>
      <c r="B39" s="6" t="s">
        <v>71</v>
      </c>
      <c r="C39" s="30" t="s">
        <v>163</v>
      </c>
      <c r="D39" s="25" t="s">
        <v>88</v>
      </c>
      <c r="E39" s="18" t="s">
        <v>74</v>
      </c>
      <c r="F39" s="25">
        <v>32</v>
      </c>
      <c r="G39" s="31">
        <v>4</v>
      </c>
      <c r="H39" s="26">
        <v>4</v>
      </c>
      <c r="I39" s="31">
        <v>784</v>
      </c>
      <c r="J39" s="26">
        <v>756</v>
      </c>
      <c r="K39" s="31">
        <v>25088</v>
      </c>
      <c r="L39" s="26">
        <v>23592</v>
      </c>
      <c r="M39" s="31">
        <v>403423</v>
      </c>
      <c r="N39" s="26">
        <v>11400</v>
      </c>
      <c r="O39" s="32">
        <f t="shared" si="4"/>
        <v>17.099991522550017</v>
      </c>
      <c r="P39" s="33">
        <f t="shared" si="5"/>
        <v>0.63616039890439058</v>
      </c>
      <c r="Q39" s="11">
        <v>26.88</v>
      </c>
    </row>
    <row r="40" spans="1:17" ht="13.5" customHeight="1">
      <c r="A40" s="29">
        <v>9</v>
      </c>
      <c r="B40" s="6" t="s">
        <v>71</v>
      </c>
      <c r="C40" s="30" t="s">
        <v>164</v>
      </c>
      <c r="D40" s="25" t="s">
        <v>90</v>
      </c>
      <c r="E40" s="18" t="s">
        <v>74</v>
      </c>
      <c r="F40" s="25">
        <v>39</v>
      </c>
      <c r="G40" s="31">
        <v>1</v>
      </c>
      <c r="H40" s="26">
        <v>1</v>
      </c>
      <c r="I40" s="31">
        <v>112</v>
      </c>
      <c r="J40" s="26">
        <v>100</v>
      </c>
      <c r="K40" s="31">
        <v>4368</v>
      </c>
      <c r="L40" s="26">
        <v>4095</v>
      </c>
      <c r="M40" s="31">
        <v>74160</v>
      </c>
      <c r="N40" s="26">
        <v>2803</v>
      </c>
      <c r="O40" s="32">
        <f t="shared" si="4"/>
        <v>18.109890109890109</v>
      </c>
      <c r="P40" s="33">
        <f t="shared" si="5"/>
        <v>0.67373103087388808</v>
      </c>
      <c r="Q40" s="11">
        <v>26.88</v>
      </c>
    </row>
    <row r="41" spans="1:17" ht="13.5" customHeight="1">
      <c r="A41" s="29">
        <v>10</v>
      </c>
      <c r="B41" s="6" t="s">
        <v>71</v>
      </c>
      <c r="C41" s="30" t="s">
        <v>165</v>
      </c>
      <c r="D41" s="25" t="s">
        <v>51</v>
      </c>
      <c r="E41" s="18" t="s">
        <v>74</v>
      </c>
      <c r="F41" s="25">
        <v>33</v>
      </c>
      <c r="G41" s="31">
        <v>1</v>
      </c>
      <c r="H41" s="26">
        <v>1</v>
      </c>
      <c r="I41" s="31">
        <v>140</v>
      </c>
      <c r="J41" s="26">
        <v>126</v>
      </c>
      <c r="K41" s="31">
        <v>4620</v>
      </c>
      <c r="L41" s="26">
        <v>4060</v>
      </c>
      <c r="M41" s="31">
        <v>77302</v>
      </c>
      <c r="N41" s="26">
        <v>2699</v>
      </c>
      <c r="O41" s="32">
        <f t="shared" si="4"/>
        <v>19.039901477832512</v>
      </c>
      <c r="P41" s="33">
        <f t="shared" si="5"/>
        <v>0.70832966807412623</v>
      </c>
      <c r="Q41" s="11">
        <v>26.88</v>
      </c>
    </row>
    <row r="42" spans="1:17" ht="13.5" customHeight="1">
      <c r="A42" s="29">
        <v>11</v>
      </c>
      <c r="B42" s="6" t="s">
        <v>71</v>
      </c>
      <c r="C42" s="30" t="s">
        <v>166</v>
      </c>
      <c r="D42" s="25" t="s">
        <v>93</v>
      </c>
      <c r="E42" s="18" t="s">
        <v>74</v>
      </c>
      <c r="F42" s="25">
        <v>27</v>
      </c>
      <c r="G42" s="31">
        <v>1</v>
      </c>
      <c r="H42" s="26">
        <v>1</v>
      </c>
      <c r="I42" s="31">
        <v>196</v>
      </c>
      <c r="J42" s="26">
        <v>182</v>
      </c>
      <c r="K42" s="31">
        <v>5292</v>
      </c>
      <c r="L42" s="26">
        <v>4800</v>
      </c>
      <c r="M42" s="31">
        <v>88752</v>
      </c>
      <c r="N42" s="26">
        <v>2071</v>
      </c>
      <c r="O42" s="32">
        <f t="shared" si="4"/>
        <v>18.489999999999998</v>
      </c>
      <c r="P42" s="33">
        <f t="shared" si="5"/>
        <v>0.68787202380952372</v>
      </c>
      <c r="Q42" s="11">
        <v>26.88</v>
      </c>
    </row>
    <row r="43" spans="1:17" ht="13.5" customHeight="1">
      <c r="A43" s="29">
        <v>12</v>
      </c>
      <c r="B43" s="6" t="s">
        <v>71</v>
      </c>
      <c r="C43" s="30" t="s">
        <v>167</v>
      </c>
      <c r="D43" s="25" t="s">
        <v>20</v>
      </c>
      <c r="E43" s="18" t="s">
        <v>74</v>
      </c>
      <c r="F43" s="25">
        <v>119</v>
      </c>
      <c r="G43" s="31">
        <v>1</v>
      </c>
      <c r="H43" s="26">
        <v>1</v>
      </c>
      <c r="I43" s="31">
        <v>56</v>
      </c>
      <c r="J43" s="26">
        <v>50</v>
      </c>
      <c r="K43" s="31">
        <v>6664</v>
      </c>
      <c r="L43" s="26">
        <v>5950</v>
      </c>
      <c r="M43" s="31">
        <v>102816</v>
      </c>
      <c r="N43" s="26">
        <v>2000</v>
      </c>
      <c r="O43" s="32">
        <f t="shared" si="4"/>
        <v>17.28</v>
      </c>
      <c r="P43" s="33">
        <f t="shared" si="5"/>
        <v>0.6428571428571429</v>
      </c>
      <c r="Q43" s="11">
        <v>26.88</v>
      </c>
    </row>
    <row r="44" spans="1:17" ht="13.5" customHeight="1">
      <c r="A44" s="29">
        <v>13</v>
      </c>
      <c r="B44" s="6" t="s">
        <v>71</v>
      </c>
      <c r="C44" s="30" t="s">
        <v>168</v>
      </c>
      <c r="D44" s="25" t="s">
        <v>96</v>
      </c>
      <c r="E44" s="18" t="s">
        <v>74</v>
      </c>
      <c r="F44" s="25">
        <v>41</v>
      </c>
      <c r="G44" s="31">
        <v>1</v>
      </c>
      <c r="H44" s="26">
        <v>1</v>
      </c>
      <c r="I44" s="31">
        <v>112</v>
      </c>
      <c r="J44" s="26">
        <v>98</v>
      </c>
      <c r="K44" s="31">
        <v>4592</v>
      </c>
      <c r="L44" s="26">
        <v>4018</v>
      </c>
      <c r="M44" s="31">
        <v>63364</v>
      </c>
      <c r="N44" s="26">
        <v>2003</v>
      </c>
      <c r="O44" s="32">
        <f t="shared" si="4"/>
        <v>15.770034843205575</v>
      </c>
      <c r="P44" s="33">
        <f t="shared" si="5"/>
        <v>0.58668284386925507</v>
      </c>
      <c r="Q44" s="11">
        <v>26.88</v>
      </c>
    </row>
    <row r="45" spans="1:17" ht="13.5" customHeight="1">
      <c r="A45" s="29">
        <v>14</v>
      </c>
      <c r="B45" s="6" t="s">
        <v>71</v>
      </c>
      <c r="C45" s="30" t="s">
        <v>169</v>
      </c>
      <c r="D45" s="25" t="s">
        <v>98</v>
      </c>
      <c r="E45" s="18" t="s">
        <v>74</v>
      </c>
      <c r="F45" s="25">
        <v>47</v>
      </c>
      <c r="G45" s="31">
        <v>1</v>
      </c>
      <c r="H45" s="26">
        <v>1</v>
      </c>
      <c r="I45" s="31">
        <v>112</v>
      </c>
      <c r="J45" s="26">
        <v>90</v>
      </c>
      <c r="K45" s="31">
        <v>5264</v>
      </c>
      <c r="L45" s="26">
        <v>4230</v>
      </c>
      <c r="M45" s="31">
        <v>63281</v>
      </c>
      <c r="N45" s="26">
        <v>2080</v>
      </c>
      <c r="O45" s="32">
        <f t="shared" si="4"/>
        <v>14.960047281323877</v>
      </c>
      <c r="P45" s="33">
        <f t="shared" si="5"/>
        <v>0.55654937802544191</v>
      </c>
      <c r="Q45" s="11">
        <v>26.88</v>
      </c>
    </row>
    <row r="46" spans="1:17" ht="13.5" customHeight="1">
      <c r="A46" s="29">
        <v>15</v>
      </c>
      <c r="B46" s="6" t="s">
        <v>71</v>
      </c>
      <c r="C46" s="30" t="s">
        <v>170</v>
      </c>
      <c r="D46" s="25" t="s">
        <v>100</v>
      </c>
      <c r="E46" s="18" t="s">
        <v>74</v>
      </c>
      <c r="F46" s="25">
        <v>35</v>
      </c>
      <c r="G46" s="31">
        <v>1</v>
      </c>
      <c r="H46" s="26">
        <v>1</v>
      </c>
      <c r="I46" s="31">
        <v>140</v>
      </c>
      <c r="J46" s="26">
        <v>128</v>
      </c>
      <c r="K46" s="31">
        <v>4900</v>
      </c>
      <c r="L46" s="26">
        <v>4480</v>
      </c>
      <c r="M46" s="31">
        <v>80427</v>
      </c>
      <c r="N46" s="26">
        <v>2532</v>
      </c>
      <c r="O46" s="32">
        <f t="shared" si="4"/>
        <v>17.952455357142856</v>
      </c>
      <c r="P46" s="33">
        <f t="shared" si="5"/>
        <v>0.66787408322704078</v>
      </c>
      <c r="Q46" s="11">
        <v>26.88</v>
      </c>
    </row>
    <row r="47" spans="1:17" ht="13.5" customHeight="1">
      <c r="A47" s="29">
        <v>16</v>
      </c>
      <c r="B47" s="6" t="s">
        <v>71</v>
      </c>
      <c r="C47" s="30" t="s">
        <v>171</v>
      </c>
      <c r="D47" s="25" t="s">
        <v>102</v>
      </c>
      <c r="E47" s="18" t="s">
        <v>74</v>
      </c>
      <c r="F47" s="25">
        <v>55</v>
      </c>
      <c r="G47" s="31">
        <v>1</v>
      </c>
      <c r="H47" s="26">
        <v>1</v>
      </c>
      <c r="I47" s="31">
        <v>112</v>
      </c>
      <c r="J47" s="26">
        <v>100</v>
      </c>
      <c r="K47" s="31">
        <v>6160</v>
      </c>
      <c r="L47" s="26">
        <v>5600</v>
      </c>
      <c r="M47" s="31">
        <v>83440</v>
      </c>
      <c r="N47" s="26">
        <v>2050</v>
      </c>
      <c r="O47" s="32">
        <f t="shared" si="4"/>
        <v>14.9</v>
      </c>
      <c r="P47" s="33">
        <f t="shared" si="5"/>
        <v>0.55431547619047628</v>
      </c>
      <c r="Q47" s="11">
        <v>26.88</v>
      </c>
    </row>
    <row r="48" spans="1:17" ht="13.5" customHeight="1">
      <c r="A48" s="29">
        <v>17</v>
      </c>
      <c r="B48" s="6" t="s">
        <v>71</v>
      </c>
      <c r="C48" s="30" t="s">
        <v>172</v>
      </c>
      <c r="D48" s="25" t="s">
        <v>104</v>
      </c>
      <c r="E48" s="18" t="s">
        <v>74</v>
      </c>
      <c r="F48" s="25">
        <v>45</v>
      </c>
      <c r="G48" s="31">
        <v>1</v>
      </c>
      <c r="H48" s="26">
        <v>1</v>
      </c>
      <c r="I48" s="31">
        <v>140</v>
      </c>
      <c r="J48" s="26">
        <v>132</v>
      </c>
      <c r="K48" s="31">
        <v>6300</v>
      </c>
      <c r="L48" s="26">
        <v>5950</v>
      </c>
      <c r="M48" s="31">
        <v>103094</v>
      </c>
      <c r="N48" s="26">
        <v>2808</v>
      </c>
      <c r="O48" s="32">
        <f t="shared" si="4"/>
        <v>17.326722689075631</v>
      </c>
      <c r="P48" s="33">
        <f t="shared" si="5"/>
        <v>0.64459533813525416</v>
      </c>
      <c r="Q48" s="11">
        <v>26.88</v>
      </c>
    </row>
    <row r="49" spans="1:17" ht="13.5" customHeight="1">
      <c r="A49" s="29">
        <v>18</v>
      </c>
      <c r="B49" s="6" t="s">
        <v>71</v>
      </c>
      <c r="C49" s="30" t="s">
        <v>173</v>
      </c>
      <c r="D49" s="25" t="s">
        <v>106</v>
      </c>
      <c r="E49" s="18" t="s">
        <v>74</v>
      </c>
      <c r="F49" s="25">
        <v>47</v>
      </c>
      <c r="G49" s="31">
        <v>1</v>
      </c>
      <c r="H49" s="26">
        <v>1</v>
      </c>
      <c r="I49" s="31">
        <v>112</v>
      </c>
      <c r="J49" s="26">
        <v>110</v>
      </c>
      <c r="K49" s="31">
        <v>5264</v>
      </c>
      <c r="L49" s="26">
        <v>4870</v>
      </c>
      <c r="M49" s="31">
        <v>84738</v>
      </c>
      <c r="N49" s="26">
        <v>2914</v>
      </c>
      <c r="O49" s="32">
        <f t="shared" si="4"/>
        <v>17.399999999999999</v>
      </c>
      <c r="P49" s="33">
        <f t="shared" si="5"/>
        <v>0.64732142857142849</v>
      </c>
      <c r="Q49" s="11">
        <v>26.88</v>
      </c>
    </row>
    <row r="50" spans="1:17" ht="13.5" customHeight="1">
      <c r="A50" s="29">
        <v>19</v>
      </c>
      <c r="B50" s="6" t="s">
        <v>71</v>
      </c>
      <c r="C50" s="30" t="s">
        <v>174</v>
      </c>
      <c r="D50" s="25" t="s">
        <v>108</v>
      </c>
      <c r="E50" s="18" t="s">
        <v>74</v>
      </c>
      <c r="F50" s="25">
        <v>14</v>
      </c>
      <c r="G50" s="31">
        <v>6</v>
      </c>
      <c r="H50" s="26">
        <v>4</v>
      </c>
      <c r="I50" s="31">
        <v>1680</v>
      </c>
      <c r="J50" s="26">
        <v>1648</v>
      </c>
      <c r="K50" s="31">
        <v>23520</v>
      </c>
      <c r="L50" s="26">
        <v>22672</v>
      </c>
      <c r="M50" s="31">
        <v>462736</v>
      </c>
      <c r="N50" s="26">
        <v>12479</v>
      </c>
      <c r="O50" s="32">
        <f t="shared" si="4"/>
        <v>20.41002117148906</v>
      </c>
      <c r="P50" s="33">
        <f t="shared" si="5"/>
        <v>0.75930138286789661</v>
      </c>
      <c r="Q50" s="11">
        <v>26.88</v>
      </c>
    </row>
    <row r="51" spans="1:17" ht="13.5" customHeight="1">
      <c r="A51" s="29">
        <v>20</v>
      </c>
      <c r="B51" s="6" t="s">
        <v>71</v>
      </c>
      <c r="C51" s="30" t="s">
        <v>175</v>
      </c>
      <c r="D51" s="25" t="s">
        <v>108</v>
      </c>
      <c r="E51" s="18" t="s">
        <v>74</v>
      </c>
      <c r="F51" s="25">
        <v>73</v>
      </c>
      <c r="G51" s="31">
        <v>1</v>
      </c>
      <c r="H51" s="26">
        <v>1</v>
      </c>
      <c r="I51" s="31">
        <v>112</v>
      </c>
      <c r="J51" s="26">
        <v>100</v>
      </c>
      <c r="K51" s="31">
        <v>8176</v>
      </c>
      <c r="L51" s="26">
        <v>7100</v>
      </c>
      <c r="M51" s="31">
        <v>112251</v>
      </c>
      <c r="N51" s="26">
        <v>2625</v>
      </c>
      <c r="O51" s="32">
        <f t="shared" si="4"/>
        <v>15.81</v>
      </c>
      <c r="P51" s="33">
        <f t="shared" si="5"/>
        <v>0.5881696428571429</v>
      </c>
      <c r="Q51" s="11">
        <v>26.88</v>
      </c>
    </row>
    <row r="52" spans="1:17" ht="13.5" customHeight="1">
      <c r="A52" s="29">
        <v>21</v>
      </c>
      <c r="B52" s="6" t="s">
        <v>71</v>
      </c>
      <c r="C52" s="30" t="s">
        <v>176</v>
      </c>
      <c r="D52" s="25" t="s">
        <v>111</v>
      </c>
      <c r="E52" s="18" t="s">
        <v>74</v>
      </c>
      <c r="F52" s="25">
        <v>24</v>
      </c>
      <c r="G52" s="31">
        <v>2</v>
      </c>
      <c r="H52" s="26">
        <v>1</v>
      </c>
      <c r="I52" s="31">
        <v>448</v>
      </c>
      <c r="J52" s="26">
        <v>432</v>
      </c>
      <c r="K52" s="31">
        <v>10752</v>
      </c>
      <c r="L52" s="26">
        <v>10168</v>
      </c>
      <c r="M52" s="31">
        <v>180787</v>
      </c>
      <c r="N52" s="26">
        <v>4202</v>
      </c>
      <c r="O52" s="32">
        <f t="shared" si="4"/>
        <v>17.779996066089694</v>
      </c>
      <c r="P52" s="33">
        <f t="shared" si="5"/>
        <v>0.66145818698250358</v>
      </c>
      <c r="Q52" s="11">
        <v>26.88</v>
      </c>
    </row>
    <row r="53" spans="1:17" ht="13.5" customHeight="1">
      <c r="A53" s="29">
        <v>22</v>
      </c>
      <c r="B53" s="6" t="s">
        <v>71</v>
      </c>
      <c r="C53" s="30" t="s">
        <v>177</v>
      </c>
      <c r="D53" s="25" t="s">
        <v>113</v>
      </c>
      <c r="E53" s="18" t="s">
        <v>74</v>
      </c>
      <c r="F53" s="25">
        <v>34</v>
      </c>
      <c r="G53" s="31">
        <v>1</v>
      </c>
      <c r="H53" s="26">
        <v>1</v>
      </c>
      <c r="I53" s="31">
        <v>168</v>
      </c>
      <c r="J53" s="26">
        <v>160</v>
      </c>
      <c r="K53" s="31">
        <v>5712</v>
      </c>
      <c r="L53" s="26">
        <v>5292</v>
      </c>
      <c r="M53" s="31">
        <v>94674</v>
      </c>
      <c r="N53" s="26">
        <v>3964</v>
      </c>
      <c r="O53" s="32">
        <f t="shared" si="4"/>
        <v>17.890022675736962</v>
      </c>
      <c r="P53" s="33">
        <f t="shared" si="5"/>
        <v>0.66555143882950007</v>
      </c>
      <c r="Q53" s="11">
        <v>26.88</v>
      </c>
    </row>
    <row r="54" spans="1:17" ht="13.5" customHeight="1">
      <c r="A54" s="29">
        <v>23</v>
      </c>
      <c r="B54" s="6" t="s">
        <v>71</v>
      </c>
      <c r="C54" s="30" t="s">
        <v>178</v>
      </c>
      <c r="D54" s="25" t="s">
        <v>115</v>
      </c>
      <c r="E54" s="18" t="s">
        <v>74</v>
      </c>
      <c r="F54" s="25">
        <v>61</v>
      </c>
      <c r="G54" s="31">
        <v>1</v>
      </c>
      <c r="H54" s="26">
        <v>1</v>
      </c>
      <c r="I54" s="31">
        <v>112</v>
      </c>
      <c r="J54" s="26">
        <v>110</v>
      </c>
      <c r="K54" s="31">
        <v>6832</v>
      </c>
      <c r="L54" s="26">
        <v>6400</v>
      </c>
      <c r="M54" s="31">
        <v>115904</v>
      </c>
      <c r="N54" s="26">
        <v>2597</v>
      </c>
      <c r="O54" s="32">
        <f t="shared" si="4"/>
        <v>18.11</v>
      </c>
      <c r="P54" s="33">
        <f t="shared" si="5"/>
        <v>0.67373511904761907</v>
      </c>
      <c r="Q54" s="11">
        <v>26.88</v>
      </c>
    </row>
    <row r="55" spans="1:17" ht="13.5" customHeight="1">
      <c r="A55" s="29">
        <v>24</v>
      </c>
      <c r="B55" s="6" t="s">
        <v>71</v>
      </c>
      <c r="C55" s="30" t="s">
        <v>179</v>
      </c>
      <c r="D55" s="25" t="s">
        <v>117</v>
      </c>
      <c r="E55" s="18" t="s">
        <v>74</v>
      </c>
      <c r="F55" s="25">
        <v>26</v>
      </c>
      <c r="G55" s="31">
        <v>1</v>
      </c>
      <c r="H55" s="26">
        <v>1</v>
      </c>
      <c r="I55" s="31">
        <v>196</v>
      </c>
      <c r="J55" s="26">
        <v>184</v>
      </c>
      <c r="K55" s="31">
        <v>5096</v>
      </c>
      <c r="L55" s="26">
        <v>4615</v>
      </c>
      <c r="M55" s="31">
        <v>88516</v>
      </c>
      <c r="N55" s="26">
        <v>3272</v>
      </c>
      <c r="O55" s="32">
        <f t="shared" si="4"/>
        <v>19.180065005417116</v>
      </c>
      <c r="P55" s="33">
        <f t="shared" si="5"/>
        <v>0.71354408502295819</v>
      </c>
      <c r="Q55" s="11">
        <v>26.88</v>
      </c>
    </row>
    <row r="56" spans="1:17" ht="13.5" customHeight="1">
      <c r="A56" s="29">
        <v>25</v>
      </c>
      <c r="B56" s="6" t="s">
        <v>71</v>
      </c>
      <c r="C56" s="30" t="s">
        <v>180</v>
      </c>
      <c r="D56" s="25" t="s">
        <v>119</v>
      </c>
      <c r="E56" s="18" t="s">
        <v>74</v>
      </c>
      <c r="F56" s="25">
        <v>79</v>
      </c>
      <c r="G56" s="31">
        <v>2</v>
      </c>
      <c r="H56" s="26">
        <v>2</v>
      </c>
      <c r="I56" s="31">
        <v>168</v>
      </c>
      <c r="J56" s="26">
        <v>152</v>
      </c>
      <c r="K56" s="31">
        <v>13272</v>
      </c>
      <c r="L56" s="26">
        <v>12020</v>
      </c>
      <c r="M56" s="31">
        <v>204340</v>
      </c>
      <c r="N56" s="26">
        <v>5304</v>
      </c>
      <c r="O56" s="32">
        <f t="shared" si="4"/>
        <v>17</v>
      </c>
      <c r="P56" s="33">
        <f t="shared" si="5"/>
        <v>0.63244047619047616</v>
      </c>
      <c r="Q56" s="11">
        <v>26.88</v>
      </c>
    </row>
    <row r="57" spans="1:17" ht="13.5" customHeight="1">
      <c r="A57" s="29">
        <v>26</v>
      </c>
      <c r="B57" s="6" t="s">
        <v>71</v>
      </c>
      <c r="C57" s="30" t="s">
        <v>181</v>
      </c>
      <c r="D57" s="25" t="s">
        <v>98</v>
      </c>
      <c r="E57" s="18" t="s">
        <v>74</v>
      </c>
      <c r="F57" s="25">
        <v>31</v>
      </c>
      <c r="G57" s="31">
        <v>1</v>
      </c>
      <c r="H57" s="26">
        <v>1</v>
      </c>
      <c r="I57" s="31">
        <v>168</v>
      </c>
      <c r="J57" s="26">
        <v>160</v>
      </c>
      <c r="K57" s="31">
        <v>5208</v>
      </c>
      <c r="L57" s="26">
        <v>4810</v>
      </c>
      <c r="M57" s="31">
        <v>84271</v>
      </c>
      <c r="N57" s="26">
        <v>3748</v>
      </c>
      <c r="O57" s="32">
        <f t="shared" si="4"/>
        <v>17.519958419958421</v>
      </c>
      <c r="P57" s="33">
        <f t="shared" si="5"/>
        <v>0.65178416740916745</v>
      </c>
      <c r="Q57" s="11">
        <v>26.88</v>
      </c>
    </row>
    <row r="58" spans="1:17" ht="13.5" customHeight="1">
      <c r="A58" s="29">
        <v>27</v>
      </c>
      <c r="B58" s="6" t="s">
        <v>71</v>
      </c>
      <c r="C58" s="30" t="s">
        <v>182</v>
      </c>
      <c r="D58" s="25" t="s">
        <v>122</v>
      </c>
      <c r="E58" s="18" t="s">
        <v>74</v>
      </c>
      <c r="F58" s="25">
        <v>35</v>
      </c>
      <c r="G58" s="31">
        <v>1</v>
      </c>
      <c r="H58" s="26">
        <v>1</v>
      </c>
      <c r="I58" s="31">
        <v>140</v>
      </c>
      <c r="J58" s="26">
        <v>132</v>
      </c>
      <c r="K58" s="31">
        <v>4900</v>
      </c>
      <c r="L58" s="26">
        <v>4480</v>
      </c>
      <c r="M58" s="31">
        <v>72845</v>
      </c>
      <c r="N58" s="26">
        <v>3802</v>
      </c>
      <c r="O58" s="32">
        <f t="shared" si="4"/>
        <v>16.260044642857142</v>
      </c>
      <c r="P58" s="33">
        <f t="shared" si="5"/>
        <v>0.60491237510629248</v>
      </c>
      <c r="Q58" s="11">
        <v>26.88</v>
      </c>
    </row>
    <row r="59" spans="1:17" ht="13.5" customHeight="1">
      <c r="A59" s="29">
        <v>28</v>
      </c>
      <c r="B59" s="6" t="s">
        <v>71</v>
      </c>
      <c r="C59" s="30" t="s">
        <v>183</v>
      </c>
      <c r="D59" s="25" t="s">
        <v>124</v>
      </c>
      <c r="E59" s="18" t="s">
        <v>74</v>
      </c>
      <c r="F59" s="25">
        <v>73</v>
      </c>
      <c r="G59" s="31">
        <v>1</v>
      </c>
      <c r="H59" s="26">
        <v>1</v>
      </c>
      <c r="I59" s="31">
        <v>112</v>
      </c>
      <c r="J59" s="26">
        <v>110</v>
      </c>
      <c r="K59" s="31">
        <v>8176</v>
      </c>
      <c r="L59" s="26">
        <v>7830</v>
      </c>
      <c r="M59" s="31">
        <v>133423</v>
      </c>
      <c r="N59" s="26">
        <v>2632</v>
      </c>
      <c r="O59" s="32">
        <f>M59/L59</f>
        <v>17.039974457215838</v>
      </c>
      <c r="P59" s="33">
        <f t="shared" si="5"/>
        <v>0.63392762117618451</v>
      </c>
      <c r="Q59" s="11">
        <v>26.88</v>
      </c>
    </row>
    <row r="60" spans="1:17" ht="13.5" customHeight="1">
      <c r="A60" s="29">
        <v>29</v>
      </c>
      <c r="B60" s="6" t="s">
        <v>71</v>
      </c>
      <c r="C60" s="30" t="s">
        <v>184</v>
      </c>
      <c r="D60" s="25" t="s">
        <v>126</v>
      </c>
      <c r="E60" s="18" t="s">
        <v>74</v>
      </c>
      <c r="F60" s="25">
        <v>21</v>
      </c>
      <c r="G60" s="31">
        <v>3</v>
      </c>
      <c r="H60" s="26">
        <v>3</v>
      </c>
      <c r="I60" s="31">
        <v>588</v>
      </c>
      <c r="J60" s="26">
        <v>580</v>
      </c>
      <c r="K60" s="31">
        <v>12348</v>
      </c>
      <c r="L60" s="26">
        <v>12000</v>
      </c>
      <c r="M60" s="31">
        <v>242880</v>
      </c>
      <c r="N60" s="26">
        <v>5694</v>
      </c>
      <c r="O60" s="32">
        <f>M60/L60</f>
        <v>20.239999999999998</v>
      </c>
      <c r="P60" s="33">
        <f t="shared" si="5"/>
        <v>0.75297619047619047</v>
      </c>
      <c r="Q60" s="11">
        <v>26.88</v>
      </c>
    </row>
    <row r="61" spans="1:17" ht="13.5" customHeight="1">
      <c r="A61" s="29">
        <v>30</v>
      </c>
      <c r="B61" s="6" t="s">
        <v>71</v>
      </c>
      <c r="C61" s="30" t="s">
        <v>185</v>
      </c>
      <c r="D61" s="25" t="s">
        <v>128</v>
      </c>
      <c r="E61" s="18" t="s">
        <v>74</v>
      </c>
      <c r="F61" s="25">
        <v>39</v>
      </c>
      <c r="G61" s="31">
        <v>1</v>
      </c>
      <c r="H61" s="26">
        <v>1</v>
      </c>
      <c r="I61" s="31">
        <v>112</v>
      </c>
      <c r="J61" s="26">
        <v>110</v>
      </c>
      <c r="K61" s="31">
        <v>4368</v>
      </c>
      <c r="L61" s="26">
        <v>4090</v>
      </c>
      <c r="M61" s="31">
        <v>74929</v>
      </c>
      <c r="N61" s="26">
        <v>3114</v>
      </c>
      <c r="O61" s="32">
        <f t="shared" ref="O61:O72" si="6">M61/L61</f>
        <v>18.320048899755502</v>
      </c>
      <c r="P61" s="33">
        <f t="shared" si="5"/>
        <v>0.68154943823495173</v>
      </c>
      <c r="Q61" s="11">
        <v>26.88</v>
      </c>
    </row>
    <row r="62" spans="1:17" ht="13.5" customHeight="1">
      <c r="A62" s="29">
        <v>31</v>
      </c>
      <c r="B62" s="6" t="s">
        <v>71</v>
      </c>
      <c r="C62" s="30" t="s">
        <v>186</v>
      </c>
      <c r="D62" s="25" t="s">
        <v>130</v>
      </c>
      <c r="E62" s="18" t="s">
        <v>74</v>
      </c>
      <c r="F62" s="25">
        <v>29</v>
      </c>
      <c r="G62" s="31">
        <v>1</v>
      </c>
      <c r="H62" s="26">
        <v>1</v>
      </c>
      <c r="I62" s="31">
        <v>140</v>
      </c>
      <c r="J62" s="26">
        <v>130</v>
      </c>
      <c r="K62" s="31">
        <v>4060</v>
      </c>
      <c r="L62" s="26">
        <v>3770</v>
      </c>
      <c r="M62" s="31">
        <v>60697</v>
      </c>
      <c r="N62" s="26">
        <v>2623</v>
      </c>
      <c r="O62" s="32">
        <f t="shared" si="6"/>
        <v>16.100000000000001</v>
      </c>
      <c r="P62" s="33">
        <f t="shared" si="5"/>
        <v>0.59895833333333337</v>
      </c>
      <c r="Q62" s="11">
        <v>26.88</v>
      </c>
    </row>
    <row r="63" spans="1:17" ht="13.5" customHeight="1">
      <c r="A63" s="29">
        <v>32</v>
      </c>
      <c r="B63" s="6" t="s">
        <v>71</v>
      </c>
      <c r="C63" s="30" t="s">
        <v>187</v>
      </c>
      <c r="D63" s="25" t="s">
        <v>132</v>
      </c>
      <c r="E63" s="18" t="s">
        <v>74</v>
      </c>
      <c r="F63" s="25">
        <v>41</v>
      </c>
      <c r="G63" s="31">
        <v>1</v>
      </c>
      <c r="H63" s="26">
        <v>1</v>
      </c>
      <c r="I63" s="31">
        <v>112</v>
      </c>
      <c r="J63" s="26">
        <v>100</v>
      </c>
      <c r="K63" s="31">
        <v>4592</v>
      </c>
      <c r="L63" s="26">
        <v>4100</v>
      </c>
      <c r="M63" s="31">
        <v>72119</v>
      </c>
      <c r="N63" s="26">
        <v>2926</v>
      </c>
      <c r="O63" s="32">
        <f t="shared" si="6"/>
        <v>17.59</v>
      </c>
      <c r="P63" s="33">
        <f t="shared" si="5"/>
        <v>0.65438988095238093</v>
      </c>
      <c r="Q63" s="11">
        <v>26.88</v>
      </c>
    </row>
    <row r="64" spans="1:17" ht="13.5" customHeight="1">
      <c r="A64" s="29">
        <v>33</v>
      </c>
      <c r="B64" s="6" t="s">
        <v>71</v>
      </c>
      <c r="C64" s="30" t="s">
        <v>188</v>
      </c>
      <c r="D64" s="25" t="s">
        <v>134</v>
      </c>
      <c r="E64" s="18" t="s">
        <v>74</v>
      </c>
      <c r="F64" s="25">
        <v>41</v>
      </c>
      <c r="G64" s="31">
        <v>1</v>
      </c>
      <c r="H64" s="26">
        <v>1</v>
      </c>
      <c r="I64" s="31">
        <v>112</v>
      </c>
      <c r="J64" s="26">
        <v>102</v>
      </c>
      <c r="K64" s="31">
        <v>4592</v>
      </c>
      <c r="L64" s="26">
        <v>4182</v>
      </c>
      <c r="M64" s="31">
        <v>75820</v>
      </c>
      <c r="N64" s="26">
        <v>2395</v>
      </c>
      <c r="O64" s="32">
        <f t="shared" si="6"/>
        <v>18.130081300813007</v>
      </c>
      <c r="P64" s="33">
        <f t="shared" si="5"/>
        <v>0.67448219125048392</v>
      </c>
      <c r="Q64" s="11">
        <v>26.88</v>
      </c>
    </row>
    <row r="65" spans="1:17" ht="13.5" customHeight="1">
      <c r="A65" s="29">
        <v>34</v>
      </c>
      <c r="B65" s="6" t="s">
        <v>71</v>
      </c>
      <c r="C65" s="30" t="s">
        <v>189</v>
      </c>
      <c r="D65" s="25" t="s">
        <v>136</v>
      </c>
      <c r="E65" s="18" t="s">
        <v>74</v>
      </c>
      <c r="F65" s="25">
        <v>34</v>
      </c>
      <c r="G65" s="31">
        <v>5</v>
      </c>
      <c r="H65" s="26">
        <v>4</v>
      </c>
      <c r="I65" s="31">
        <v>700</v>
      </c>
      <c r="J65" s="26">
        <v>680</v>
      </c>
      <c r="K65" s="31">
        <v>23800</v>
      </c>
      <c r="L65" s="26">
        <v>23120</v>
      </c>
      <c r="M65" s="31">
        <v>495230</v>
      </c>
      <c r="N65" s="26">
        <v>14128</v>
      </c>
      <c r="O65" s="32">
        <f t="shared" si="6"/>
        <v>21.419982698961938</v>
      </c>
      <c r="P65" s="33">
        <f t="shared" si="5"/>
        <v>0.79687435636019122</v>
      </c>
      <c r="Q65" s="11">
        <v>26.88</v>
      </c>
    </row>
    <row r="66" spans="1:17" ht="13.5" customHeight="1">
      <c r="A66" s="29">
        <v>35</v>
      </c>
      <c r="B66" s="6" t="s">
        <v>71</v>
      </c>
      <c r="C66" s="30" t="s">
        <v>190</v>
      </c>
      <c r="D66" s="25" t="s">
        <v>138</v>
      </c>
      <c r="E66" s="18" t="s">
        <v>74</v>
      </c>
      <c r="F66" s="25">
        <v>40</v>
      </c>
      <c r="G66" s="31">
        <v>1</v>
      </c>
      <c r="H66" s="26">
        <v>1</v>
      </c>
      <c r="I66" s="31">
        <v>140</v>
      </c>
      <c r="J66" s="26">
        <v>134</v>
      </c>
      <c r="K66" s="31">
        <v>5600</v>
      </c>
      <c r="L66" s="26">
        <v>5360</v>
      </c>
      <c r="M66" s="31">
        <v>96855</v>
      </c>
      <c r="N66" s="26">
        <v>2068</v>
      </c>
      <c r="O66" s="32">
        <f t="shared" si="6"/>
        <v>18.069962686567163</v>
      </c>
      <c r="P66" s="33">
        <f t="shared" si="5"/>
        <v>0.67224563566098072</v>
      </c>
      <c r="Q66" s="11">
        <v>26.88</v>
      </c>
    </row>
    <row r="67" spans="1:17" ht="13.5" customHeight="1">
      <c r="A67" s="29">
        <v>36</v>
      </c>
      <c r="B67" s="6" t="s">
        <v>71</v>
      </c>
      <c r="C67" s="30" t="s">
        <v>191</v>
      </c>
      <c r="D67" s="25" t="s">
        <v>140</v>
      </c>
      <c r="E67" s="18" t="s">
        <v>74</v>
      </c>
      <c r="F67" s="25">
        <v>39</v>
      </c>
      <c r="G67" s="31">
        <v>1</v>
      </c>
      <c r="H67" s="26">
        <v>1</v>
      </c>
      <c r="I67" s="31">
        <v>112</v>
      </c>
      <c r="J67" s="26">
        <v>110</v>
      </c>
      <c r="K67" s="31">
        <v>4368</v>
      </c>
      <c r="L67" s="26">
        <v>4155</v>
      </c>
      <c r="M67" s="31">
        <v>74416</v>
      </c>
      <c r="N67" s="26">
        <v>2290</v>
      </c>
      <c r="O67" s="32">
        <f t="shared" si="6"/>
        <v>17.909987966305657</v>
      </c>
      <c r="P67" s="33">
        <f t="shared" si="5"/>
        <v>0.66629419517506172</v>
      </c>
      <c r="Q67" s="11">
        <v>26.88</v>
      </c>
    </row>
    <row r="68" spans="1:17" ht="13.5" customHeight="1">
      <c r="A68" s="29">
        <v>37</v>
      </c>
      <c r="B68" s="6" t="s">
        <v>71</v>
      </c>
      <c r="C68" s="30" t="s">
        <v>192</v>
      </c>
      <c r="D68" s="25" t="s">
        <v>142</v>
      </c>
      <c r="E68" s="18" t="s">
        <v>74</v>
      </c>
      <c r="F68" s="25">
        <v>44</v>
      </c>
      <c r="G68" s="31">
        <v>1</v>
      </c>
      <c r="H68" s="26">
        <v>1</v>
      </c>
      <c r="I68" s="31">
        <v>112</v>
      </c>
      <c r="J68" s="26">
        <v>110</v>
      </c>
      <c r="K68" s="31">
        <v>4928</v>
      </c>
      <c r="L68" s="26">
        <v>4490</v>
      </c>
      <c r="M68" s="31">
        <v>85714</v>
      </c>
      <c r="N68" s="26">
        <v>2738</v>
      </c>
      <c r="O68" s="32">
        <f t="shared" si="6"/>
        <v>19.089977728285078</v>
      </c>
      <c r="P68" s="33">
        <f t="shared" si="5"/>
        <v>0.71019262382012938</v>
      </c>
      <c r="Q68" s="11">
        <v>26.88</v>
      </c>
    </row>
    <row r="69" spans="1:17" ht="13.5" customHeight="1">
      <c r="A69" s="29">
        <v>38</v>
      </c>
      <c r="B69" s="6" t="s">
        <v>71</v>
      </c>
      <c r="C69" s="30" t="s">
        <v>193</v>
      </c>
      <c r="D69" s="25"/>
      <c r="E69" s="18" t="s">
        <v>74</v>
      </c>
      <c r="F69" s="25">
        <v>118</v>
      </c>
      <c r="G69" s="31">
        <v>1</v>
      </c>
      <c r="H69" s="26">
        <v>1</v>
      </c>
      <c r="I69" s="31">
        <v>56</v>
      </c>
      <c r="J69" s="26">
        <v>52</v>
      </c>
      <c r="K69" s="31">
        <v>6608</v>
      </c>
      <c r="L69" s="26">
        <v>6030</v>
      </c>
      <c r="M69" s="31">
        <v>132316</v>
      </c>
      <c r="N69" s="26">
        <v>2494</v>
      </c>
      <c r="O69" s="32">
        <f t="shared" si="6"/>
        <v>21.942951907131011</v>
      </c>
      <c r="P69" s="33">
        <f t="shared" si="5"/>
        <v>0.816330056068862</v>
      </c>
      <c r="Q69" s="11">
        <v>26.88</v>
      </c>
    </row>
    <row r="70" spans="1:17" ht="13.5" customHeight="1">
      <c r="A70" s="29">
        <v>39</v>
      </c>
      <c r="B70" s="6" t="s">
        <v>71</v>
      </c>
      <c r="C70" s="30" t="s">
        <v>194</v>
      </c>
      <c r="D70" s="25" t="s">
        <v>145</v>
      </c>
      <c r="E70" s="18" t="s">
        <v>74</v>
      </c>
      <c r="F70" s="25">
        <v>33</v>
      </c>
      <c r="G70" s="31">
        <v>1</v>
      </c>
      <c r="H70" s="26">
        <v>1</v>
      </c>
      <c r="I70" s="31">
        <v>140</v>
      </c>
      <c r="J70" s="26">
        <v>132</v>
      </c>
      <c r="K70" s="31">
        <v>4620</v>
      </c>
      <c r="L70" s="26">
        <v>4286</v>
      </c>
      <c r="M70" s="31">
        <v>62318</v>
      </c>
      <c r="N70" s="26">
        <v>2010</v>
      </c>
      <c r="O70" s="32">
        <f t="shared" si="6"/>
        <v>14.539897340177321</v>
      </c>
      <c r="P70" s="33">
        <f t="shared" si="5"/>
        <v>0.54091879985778724</v>
      </c>
      <c r="Q70" s="11">
        <v>26.88</v>
      </c>
    </row>
    <row r="71" spans="1:17" ht="13.5" customHeight="1">
      <c r="A71" s="29">
        <v>40</v>
      </c>
      <c r="B71" s="6" t="s">
        <v>71</v>
      </c>
      <c r="C71" s="30" t="s">
        <v>195</v>
      </c>
      <c r="D71" s="25" t="s">
        <v>147</v>
      </c>
      <c r="E71" s="18" t="s">
        <v>74</v>
      </c>
      <c r="F71" s="25">
        <v>50</v>
      </c>
      <c r="G71" s="31">
        <v>1</v>
      </c>
      <c r="H71" s="26">
        <v>1</v>
      </c>
      <c r="I71" s="31">
        <v>112</v>
      </c>
      <c r="J71" s="26">
        <v>110</v>
      </c>
      <c r="K71" s="31">
        <v>5600</v>
      </c>
      <c r="L71" s="26">
        <v>5142</v>
      </c>
      <c r="M71" s="31">
        <v>100184</v>
      </c>
      <c r="N71" s="26">
        <v>3373</v>
      </c>
      <c r="O71" s="32">
        <f t="shared" si="6"/>
        <v>19.483469467133411</v>
      </c>
      <c r="P71" s="33">
        <f t="shared" si="5"/>
        <v>0.72483145339037991</v>
      </c>
      <c r="Q71" s="11">
        <v>26.88</v>
      </c>
    </row>
    <row r="72" spans="1:17" ht="13.5" customHeight="1">
      <c r="A72" s="29">
        <v>41</v>
      </c>
      <c r="B72" s="6" t="s">
        <v>71</v>
      </c>
      <c r="C72" s="30" t="s">
        <v>196</v>
      </c>
      <c r="D72" s="25" t="s">
        <v>149</v>
      </c>
      <c r="E72" s="18" t="s">
        <v>74</v>
      </c>
      <c r="F72" s="25">
        <v>19</v>
      </c>
      <c r="G72" s="31">
        <v>1</v>
      </c>
      <c r="H72" s="26">
        <v>1</v>
      </c>
      <c r="I72" s="31">
        <v>224</v>
      </c>
      <c r="J72" s="26">
        <v>220</v>
      </c>
      <c r="K72" s="31">
        <v>4256</v>
      </c>
      <c r="L72" s="26">
        <v>3780</v>
      </c>
      <c r="M72" s="31">
        <v>71607</v>
      </c>
      <c r="N72" s="26">
        <v>4749</v>
      </c>
      <c r="O72" s="32">
        <f t="shared" si="6"/>
        <v>18.943650793650793</v>
      </c>
      <c r="P72" s="33">
        <f t="shared" si="5"/>
        <v>0.7047489134542706</v>
      </c>
      <c r="Q72" s="11">
        <v>26.88</v>
      </c>
    </row>
    <row r="73" spans="1:17" ht="11.25" customHeight="1">
      <c r="A73" s="34" t="s">
        <v>67</v>
      </c>
      <c r="B73" s="35"/>
      <c r="C73" s="35"/>
      <c r="D73" s="36"/>
      <c r="E73" s="36"/>
      <c r="F73" s="36"/>
      <c r="G73" s="37">
        <f t="shared" ref="G73:N73" si="7">SUM(G32:G72)</f>
        <v>63</v>
      </c>
      <c r="H73" s="37">
        <f t="shared" si="7"/>
        <v>58</v>
      </c>
      <c r="I73" s="37">
        <f t="shared" si="7"/>
        <v>9660</v>
      </c>
      <c r="J73" s="37">
        <f t="shared" si="7"/>
        <v>9258</v>
      </c>
      <c r="K73" s="37">
        <f t="shared" si="7"/>
        <v>327964</v>
      </c>
      <c r="L73" s="37">
        <f t="shared" si="7"/>
        <v>305631</v>
      </c>
      <c r="M73" s="37">
        <f t="shared" si="7"/>
        <v>5562864</v>
      </c>
      <c r="N73" s="38">
        <f t="shared" si="7"/>
        <v>160655</v>
      </c>
      <c r="O73" s="39">
        <f>M73/L73</f>
        <v>18.201242674990429</v>
      </c>
      <c r="P73" s="40">
        <f>O73/26.88</f>
        <v>0.67712956380172729</v>
      </c>
      <c r="Q73" s="22">
        <v>26.88</v>
      </c>
    </row>
    <row r="74" spans="1:17" ht="13.5" customHeight="1">
      <c r="A74" s="41" t="s">
        <v>150</v>
      </c>
      <c r="B74" s="35"/>
      <c r="C74" s="35"/>
      <c r="D74" s="42"/>
      <c r="E74" s="42"/>
      <c r="F74" s="42"/>
      <c r="G74" s="43"/>
      <c r="H74" s="43"/>
      <c r="I74" s="43"/>
      <c r="J74" s="43"/>
      <c r="K74" s="43"/>
      <c r="L74" s="44"/>
      <c r="M74" s="45">
        <v>28105</v>
      </c>
      <c r="N74" s="46">
        <v>27</v>
      </c>
      <c r="O74" s="39"/>
      <c r="P74" s="40"/>
      <c r="Q74" s="11"/>
    </row>
    <row r="75" spans="1:17" ht="11.25" customHeight="1">
      <c r="A75" s="34" t="s">
        <v>151</v>
      </c>
      <c r="B75" s="35"/>
      <c r="C75" s="35"/>
      <c r="D75" s="36"/>
      <c r="E75" s="36"/>
      <c r="F75" s="36"/>
      <c r="G75" s="37">
        <f t="shared" ref="G75:L75" si="8">SUM(G73:G74)</f>
        <v>63</v>
      </c>
      <c r="H75" s="37">
        <f t="shared" si="8"/>
        <v>58</v>
      </c>
      <c r="I75" s="37">
        <f t="shared" si="8"/>
        <v>9660</v>
      </c>
      <c r="J75" s="37">
        <f t="shared" si="8"/>
        <v>9258</v>
      </c>
      <c r="K75" s="37">
        <f t="shared" si="8"/>
        <v>327964</v>
      </c>
      <c r="L75" s="37">
        <f t="shared" si="8"/>
        <v>305631</v>
      </c>
      <c r="M75" s="37">
        <f>SUM(M73:M74)</f>
        <v>5590969</v>
      </c>
      <c r="N75" s="37">
        <f>SUM(N73:N74)</f>
        <v>160682</v>
      </c>
      <c r="O75" s="39">
        <f>M75/L75</f>
        <v>18.293199969898343</v>
      </c>
      <c r="P75" s="40">
        <f>O75/26.88</f>
        <v>0.68055059411824192</v>
      </c>
      <c r="Q75" s="22">
        <v>26.88</v>
      </c>
    </row>
    <row r="76" spans="1:17" ht="3.75" customHeight="1"/>
    <row r="77" spans="1:17" ht="10.5" customHeight="1">
      <c r="A77" s="34" t="s">
        <v>152</v>
      </c>
      <c r="B77" s="35"/>
      <c r="C77" s="35"/>
      <c r="D77" s="36"/>
      <c r="E77" s="36"/>
      <c r="F77" s="36"/>
      <c r="G77" s="47">
        <f t="shared" ref="G77:N77" si="9">G31+G75</f>
        <v>121</v>
      </c>
      <c r="H77" s="47">
        <f t="shared" si="9"/>
        <v>109</v>
      </c>
      <c r="I77" s="47">
        <f t="shared" si="9"/>
        <v>17052</v>
      </c>
      <c r="J77" s="47">
        <f t="shared" si="9"/>
        <v>15019</v>
      </c>
      <c r="K77" s="47">
        <f t="shared" si="9"/>
        <v>629860</v>
      </c>
      <c r="L77" s="47">
        <f t="shared" si="9"/>
        <v>551533</v>
      </c>
      <c r="M77" s="47">
        <f t="shared" si="9"/>
        <v>10980184</v>
      </c>
      <c r="N77" s="47">
        <f t="shared" si="9"/>
        <v>344492</v>
      </c>
      <c r="O77" s="48">
        <f>M77/L77</f>
        <v>19.908480544228542</v>
      </c>
      <c r="P77" s="49">
        <f>O77/Q77</f>
        <v>0.65922121007379275</v>
      </c>
      <c r="Q77" s="48">
        <v>30.2</v>
      </c>
    </row>
    <row r="78" spans="1:17" ht="8.25" customHeight="1">
      <c r="A78" s="50"/>
      <c r="B78" s="50"/>
      <c r="C78" s="50"/>
      <c r="D78" s="51"/>
      <c r="E78" s="51"/>
      <c r="F78" s="51"/>
      <c r="G78" s="52"/>
      <c r="H78" s="52"/>
      <c r="I78" s="52"/>
      <c r="J78" s="52"/>
      <c r="K78" s="52"/>
      <c r="L78" s="52"/>
      <c r="M78" s="52"/>
      <c r="N78" s="52"/>
      <c r="O78" s="53"/>
      <c r="P78" s="54"/>
      <c r="Q78" s="53"/>
    </row>
    <row r="79" spans="1:17" ht="9.75" customHeight="1"/>
    <row r="80" spans="1:17" ht="10.5" customHeight="1">
      <c r="N80" s="55" t="s">
        <v>153</v>
      </c>
      <c r="O80" s="55"/>
      <c r="P80" s="55"/>
    </row>
    <row r="81" spans="13:16" ht="9.75" customHeight="1">
      <c r="M81" s="56" t="s">
        <v>154</v>
      </c>
      <c r="N81" s="56"/>
      <c r="O81" s="56"/>
      <c r="P81" s="56"/>
    </row>
    <row r="82" spans="13:16" ht="10.5" customHeight="1">
      <c r="O82" s="68"/>
      <c r="P82" s="68"/>
    </row>
  </sheetData>
  <mergeCells count="1">
    <mergeCell ref="O82:P82"/>
  </mergeCells>
  <pageMargins left="0.15748031496062992" right="0" top="0.23622047244094491" bottom="0.23622047244094491" header="0.15748031496062992" footer="0.15748031496062992"/>
  <pageSetup paperSize="9" scale="75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U74"/>
  <sheetViews>
    <sheetView topLeftCell="A46" zoomScale="133" zoomScaleNormal="133" workbookViewId="0">
      <selection activeCell="C16" sqref="C16"/>
    </sheetView>
  </sheetViews>
  <sheetFormatPr defaultRowHeight="12.75"/>
  <cols>
    <col min="1" max="1" width="5.7109375" style="2" customWidth="1"/>
    <col min="2" max="2" width="11.85546875" style="2" bestFit="1" customWidth="1"/>
    <col min="3" max="3" width="26.5703125" style="2" customWidth="1"/>
    <col min="4" max="4" width="10" style="2" hidden="1" customWidth="1"/>
    <col min="5" max="5" width="9" style="2" hidden="1" customWidth="1"/>
    <col min="6" max="6" width="6.140625" style="2" customWidth="1"/>
    <col min="7" max="7" width="6.42578125" style="2" customWidth="1"/>
    <col min="8" max="8" width="5.42578125" style="2" customWidth="1"/>
    <col min="9" max="9" width="6.7109375" style="2" customWidth="1"/>
    <col min="10" max="10" width="6" style="2" customWidth="1"/>
    <col min="11" max="11" width="8" style="2" bestFit="1" customWidth="1"/>
    <col min="12" max="12" width="7.85546875" style="2" bestFit="1" customWidth="1"/>
    <col min="13" max="13" width="9" style="2" bestFit="1" customWidth="1"/>
    <col min="14" max="14" width="7.85546875" style="2" bestFit="1" customWidth="1"/>
    <col min="15" max="15" width="7.7109375" style="2" customWidth="1"/>
    <col min="16" max="16" width="7" style="2" customWidth="1"/>
    <col min="17" max="17" width="7.28515625" style="2" customWidth="1"/>
    <col min="18" max="16384" width="9.140625" style="2"/>
  </cols>
  <sheetData>
    <row r="1" spans="1:21" ht="19.5" customHeight="1">
      <c r="A1" s="69" t="s">
        <v>363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</row>
    <row r="2" spans="1:21" ht="33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</row>
    <row r="3" spans="1:21" ht="14.1" customHeight="1">
      <c r="A3" s="5">
        <v>1</v>
      </c>
      <c r="B3" s="6" t="s">
        <v>18</v>
      </c>
      <c r="C3" s="57" t="s">
        <v>336</v>
      </c>
      <c r="D3" s="58" t="s">
        <v>20</v>
      </c>
      <c r="E3" s="9" t="s">
        <v>21</v>
      </c>
      <c r="F3" s="10">
        <v>86</v>
      </c>
      <c r="G3" s="10">
        <v>1</v>
      </c>
      <c r="H3" s="10">
        <v>1</v>
      </c>
      <c r="I3" s="10">
        <v>62</v>
      </c>
      <c r="J3" s="10">
        <v>62</v>
      </c>
      <c r="K3" s="10">
        <v>5332</v>
      </c>
      <c r="L3" s="10">
        <v>5332</v>
      </c>
      <c r="M3" s="10">
        <v>164843</v>
      </c>
      <c r="N3" s="10">
        <v>2608</v>
      </c>
      <c r="O3" s="11">
        <f t="shared" ref="O3:O20" si="0">M3/L3</f>
        <v>30.915791447861967</v>
      </c>
      <c r="P3" s="12">
        <f t="shared" ref="P3:P20" si="1">O3/Q3</f>
        <v>0.74085289834320556</v>
      </c>
      <c r="Q3" s="13">
        <v>41.73</v>
      </c>
    </row>
    <row r="4" spans="1:21" ht="14.1" customHeight="1">
      <c r="A4" s="14">
        <v>2</v>
      </c>
      <c r="B4" s="6" t="s">
        <v>18</v>
      </c>
      <c r="C4" s="57" t="s">
        <v>22</v>
      </c>
      <c r="D4" s="58" t="s">
        <v>23</v>
      </c>
      <c r="E4" s="9" t="s">
        <v>21</v>
      </c>
      <c r="F4" s="10">
        <v>45</v>
      </c>
      <c r="G4" s="10">
        <v>9</v>
      </c>
      <c r="H4" s="10">
        <v>6</v>
      </c>
      <c r="I4" s="10">
        <v>1116</v>
      </c>
      <c r="J4" s="10">
        <v>604</v>
      </c>
      <c r="K4" s="10">
        <v>50220</v>
      </c>
      <c r="L4" s="10">
        <v>27196</v>
      </c>
      <c r="M4" s="10">
        <v>679625</v>
      </c>
      <c r="N4" s="10">
        <v>21201</v>
      </c>
      <c r="O4" s="11">
        <f t="shared" si="0"/>
        <v>24.989888218855715</v>
      </c>
      <c r="P4" s="12">
        <f t="shared" si="1"/>
        <v>0.72984486620489819</v>
      </c>
      <c r="Q4" s="61">
        <v>34.24</v>
      </c>
    </row>
    <row r="5" spans="1:21" ht="14.1" customHeight="1">
      <c r="A5" s="5">
        <v>3</v>
      </c>
      <c r="B5" s="6" t="s">
        <v>18</v>
      </c>
      <c r="C5" s="57" t="s">
        <v>24</v>
      </c>
      <c r="D5" s="58" t="s">
        <v>25</v>
      </c>
      <c r="E5" s="9" t="s">
        <v>21</v>
      </c>
      <c r="F5" s="10">
        <v>45</v>
      </c>
      <c r="G5" s="10">
        <v>1</v>
      </c>
      <c r="H5" s="10">
        <v>1</v>
      </c>
      <c r="I5" s="10">
        <v>124</v>
      </c>
      <c r="J5" s="10">
        <v>88</v>
      </c>
      <c r="K5" s="10">
        <v>5580</v>
      </c>
      <c r="L5" s="10">
        <v>3960</v>
      </c>
      <c r="M5" s="10">
        <v>107110</v>
      </c>
      <c r="N5" s="10">
        <v>2934</v>
      </c>
      <c r="O5" s="11">
        <f t="shared" si="0"/>
        <v>27.047979797979799</v>
      </c>
      <c r="P5" s="12">
        <f t="shared" si="1"/>
        <v>0.64816630237190997</v>
      </c>
      <c r="Q5" s="13">
        <v>41.73</v>
      </c>
    </row>
    <row r="6" spans="1:21" ht="14.1" customHeight="1">
      <c r="A6" s="5">
        <v>4</v>
      </c>
      <c r="B6" s="6" t="s">
        <v>18</v>
      </c>
      <c r="C6" s="57" t="s">
        <v>339</v>
      </c>
      <c r="D6" s="58" t="s">
        <v>27</v>
      </c>
      <c r="E6" s="9" t="s">
        <v>21</v>
      </c>
      <c r="F6" s="10">
        <v>42</v>
      </c>
      <c r="G6" s="10">
        <v>1</v>
      </c>
      <c r="H6" s="10">
        <v>0</v>
      </c>
      <c r="I6" s="10">
        <v>124</v>
      </c>
      <c r="J6" s="10">
        <v>0</v>
      </c>
      <c r="K6" s="10">
        <v>5394</v>
      </c>
      <c r="L6" s="10">
        <v>0</v>
      </c>
      <c r="M6" s="10">
        <v>0</v>
      </c>
      <c r="N6" s="10">
        <v>0</v>
      </c>
      <c r="O6" s="11" t="e">
        <f t="shared" si="0"/>
        <v>#DIV/0!</v>
      </c>
      <c r="P6" s="12" t="e">
        <f t="shared" si="1"/>
        <v>#DIV/0!</v>
      </c>
      <c r="Q6" s="13">
        <v>41.73</v>
      </c>
    </row>
    <row r="7" spans="1:21" ht="14.1" customHeight="1">
      <c r="A7" s="14">
        <v>5</v>
      </c>
      <c r="B7" s="6" t="s">
        <v>18</v>
      </c>
      <c r="C7" s="57" t="s">
        <v>30</v>
      </c>
      <c r="D7" s="58" t="s">
        <v>29</v>
      </c>
      <c r="E7" s="9" t="s">
        <v>21</v>
      </c>
      <c r="F7" s="10">
        <v>45</v>
      </c>
      <c r="G7" s="10">
        <v>7</v>
      </c>
      <c r="H7" s="10">
        <v>5</v>
      </c>
      <c r="I7" s="10">
        <v>868</v>
      </c>
      <c r="J7" s="10">
        <v>673</v>
      </c>
      <c r="K7" s="10">
        <v>39060</v>
      </c>
      <c r="L7" s="10">
        <v>30281</v>
      </c>
      <c r="M7" s="10">
        <v>863085</v>
      </c>
      <c r="N7" s="10">
        <v>21774</v>
      </c>
      <c r="O7" s="11">
        <f t="shared" si="0"/>
        <v>28.502526336646742</v>
      </c>
      <c r="P7" s="12">
        <f t="shared" si="1"/>
        <v>0.68302243797380169</v>
      </c>
      <c r="Q7" s="13">
        <v>41.73</v>
      </c>
    </row>
    <row r="8" spans="1:21" ht="14.1" customHeight="1">
      <c r="A8" s="5">
        <v>6</v>
      </c>
      <c r="B8" s="6" t="s">
        <v>18</v>
      </c>
      <c r="C8" s="57" t="s">
        <v>38</v>
      </c>
      <c r="D8" s="58" t="s">
        <v>31</v>
      </c>
      <c r="E8" s="9" t="s">
        <v>21</v>
      </c>
      <c r="F8" s="10">
        <v>40</v>
      </c>
      <c r="G8" s="10">
        <v>1</v>
      </c>
      <c r="H8" s="10">
        <v>1</v>
      </c>
      <c r="I8" s="10">
        <v>124</v>
      </c>
      <c r="J8" s="10">
        <v>88</v>
      </c>
      <c r="K8" s="10">
        <v>4960</v>
      </c>
      <c r="L8" s="10">
        <v>3530</v>
      </c>
      <c r="M8" s="10">
        <v>114320</v>
      </c>
      <c r="N8" s="10">
        <v>4251</v>
      </c>
      <c r="O8" s="11">
        <f t="shared" si="0"/>
        <v>32.385269121813032</v>
      </c>
      <c r="P8" s="12">
        <f t="shared" si="1"/>
        <v>0.77606683733077009</v>
      </c>
      <c r="Q8" s="13">
        <v>41.73</v>
      </c>
    </row>
    <row r="9" spans="1:21" ht="14.1" customHeight="1">
      <c r="A9" s="5">
        <v>7</v>
      </c>
      <c r="B9" s="6" t="s">
        <v>18</v>
      </c>
      <c r="C9" s="57" t="s">
        <v>40</v>
      </c>
      <c r="D9" s="58" t="s">
        <v>33</v>
      </c>
      <c r="E9" s="9" t="s">
        <v>21</v>
      </c>
      <c r="F9" s="10">
        <v>45</v>
      </c>
      <c r="G9" s="10">
        <v>16</v>
      </c>
      <c r="H9" s="10">
        <v>13</v>
      </c>
      <c r="I9" s="10">
        <v>1984</v>
      </c>
      <c r="J9" s="10">
        <v>1461</v>
      </c>
      <c r="K9" s="10">
        <v>89280</v>
      </c>
      <c r="L9" s="10">
        <v>66247</v>
      </c>
      <c r="M9" s="10">
        <v>1799463</v>
      </c>
      <c r="N9" s="10">
        <v>55730</v>
      </c>
      <c r="O9" s="11">
        <f t="shared" si="0"/>
        <v>27.162935680106269</v>
      </c>
      <c r="P9" s="12">
        <f t="shared" si="1"/>
        <v>0.65092105631694874</v>
      </c>
      <c r="Q9" s="13">
        <v>41.73</v>
      </c>
    </row>
    <row r="10" spans="1:21" ht="14.1" customHeight="1">
      <c r="A10" s="14">
        <v>8</v>
      </c>
      <c r="B10" s="6" t="s">
        <v>18</v>
      </c>
      <c r="C10" s="57" t="s">
        <v>46</v>
      </c>
      <c r="D10" s="58" t="s">
        <v>35</v>
      </c>
      <c r="E10" s="9" t="s">
        <v>21</v>
      </c>
      <c r="F10" s="10">
        <v>40</v>
      </c>
      <c r="G10" s="10">
        <v>7</v>
      </c>
      <c r="H10" s="10">
        <v>6</v>
      </c>
      <c r="I10" s="10">
        <v>1302</v>
      </c>
      <c r="J10" s="10">
        <v>912</v>
      </c>
      <c r="K10" s="10">
        <v>52080</v>
      </c>
      <c r="L10" s="10">
        <v>36560</v>
      </c>
      <c r="M10" s="10">
        <v>1019000</v>
      </c>
      <c r="N10" s="10">
        <v>32201</v>
      </c>
      <c r="O10" s="11">
        <f t="shared" si="0"/>
        <v>27.87199124726477</v>
      </c>
      <c r="P10" s="12">
        <f t="shared" si="1"/>
        <v>0.66791256283883949</v>
      </c>
      <c r="Q10" s="13">
        <v>41.73</v>
      </c>
    </row>
    <row r="11" spans="1:21" ht="14.1" customHeight="1">
      <c r="A11" s="5">
        <v>9</v>
      </c>
      <c r="B11" s="6" t="s">
        <v>18</v>
      </c>
      <c r="C11" s="57" t="s">
        <v>48</v>
      </c>
      <c r="D11" s="58" t="s">
        <v>37</v>
      </c>
      <c r="E11" s="9" t="s">
        <v>21</v>
      </c>
      <c r="F11" s="10">
        <v>32</v>
      </c>
      <c r="G11" s="10">
        <v>7</v>
      </c>
      <c r="H11" s="10">
        <v>5</v>
      </c>
      <c r="I11" s="10">
        <v>1302</v>
      </c>
      <c r="J11" s="10">
        <v>824</v>
      </c>
      <c r="K11" s="10">
        <v>41664</v>
      </c>
      <c r="L11" s="10">
        <v>26976</v>
      </c>
      <c r="M11" s="10">
        <v>593665</v>
      </c>
      <c r="N11" s="10">
        <v>21147</v>
      </c>
      <c r="O11" s="11">
        <f t="shared" si="0"/>
        <v>22.007154507710556</v>
      </c>
      <c r="P11" s="12">
        <f t="shared" si="1"/>
        <v>0.52737010562450415</v>
      </c>
      <c r="Q11" s="13">
        <v>41.73</v>
      </c>
    </row>
    <row r="12" spans="1:21" ht="13.5" customHeight="1">
      <c r="A12" s="5">
        <v>10</v>
      </c>
      <c r="B12" s="6" t="s">
        <v>18</v>
      </c>
      <c r="C12" s="57" t="s">
        <v>50</v>
      </c>
      <c r="D12" s="58" t="s">
        <v>39</v>
      </c>
      <c r="E12" s="9" t="s">
        <v>21</v>
      </c>
      <c r="F12" s="10">
        <v>47</v>
      </c>
      <c r="G12" s="10">
        <v>1</v>
      </c>
      <c r="H12" s="10">
        <v>1</v>
      </c>
      <c r="I12" s="10">
        <v>124</v>
      </c>
      <c r="J12" s="10">
        <v>102</v>
      </c>
      <c r="K12" s="10">
        <v>5828</v>
      </c>
      <c r="L12" s="10">
        <v>4758</v>
      </c>
      <c r="M12" s="10">
        <v>106275</v>
      </c>
      <c r="N12" s="10">
        <v>3421</v>
      </c>
      <c r="O12" s="11">
        <f t="shared" si="0"/>
        <v>22.33606557377049</v>
      </c>
      <c r="P12" s="12">
        <f t="shared" si="1"/>
        <v>0.53525199074456009</v>
      </c>
      <c r="Q12" s="13">
        <v>41.73</v>
      </c>
    </row>
    <row r="13" spans="1:21" ht="14.1" customHeight="1">
      <c r="A13" s="14">
        <v>11</v>
      </c>
      <c r="B13" s="6" t="s">
        <v>18</v>
      </c>
      <c r="C13" s="57" t="s">
        <v>341</v>
      </c>
      <c r="D13" s="58" t="s">
        <v>41</v>
      </c>
      <c r="E13" s="9" t="s">
        <v>21</v>
      </c>
      <c r="F13" s="10">
        <v>40</v>
      </c>
      <c r="G13" s="10">
        <v>1</v>
      </c>
      <c r="H13" s="10">
        <v>1</v>
      </c>
      <c r="I13" s="10">
        <v>124</v>
      </c>
      <c r="J13" s="10">
        <v>108</v>
      </c>
      <c r="K13" s="10">
        <v>5270</v>
      </c>
      <c r="L13" s="10">
        <v>4570</v>
      </c>
      <c r="M13" s="10">
        <v>144120</v>
      </c>
      <c r="N13" s="10">
        <v>4839</v>
      </c>
      <c r="O13" s="11">
        <f t="shared" si="0"/>
        <v>31.536105032822757</v>
      </c>
      <c r="P13" s="12">
        <f t="shared" si="1"/>
        <v>0.7557178296866226</v>
      </c>
      <c r="Q13" s="13">
        <v>41.73</v>
      </c>
      <c r="U13" s="60"/>
    </row>
    <row r="14" spans="1:21" ht="14.1" customHeight="1">
      <c r="A14" s="5">
        <v>12</v>
      </c>
      <c r="B14" s="6" t="s">
        <v>18</v>
      </c>
      <c r="C14" s="57" t="s">
        <v>56</v>
      </c>
      <c r="D14" s="58" t="s">
        <v>43</v>
      </c>
      <c r="E14" s="9" t="s">
        <v>21</v>
      </c>
      <c r="F14" s="10">
        <v>42</v>
      </c>
      <c r="G14" s="10">
        <v>1</v>
      </c>
      <c r="H14" s="10">
        <v>1</v>
      </c>
      <c r="I14" s="10">
        <v>186</v>
      </c>
      <c r="J14" s="10">
        <v>168</v>
      </c>
      <c r="K14" s="10">
        <v>7812</v>
      </c>
      <c r="L14" s="10">
        <v>6766</v>
      </c>
      <c r="M14" s="10">
        <v>178025</v>
      </c>
      <c r="N14" s="10">
        <v>5725</v>
      </c>
      <c r="O14" s="11">
        <f t="shared" si="0"/>
        <v>26.311705586757316</v>
      </c>
      <c r="P14" s="12">
        <f t="shared" si="1"/>
        <v>0.63052253982164674</v>
      </c>
      <c r="Q14" s="13">
        <v>41.73</v>
      </c>
      <c r="U14" s="60"/>
    </row>
    <row r="15" spans="1:21" ht="14.1" customHeight="1">
      <c r="A15" s="5">
        <v>13</v>
      </c>
      <c r="B15" s="6" t="s">
        <v>18</v>
      </c>
      <c r="C15" s="57" t="s">
        <v>342</v>
      </c>
      <c r="D15" s="58" t="s">
        <v>45</v>
      </c>
      <c r="E15" s="9" t="s">
        <v>21</v>
      </c>
      <c r="F15" s="10">
        <v>40</v>
      </c>
      <c r="G15" s="10">
        <v>1</v>
      </c>
      <c r="H15" s="10">
        <v>1</v>
      </c>
      <c r="I15" s="10">
        <v>124</v>
      </c>
      <c r="J15" s="10">
        <v>72</v>
      </c>
      <c r="K15" s="10">
        <v>5270</v>
      </c>
      <c r="L15" s="10">
        <v>3072</v>
      </c>
      <c r="M15" s="10">
        <v>80245</v>
      </c>
      <c r="N15" s="10">
        <v>2533</v>
      </c>
      <c r="O15" s="11">
        <f t="shared" si="0"/>
        <v>26.121419270833332</v>
      </c>
      <c r="P15" s="12">
        <f t="shared" si="1"/>
        <v>0.62596259934898957</v>
      </c>
      <c r="Q15" s="13">
        <v>41.73</v>
      </c>
    </row>
    <row r="16" spans="1:21" ht="14.1" customHeight="1">
      <c r="A16" s="14">
        <v>14</v>
      </c>
      <c r="B16" s="6" t="s">
        <v>18</v>
      </c>
      <c r="C16" s="57" t="s">
        <v>343</v>
      </c>
      <c r="D16" s="58" t="s">
        <v>47</v>
      </c>
      <c r="E16" s="9" t="s">
        <v>21</v>
      </c>
      <c r="F16" s="10">
        <v>37</v>
      </c>
      <c r="G16" s="10">
        <v>1</v>
      </c>
      <c r="H16" s="10">
        <v>0</v>
      </c>
      <c r="I16" s="10">
        <v>124</v>
      </c>
      <c r="J16" s="10">
        <v>0</v>
      </c>
      <c r="K16" s="10">
        <v>5084</v>
      </c>
      <c r="L16" s="10">
        <v>0</v>
      </c>
      <c r="M16" s="10">
        <v>0</v>
      </c>
      <c r="N16" s="10">
        <v>0</v>
      </c>
      <c r="O16" s="11" t="e">
        <f t="shared" si="0"/>
        <v>#DIV/0!</v>
      </c>
      <c r="P16" s="12" t="e">
        <f t="shared" si="1"/>
        <v>#DIV/0!</v>
      </c>
      <c r="Q16" s="13">
        <v>41.73</v>
      </c>
    </row>
    <row r="17" spans="1:20" ht="14.1" customHeight="1">
      <c r="A17" s="5">
        <v>15</v>
      </c>
      <c r="B17" s="6" t="s">
        <v>18</v>
      </c>
      <c r="C17" s="57" t="s">
        <v>63</v>
      </c>
      <c r="D17" s="58" t="s">
        <v>49</v>
      </c>
      <c r="E17" s="9" t="s">
        <v>21</v>
      </c>
      <c r="F17" s="10">
        <v>45</v>
      </c>
      <c r="G17" s="10">
        <v>1</v>
      </c>
      <c r="H17" s="10">
        <v>1</v>
      </c>
      <c r="I17" s="10">
        <v>124</v>
      </c>
      <c r="J17" s="10">
        <v>114</v>
      </c>
      <c r="K17" s="10">
        <v>5580</v>
      </c>
      <c r="L17" s="10">
        <v>5130</v>
      </c>
      <c r="M17" s="10">
        <v>137140</v>
      </c>
      <c r="N17" s="10">
        <v>3581</v>
      </c>
      <c r="O17" s="11">
        <f t="shared" si="0"/>
        <v>26.732943469785575</v>
      </c>
      <c r="P17" s="12">
        <f t="shared" si="1"/>
        <v>0.6406169055783747</v>
      </c>
      <c r="Q17" s="13">
        <v>41.73</v>
      </c>
    </row>
    <row r="18" spans="1:20" ht="14.1" customHeight="1">
      <c r="A18" s="5">
        <v>16</v>
      </c>
      <c r="B18" s="6" t="s">
        <v>18</v>
      </c>
      <c r="C18" s="57" t="s">
        <v>344</v>
      </c>
      <c r="D18" s="58" t="s">
        <v>51</v>
      </c>
      <c r="E18" s="9" t="s">
        <v>21</v>
      </c>
      <c r="F18" s="10">
        <v>45</v>
      </c>
      <c r="G18" s="10">
        <v>1</v>
      </c>
      <c r="H18" s="10">
        <v>1</v>
      </c>
      <c r="I18" s="10">
        <v>124</v>
      </c>
      <c r="J18" s="10">
        <v>106</v>
      </c>
      <c r="K18" s="10">
        <v>5580</v>
      </c>
      <c r="L18" s="10">
        <v>4742</v>
      </c>
      <c r="M18" s="10">
        <v>145820</v>
      </c>
      <c r="N18" s="10">
        <v>4477</v>
      </c>
      <c r="O18" s="11">
        <f t="shared" si="0"/>
        <v>30.750738085196119</v>
      </c>
      <c r="P18" s="12">
        <f t="shared" si="1"/>
        <v>0.73689762964764249</v>
      </c>
      <c r="Q18" s="13">
        <v>41.73</v>
      </c>
    </row>
    <row r="19" spans="1:20" ht="14.1" customHeight="1">
      <c r="A19" s="14">
        <v>17</v>
      </c>
      <c r="B19" s="6" t="s">
        <v>18</v>
      </c>
      <c r="C19" s="57" t="s">
        <v>345</v>
      </c>
      <c r="D19" s="58" t="s">
        <v>53</v>
      </c>
      <c r="E19" s="9" t="s">
        <v>21</v>
      </c>
      <c r="F19" s="10">
        <v>41</v>
      </c>
      <c r="G19" s="10">
        <v>1</v>
      </c>
      <c r="H19" s="10">
        <v>1</v>
      </c>
      <c r="I19" s="10">
        <v>124</v>
      </c>
      <c r="J19" s="10">
        <v>112</v>
      </c>
      <c r="K19" s="10">
        <v>5332</v>
      </c>
      <c r="L19" s="10">
        <v>4787</v>
      </c>
      <c r="M19" s="10">
        <v>134505</v>
      </c>
      <c r="N19" s="10">
        <v>4655</v>
      </c>
      <c r="O19" s="11">
        <f t="shared" si="0"/>
        <v>28.097973678713181</v>
      </c>
      <c r="P19" s="12">
        <f t="shared" si="1"/>
        <v>0.6733279098661199</v>
      </c>
      <c r="Q19" s="13">
        <v>41.73</v>
      </c>
    </row>
    <row r="20" spans="1:20" ht="14.25" customHeight="1">
      <c r="A20" s="73" t="s">
        <v>210</v>
      </c>
      <c r="B20" s="74"/>
      <c r="C20" s="75"/>
      <c r="D20" s="18"/>
      <c r="E20" s="19"/>
      <c r="F20" s="20"/>
      <c r="G20" s="21">
        <f t="shared" ref="G20:N20" si="2">SUM(G3:G19)</f>
        <v>58</v>
      </c>
      <c r="H20" s="21">
        <f t="shared" si="2"/>
        <v>45</v>
      </c>
      <c r="I20" s="21">
        <f t="shared" si="2"/>
        <v>8060</v>
      </c>
      <c r="J20" s="21">
        <f t="shared" si="2"/>
        <v>5494</v>
      </c>
      <c r="K20" s="21">
        <f t="shared" si="2"/>
        <v>339326</v>
      </c>
      <c r="L20" s="21">
        <f t="shared" si="2"/>
        <v>233907</v>
      </c>
      <c r="M20" s="21">
        <f t="shared" si="2"/>
        <v>6267241</v>
      </c>
      <c r="N20" s="20">
        <f t="shared" si="2"/>
        <v>191077</v>
      </c>
      <c r="O20" s="22">
        <f t="shared" si="0"/>
        <v>26.793729986704118</v>
      </c>
      <c r="P20" s="23">
        <f t="shared" si="1"/>
        <v>0.66190044433557604</v>
      </c>
      <c r="Q20" s="24">
        <v>40.479999999999997</v>
      </c>
    </row>
    <row r="21" spans="1:20" ht="13.5" customHeight="1">
      <c r="A21" s="70" t="s">
        <v>211</v>
      </c>
      <c r="B21" s="71"/>
      <c r="C21" s="72"/>
      <c r="D21" s="18"/>
      <c r="E21" s="19"/>
      <c r="F21" s="20"/>
      <c r="G21" s="25"/>
      <c r="H21" s="25"/>
      <c r="I21" s="25"/>
      <c r="J21" s="25"/>
      <c r="K21" s="25"/>
      <c r="L21" s="25"/>
      <c r="M21" s="10">
        <v>78601</v>
      </c>
      <c r="N21" s="59"/>
      <c r="O21" s="11"/>
      <c r="P21" s="12"/>
      <c r="Q21" s="11"/>
    </row>
    <row r="22" spans="1:20" ht="13.5" customHeight="1">
      <c r="A22" s="77" t="s">
        <v>212</v>
      </c>
      <c r="B22" s="78"/>
      <c r="C22" s="79"/>
      <c r="D22" s="18"/>
      <c r="E22" s="19"/>
      <c r="F22" s="20"/>
      <c r="G22" s="25"/>
      <c r="H22" s="25"/>
      <c r="I22" s="25"/>
      <c r="J22" s="25"/>
      <c r="K22" s="25"/>
      <c r="L22" s="25"/>
      <c r="M22" s="26">
        <v>0</v>
      </c>
      <c r="N22" s="11"/>
      <c r="O22" s="11"/>
      <c r="P22" s="12"/>
      <c r="Q22" s="11"/>
    </row>
    <row r="23" spans="1:20" ht="15" customHeight="1">
      <c r="A23" s="73" t="s">
        <v>210</v>
      </c>
      <c r="B23" s="74"/>
      <c r="C23" s="75"/>
      <c r="D23" s="18"/>
      <c r="E23" s="19"/>
      <c r="F23" s="20"/>
      <c r="G23" s="21">
        <f t="shared" ref="G23:N23" si="3">SUM(G20:G22)</f>
        <v>58</v>
      </c>
      <c r="H23" s="21">
        <f t="shared" si="3"/>
        <v>45</v>
      </c>
      <c r="I23" s="21">
        <f t="shared" si="3"/>
        <v>8060</v>
      </c>
      <c r="J23" s="21">
        <f t="shared" si="3"/>
        <v>5494</v>
      </c>
      <c r="K23" s="21">
        <f t="shared" si="3"/>
        <v>339326</v>
      </c>
      <c r="L23" s="21">
        <f t="shared" si="3"/>
        <v>233907</v>
      </c>
      <c r="M23" s="21">
        <f t="shared" si="3"/>
        <v>6345842</v>
      </c>
      <c r="N23" s="20">
        <f t="shared" si="3"/>
        <v>191077</v>
      </c>
      <c r="O23" s="22">
        <f>M23/L23</f>
        <v>27.129765248581702</v>
      </c>
      <c r="P23" s="23">
        <f>O23/Q23</f>
        <v>0.67020171068630696</v>
      </c>
      <c r="Q23" s="22">
        <v>40.479999999999997</v>
      </c>
      <c r="T23" s="27"/>
    </row>
    <row r="24" spans="1:20" ht="13.5" customHeight="1">
      <c r="A24" s="29">
        <v>1</v>
      </c>
      <c r="B24" s="6" t="s">
        <v>71</v>
      </c>
      <c r="C24" s="6" t="s">
        <v>364</v>
      </c>
      <c r="D24" s="25">
        <v>35</v>
      </c>
      <c r="E24" s="18" t="s">
        <v>74</v>
      </c>
      <c r="F24" s="25">
        <v>50</v>
      </c>
      <c r="G24" s="31">
        <v>1</v>
      </c>
      <c r="H24" s="26">
        <v>1</v>
      </c>
      <c r="I24" s="31">
        <v>124</v>
      </c>
      <c r="J24" s="26">
        <v>66</v>
      </c>
      <c r="K24" s="31">
        <v>6200</v>
      </c>
      <c r="L24" s="26">
        <v>3812</v>
      </c>
      <c r="M24" s="31">
        <v>72446</v>
      </c>
      <c r="N24" s="26">
        <v>1624</v>
      </c>
      <c r="O24" s="32">
        <f>M24/L24</f>
        <v>19.004721930745017</v>
      </c>
      <c r="P24" s="12">
        <f t="shared" ref="P24:P63" si="4">O24/Q24</f>
        <v>0.63433651304222349</v>
      </c>
      <c r="Q24" s="11">
        <v>29.96</v>
      </c>
      <c r="S24" s="2">
        <f>O24*P24</f>
        <v>12.055389040885867</v>
      </c>
    </row>
    <row r="25" spans="1:20" ht="13.5" customHeight="1">
      <c r="A25" s="29">
        <v>2</v>
      </c>
      <c r="B25" s="6" t="s">
        <v>71</v>
      </c>
      <c r="C25" s="6" t="s">
        <v>347</v>
      </c>
      <c r="D25" s="25">
        <v>34</v>
      </c>
      <c r="E25" s="18" t="s">
        <v>74</v>
      </c>
      <c r="F25" s="25">
        <v>47</v>
      </c>
      <c r="G25" s="31">
        <v>1</v>
      </c>
      <c r="H25" s="26">
        <v>1</v>
      </c>
      <c r="I25" s="31">
        <v>124</v>
      </c>
      <c r="J25" s="26">
        <v>120</v>
      </c>
      <c r="K25" s="31">
        <v>5828</v>
      </c>
      <c r="L25" s="26">
        <v>5468</v>
      </c>
      <c r="M25" s="31">
        <v>93940</v>
      </c>
      <c r="N25" s="26">
        <v>2908</v>
      </c>
      <c r="O25" s="32">
        <f>M25/L25</f>
        <v>17.179956108266275</v>
      </c>
      <c r="P25" s="12">
        <f t="shared" si="4"/>
        <v>0.57342977664440165</v>
      </c>
      <c r="Q25" s="11">
        <v>29.96</v>
      </c>
    </row>
    <row r="26" spans="1:20" ht="13.5" customHeight="1">
      <c r="A26" s="29">
        <v>3</v>
      </c>
      <c r="B26" s="6" t="s">
        <v>71</v>
      </c>
      <c r="C26" s="6" t="s">
        <v>331</v>
      </c>
      <c r="D26" s="25">
        <v>32</v>
      </c>
      <c r="E26" s="18" t="s">
        <v>74</v>
      </c>
      <c r="F26" s="25">
        <v>30</v>
      </c>
      <c r="G26" s="31">
        <v>1</v>
      </c>
      <c r="H26" s="26">
        <v>1</v>
      </c>
      <c r="I26" s="31">
        <v>124</v>
      </c>
      <c r="J26" s="26">
        <v>111</v>
      </c>
      <c r="K26" s="31">
        <v>3720</v>
      </c>
      <c r="L26" s="26">
        <v>5614</v>
      </c>
      <c r="M26" s="31">
        <v>104049</v>
      </c>
      <c r="N26" s="26">
        <v>1881</v>
      </c>
      <c r="O26" s="32">
        <f t="shared" ref="O26:O64" si="5">M26/L26</f>
        <v>18.533843961524759</v>
      </c>
      <c r="P26" s="12">
        <f t="shared" si="4"/>
        <v>0.61861962488400402</v>
      </c>
      <c r="Q26" s="11">
        <v>29.96</v>
      </c>
    </row>
    <row r="27" spans="1:20" ht="13.5" customHeight="1">
      <c r="A27" s="29">
        <v>4</v>
      </c>
      <c r="B27" s="6" t="s">
        <v>71</v>
      </c>
      <c r="C27" s="6" t="s">
        <v>365</v>
      </c>
      <c r="D27" s="25">
        <v>79</v>
      </c>
      <c r="E27" s="18" t="s">
        <v>74</v>
      </c>
      <c r="F27" s="25">
        <v>39</v>
      </c>
      <c r="G27" s="31">
        <v>1</v>
      </c>
      <c r="H27" s="26">
        <v>1</v>
      </c>
      <c r="I27" s="31">
        <v>124</v>
      </c>
      <c r="J27" s="26">
        <v>98</v>
      </c>
      <c r="K27" s="31">
        <v>4898</v>
      </c>
      <c r="L27" s="26">
        <v>4280</v>
      </c>
      <c r="M27" s="31">
        <v>74496</v>
      </c>
      <c r="N27" s="26">
        <v>2070</v>
      </c>
      <c r="O27" s="32">
        <f t="shared" si="5"/>
        <v>17.405607476635513</v>
      </c>
      <c r="P27" s="12">
        <f t="shared" si="4"/>
        <v>0.58096153126286754</v>
      </c>
      <c r="Q27" s="11">
        <v>29.96</v>
      </c>
    </row>
    <row r="28" spans="1:20" ht="13.5" customHeight="1">
      <c r="A28" s="29">
        <v>5</v>
      </c>
      <c r="B28" s="6" t="s">
        <v>71</v>
      </c>
      <c r="C28" s="6" t="s">
        <v>295</v>
      </c>
      <c r="D28" s="25">
        <v>41</v>
      </c>
      <c r="E28" s="18" t="s">
        <v>74</v>
      </c>
      <c r="F28" s="25">
        <v>21</v>
      </c>
      <c r="G28" s="31">
        <v>1</v>
      </c>
      <c r="H28" s="26">
        <v>1</v>
      </c>
      <c r="I28" s="31">
        <v>248</v>
      </c>
      <c r="J28" s="26">
        <v>124</v>
      </c>
      <c r="K28" s="31">
        <v>5208</v>
      </c>
      <c r="L28" s="26">
        <v>5381</v>
      </c>
      <c r="M28" s="31">
        <v>103039</v>
      </c>
      <c r="N28" s="26">
        <v>1679</v>
      </c>
      <c r="O28" s="32">
        <f t="shared" si="5"/>
        <v>19.148671250696896</v>
      </c>
      <c r="P28" s="12">
        <f t="shared" si="4"/>
        <v>0.63914122999655865</v>
      </c>
      <c r="Q28" s="11">
        <v>29.96</v>
      </c>
    </row>
    <row r="29" spans="1:20" ht="13.5" customHeight="1">
      <c r="A29" s="29">
        <v>6</v>
      </c>
      <c r="B29" s="6" t="s">
        <v>71</v>
      </c>
      <c r="C29" s="6" t="s">
        <v>366</v>
      </c>
      <c r="D29" s="25">
        <v>58</v>
      </c>
      <c r="E29" s="18" t="s">
        <v>74</v>
      </c>
      <c r="F29" s="25">
        <v>32</v>
      </c>
      <c r="G29" s="31">
        <v>1</v>
      </c>
      <c r="H29" s="26">
        <v>1</v>
      </c>
      <c r="I29" s="31">
        <v>186</v>
      </c>
      <c r="J29" s="26">
        <v>190</v>
      </c>
      <c r="K29" s="31">
        <v>5952</v>
      </c>
      <c r="L29" s="26">
        <v>6080</v>
      </c>
      <c r="M29" s="31">
        <v>141180</v>
      </c>
      <c r="N29" s="26">
        <v>5023</v>
      </c>
      <c r="O29" s="32">
        <f t="shared" si="5"/>
        <v>23.220394736842106</v>
      </c>
      <c r="P29" s="12">
        <f t="shared" si="4"/>
        <v>0.77504655329913574</v>
      </c>
      <c r="Q29" s="11">
        <v>29.96</v>
      </c>
    </row>
    <row r="30" spans="1:20" ht="13.5" customHeight="1">
      <c r="A30" s="29">
        <v>7</v>
      </c>
      <c r="B30" s="6" t="s">
        <v>71</v>
      </c>
      <c r="C30" s="6" t="s">
        <v>297</v>
      </c>
      <c r="D30" s="25">
        <v>49</v>
      </c>
      <c r="E30" s="18" t="s">
        <v>74</v>
      </c>
      <c r="F30" s="25">
        <v>34</v>
      </c>
      <c r="G30" s="31">
        <v>2</v>
      </c>
      <c r="H30" s="26">
        <v>1</v>
      </c>
      <c r="I30" s="31">
        <v>372</v>
      </c>
      <c r="J30" s="26">
        <v>305</v>
      </c>
      <c r="K30" s="31">
        <v>12648</v>
      </c>
      <c r="L30" s="26">
        <v>9193</v>
      </c>
      <c r="M30" s="31">
        <v>106842</v>
      </c>
      <c r="N30" s="26">
        <v>4149</v>
      </c>
      <c r="O30" s="32">
        <f t="shared" si="5"/>
        <v>11.622103774611118</v>
      </c>
      <c r="P30" s="12">
        <f t="shared" si="4"/>
        <v>0.38792068673601859</v>
      </c>
      <c r="Q30" s="11">
        <v>29.96</v>
      </c>
    </row>
    <row r="31" spans="1:20" ht="13.5" customHeight="1">
      <c r="A31" s="29">
        <v>8</v>
      </c>
      <c r="B31" s="6" t="s">
        <v>71</v>
      </c>
      <c r="C31" s="6" t="s">
        <v>299</v>
      </c>
      <c r="D31" s="25">
        <v>32</v>
      </c>
      <c r="E31" s="18" t="s">
        <v>74</v>
      </c>
      <c r="F31" s="25">
        <v>79</v>
      </c>
      <c r="G31" s="31">
        <v>1</v>
      </c>
      <c r="H31" s="26">
        <v>1</v>
      </c>
      <c r="I31" s="31">
        <v>62</v>
      </c>
      <c r="J31" s="26">
        <v>66</v>
      </c>
      <c r="K31" s="31">
        <v>4898</v>
      </c>
      <c r="L31" s="26">
        <v>5216</v>
      </c>
      <c r="M31" s="31">
        <v>103336</v>
      </c>
      <c r="N31" s="26">
        <v>1713</v>
      </c>
      <c r="O31" s="32">
        <f t="shared" si="5"/>
        <v>19.811349693251532</v>
      </c>
      <c r="P31" s="12">
        <f t="shared" si="4"/>
        <v>0.66126000311253441</v>
      </c>
      <c r="Q31" s="11">
        <v>29.96</v>
      </c>
    </row>
    <row r="32" spans="1:20" ht="13.5" customHeight="1">
      <c r="A32" s="29">
        <v>9</v>
      </c>
      <c r="B32" s="6" t="s">
        <v>71</v>
      </c>
      <c r="C32" s="6" t="s">
        <v>367</v>
      </c>
      <c r="D32" s="25">
        <v>39</v>
      </c>
      <c r="E32" s="18" t="s">
        <v>74</v>
      </c>
      <c r="F32" s="25">
        <v>58</v>
      </c>
      <c r="G32" s="31">
        <v>1</v>
      </c>
      <c r="H32" s="26">
        <v>1</v>
      </c>
      <c r="I32" s="31">
        <v>124</v>
      </c>
      <c r="J32" s="26">
        <v>114</v>
      </c>
      <c r="K32" s="31">
        <v>7192</v>
      </c>
      <c r="L32" s="26">
        <v>6612</v>
      </c>
      <c r="M32" s="31">
        <v>160281</v>
      </c>
      <c r="N32" s="26">
        <v>3733</v>
      </c>
      <c r="O32" s="32">
        <f t="shared" si="5"/>
        <v>24.24092558983666</v>
      </c>
      <c r="P32" s="12">
        <f t="shared" si="4"/>
        <v>0.80910966588239852</v>
      </c>
      <c r="Q32" s="11">
        <v>29.96</v>
      </c>
    </row>
    <row r="33" spans="1:17" ht="13.5" customHeight="1">
      <c r="A33" s="29">
        <v>10</v>
      </c>
      <c r="B33" s="6" t="s">
        <v>71</v>
      </c>
      <c r="C33" s="6" t="s">
        <v>301</v>
      </c>
      <c r="D33" s="25">
        <v>33</v>
      </c>
      <c r="E33" s="18" t="s">
        <v>74</v>
      </c>
      <c r="F33" s="25">
        <v>49</v>
      </c>
      <c r="G33" s="31">
        <v>1</v>
      </c>
      <c r="H33" s="26">
        <v>1</v>
      </c>
      <c r="I33" s="31">
        <v>124</v>
      </c>
      <c r="J33" s="26">
        <v>128</v>
      </c>
      <c r="K33" s="31">
        <v>6076</v>
      </c>
      <c r="L33" s="26">
        <v>7616</v>
      </c>
      <c r="M33" s="31">
        <v>185020</v>
      </c>
      <c r="N33" s="26">
        <v>3745</v>
      </c>
      <c r="O33" s="32">
        <f t="shared" si="5"/>
        <v>24.293592436974791</v>
      </c>
      <c r="P33" s="12">
        <f t="shared" si="4"/>
        <v>0.81086757132759646</v>
      </c>
      <c r="Q33" s="11">
        <v>29.96</v>
      </c>
    </row>
    <row r="34" spans="1:17" ht="13.5" customHeight="1">
      <c r="A34" s="29">
        <v>11</v>
      </c>
      <c r="B34" s="6" t="s">
        <v>71</v>
      </c>
      <c r="C34" s="6" t="s">
        <v>302</v>
      </c>
      <c r="D34" s="25">
        <v>27</v>
      </c>
      <c r="E34" s="18" t="s">
        <v>74</v>
      </c>
      <c r="F34" s="25">
        <v>30</v>
      </c>
      <c r="G34" s="31">
        <v>4</v>
      </c>
      <c r="H34" s="26">
        <v>2</v>
      </c>
      <c r="I34" s="31">
        <v>744</v>
      </c>
      <c r="J34" s="26">
        <v>659</v>
      </c>
      <c r="K34" s="31">
        <v>22320</v>
      </c>
      <c r="L34" s="26">
        <v>20130</v>
      </c>
      <c r="M34" s="31">
        <v>433918</v>
      </c>
      <c r="N34" s="26">
        <v>16323</v>
      </c>
      <c r="O34" s="32">
        <f t="shared" si="5"/>
        <v>21.555787382016891</v>
      </c>
      <c r="P34" s="12">
        <f t="shared" si="4"/>
        <v>0.71948556014742626</v>
      </c>
      <c r="Q34" s="11">
        <v>29.96</v>
      </c>
    </row>
    <row r="35" spans="1:17" ht="13.5" customHeight="1">
      <c r="A35" s="29">
        <v>12</v>
      </c>
      <c r="B35" s="6" t="s">
        <v>71</v>
      </c>
      <c r="C35" s="6" t="s">
        <v>368</v>
      </c>
      <c r="D35" s="25">
        <v>119</v>
      </c>
      <c r="E35" s="18" t="s">
        <v>74</v>
      </c>
      <c r="F35" s="25">
        <v>39</v>
      </c>
      <c r="G35" s="31">
        <v>1</v>
      </c>
      <c r="H35" s="26">
        <v>1</v>
      </c>
      <c r="I35" s="31">
        <v>124</v>
      </c>
      <c r="J35" s="26">
        <v>120</v>
      </c>
      <c r="K35" s="31">
        <v>4836</v>
      </c>
      <c r="L35" s="26">
        <v>6354</v>
      </c>
      <c r="M35" s="31">
        <v>132719</v>
      </c>
      <c r="N35" s="26">
        <v>2960</v>
      </c>
      <c r="O35" s="32">
        <f t="shared" si="5"/>
        <v>20.887472458293988</v>
      </c>
      <c r="P35" s="12">
        <f t="shared" si="4"/>
        <v>0.69717865348110775</v>
      </c>
      <c r="Q35" s="11">
        <v>29.96</v>
      </c>
    </row>
    <row r="36" spans="1:17" ht="13.5" customHeight="1">
      <c r="A36" s="29">
        <v>13</v>
      </c>
      <c r="B36" s="6" t="s">
        <v>71</v>
      </c>
      <c r="C36" s="6" t="s">
        <v>369</v>
      </c>
      <c r="D36" s="25">
        <v>41</v>
      </c>
      <c r="E36" s="18" t="s">
        <v>74</v>
      </c>
      <c r="F36" s="25">
        <v>33</v>
      </c>
      <c r="G36" s="31">
        <v>1</v>
      </c>
      <c r="H36" s="26">
        <v>1</v>
      </c>
      <c r="I36" s="31">
        <v>186</v>
      </c>
      <c r="J36" s="26">
        <v>112</v>
      </c>
      <c r="K36" s="31">
        <v>6138</v>
      </c>
      <c r="L36" s="26">
        <v>4434</v>
      </c>
      <c r="M36" s="31">
        <v>93375</v>
      </c>
      <c r="N36" s="26">
        <v>2545</v>
      </c>
      <c r="O36" s="32">
        <f t="shared" si="5"/>
        <v>21.058863328822735</v>
      </c>
      <c r="P36" s="12">
        <f t="shared" si="4"/>
        <v>0.70289931004081219</v>
      </c>
      <c r="Q36" s="11">
        <v>29.96</v>
      </c>
    </row>
    <row r="37" spans="1:17" ht="13.5" customHeight="1">
      <c r="A37" s="29">
        <v>14</v>
      </c>
      <c r="B37" s="6" t="s">
        <v>71</v>
      </c>
      <c r="C37" s="6" t="s">
        <v>305</v>
      </c>
      <c r="D37" s="25">
        <v>35</v>
      </c>
      <c r="E37" s="18" t="s">
        <v>74</v>
      </c>
      <c r="F37" s="25">
        <v>27</v>
      </c>
      <c r="G37" s="31">
        <v>1</v>
      </c>
      <c r="H37" s="26">
        <v>1</v>
      </c>
      <c r="I37" s="31">
        <v>186</v>
      </c>
      <c r="J37" s="26">
        <v>126</v>
      </c>
      <c r="K37" s="31">
        <v>5022</v>
      </c>
      <c r="L37" s="26">
        <v>6172</v>
      </c>
      <c r="M37" s="31">
        <v>119356</v>
      </c>
      <c r="N37" s="26">
        <v>2154</v>
      </c>
      <c r="O37" s="32">
        <f t="shared" si="5"/>
        <v>19.338302009073235</v>
      </c>
      <c r="P37" s="12">
        <f t="shared" si="4"/>
        <v>0.64547069456185702</v>
      </c>
      <c r="Q37" s="11">
        <v>29.96</v>
      </c>
    </row>
    <row r="38" spans="1:17" ht="13.5" customHeight="1">
      <c r="A38" s="29">
        <v>15</v>
      </c>
      <c r="B38" s="6" t="s">
        <v>71</v>
      </c>
      <c r="C38" s="6" t="s">
        <v>306</v>
      </c>
      <c r="D38" s="25">
        <v>45</v>
      </c>
      <c r="E38" s="18" t="s">
        <v>74</v>
      </c>
      <c r="F38" s="25">
        <v>119</v>
      </c>
      <c r="G38" s="31">
        <v>1</v>
      </c>
      <c r="H38" s="26">
        <v>1</v>
      </c>
      <c r="I38" s="31">
        <v>62</v>
      </c>
      <c r="J38" s="26">
        <v>54</v>
      </c>
      <c r="K38" s="31">
        <v>7378</v>
      </c>
      <c r="L38" s="26">
        <v>6394</v>
      </c>
      <c r="M38" s="31">
        <v>119611</v>
      </c>
      <c r="N38" s="26">
        <v>1326</v>
      </c>
      <c r="O38" s="32">
        <f t="shared" si="5"/>
        <v>18.706756334063183</v>
      </c>
      <c r="P38" s="12">
        <f t="shared" si="4"/>
        <v>0.62439106588995941</v>
      </c>
      <c r="Q38" s="11">
        <v>29.96</v>
      </c>
    </row>
    <row r="39" spans="1:17" ht="13.5" customHeight="1">
      <c r="A39" s="29">
        <v>16</v>
      </c>
      <c r="B39" s="6" t="s">
        <v>71</v>
      </c>
      <c r="C39" s="6" t="s">
        <v>307</v>
      </c>
      <c r="D39" s="25">
        <v>47</v>
      </c>
      <c r="E39" s="18" t="s">
        <v>74</v>
      </c>
      <c r="F39" s="25">
        <v>45</v>
      </c>
      <c r="G39" s="31">
        <v>2</v>
      </c>
      <c r="H39" s="26">
        <v>1</v>
      </c>
      <c r="I39" s="31">
        <v>248</v>
      </c>
      <c r="J39" s="26">
        <v>281</v>
      </c>
      <c r="K39" s="31">
        <v>11160</v>
      </c>
      <c r="L39" s="26">
        <v>12329</v>
      </c>
      <c r="M39" s="31">
        <v>240825</v>
      </c>
      <c r="N39" s="26">
        <v>6447</v>
      </c>
      <c r="O39" s="32">
        <f t="shared" si="5"/>
        <v>19.533214372617405</v>
      </c>
      <c r="P39" s="12">
        <f t="shared" si="4"/>
        <v>0.65197644768415897</v>
      </c>
      <c r="Q39" s="11">
        <v>29.96</v>
      </c>
    </row>
    <row r="40" spans="1:17" ht="13.5" customHeight="1">
      <c r="A40" s="29">
        <v>17</v>
      </c>
      <c r="B40" s="6" t="s">
        <v>71</v>
      </c>
      <c r="C40" s="6" t="s">
        <v>308</v>
      </c>
      <c r="D40" s="25">
        <v>14</v>
      </c>
      <c r="E40" s="18" t="s">
        <v>74</v>
      </c>
      <c r="F40" s="25">
        <v>45</v>
      </c>
      <c r="G40" s="31">
        <v>1</v>
      </c>
      <c r="H40" s="26">
        <v>1</v>
      </c>
      <c r="I40" s="31">
        <v>124</v>
      </c>
      <c r="J40" s="26">
        <v>118</v>
      </c>
      <c r="K40" s="31">
        <v>5580</v>
      </c>
      <c r="L40" s="26">
        <v>5310</v>
      </c>
      <c r="M40" s="31">
        <v>106780</v>
      </c>
      <c r="N40" s="26">
        <v>2975</v>
      </c>
      <c r="O40" s="32">
        <f t="shared" si="5"/>
        <v>20.109227871939737</v>
      </c>
      <c r="P40" s="12">
        <f t="shared" si="4"/>
        <v>0.67120253244124617</v>
      </c>
      <c r="Q40" s="11">
        <v>29.96</v>
      </c>
    </row>
    <row r="41" spans="1:17" ht="13.5" customHeight="1">
      <c r="A41" s="29">
        <v>18</v>
      </c>
      <c r="B41" s="6" t="s">
        <v>71</v>
      </c>
      <c r="C41" s="6" t="s">
        <v>309</v>
      </c>
      <c r="D41" s="25">
        <v>24</v>
      </c>
      <c r="E41" s="18" t="s">
        <v>74</v>
      </c>
      <c r="F41" s="25">
        <v>27</v>
      </c>
      <c r="G41" s="31">
        <v>1</v>
      </c>
      <c r="H41" s="26">
        <v>1</v>
      </c>
      <c r="I41" s="31">
        <v>186</v>
      </c>
      <c r="J41" s="26">
        <v>110</v>
      </c>
      <c r="K41" s="31">
        <v>5022</v>
      </c>
      <c r="L41" s="26">
        <v>5250</v>
      </c>
      <c r="M41" s="31">
        <v>109670</v>
      </c>
      <c r="N41" s="26">
        <v>2140</v>
      </c>
      <c r="O41" s="32">
        <f t="shared" si="5"/>
        <v>20.889523809523808</v>
      </c>
      <c r="P41" s="12">
        <f t="shared" si="4"/>
        <v>0.69724712314832471</v>
      </c>
      <c r="Q41" s="11">
        <v>29.96</v>
      </c>
    </row>
    <row r="42" spans="1:17" ht="13.5" customHeight="1">
      <c r="A42" s="29">
        <v>19</v>
      </c>
      <c r="B42" s="6" t="s">
        <v>71</v>
      </c>
      <c r="C42" s="6" t="s">
        <v>310</v>
      </c>
      <c r="D42" s="25">
        <v>34</v>
      </c>
      <c r="E42" s="18" t="s">
        <v>74</v>
      </c>
      <c r="F42" s="25">
        <v>14</v>
      </c>
      <c r="G42" s="31">
        <v>4</v>
      </c>
      <c r="H42" s="26">
        <v>2</v>
      </c>
      <c r="I42" s="31">
        <v>1240</v>
      </c>
      <c r="J42" s="26">
        <v>570</v>
      </c>
      <c r="K42" s="31">
        <v>17360</v>
      </c>
      <c r="L42" s="26">
        <v>22404</v>
      </c>
      <c r="M42" s="31">
        <v>593925</v>
      </c>
      <c r="N42" s="26">
        <v>12877</v>
      </c>
      <c r="O42" s="32">
        <f t="shared" si="5"/>
        <v>26.509775040171398</v>
      </c>
      <c r="P42" s="12">
        <f t="shared" si="4"/>
        <v>0.88483895327674889</v>
      </c>
      <c r="Q42" s="11">
        <v>29.96</v>
      </c>
    </row>
    <row r="43" spans="1:17" ht="13.5" customHeight="1">
      <c r="A43" s="29">
        <v>20</v>
      </c>
      <c r="B43" s="6" t="s">
        <v>71</v>
      </c>
      <c r="C43" s="6" t="s">
        <v>311</v>
      </c>
      <c r="D43" s="25">
        <v>61</v>
      </c>
      <c r="E43" s="18" t="s">
        <v>74</v>
      </c>
      <c r="F43" s="25">
        <v>24</v>
      </c>
      <c r="G43" s="31">
        <v>1</v>
      </c>
      <c r="H43" s="26">
        <v>1</v>
      </c>
      <c r="I43" s="31">
        <v>248</v>
      </c>
      <c r="J43" s="26">
        <v>138</v>
      </c>
      <c r="K43" s="31">
        <v>5952</v>
      </c>
      <c r="L43" s="26">
        <v>4194</v>
      </c>
      <c r="M43" s="31">
        <v>81460</v>
      </c>
      <c r="N43" s="26">
        <v>2574</v>
      </c>
      <c r="O43" s="32">
        <f t="shared" si="5"/>
        <v>19.422985216976635</v>
      </c>
      <c r="P43" s="12">
        <f t="shared" si="4"/>
        <v>0.64829723688173013</v>
      </c>
      <c r="Q43" s="11">
        <v>29.96</v>
      </c>
    </row>
    <row r="44" spans="1:17" ht="13.5" customHeight="1">
      <c r="A44" s="29">
        <v>21</v>
      </c>
      <c r="B44" s="6" t="s">
        <v>71</v>
      </c>
      <c r="C44" s="6" t="s">
        <v>312</v>
      </c>
      <c r="D44" s="25">
        <v>26</v>
      </c>
      <c r="E44" s="18" t="s">
        <v>74</v>
      </c>
      <c r="F44" s="25">
        <v>59</v>
      </c>
      <c r="G44" s="31">
        <v>1</v>
      </c>
      <c r="H44" s="26">
        <v>1</v>
      </c>
      <c r="I44" s="31">
        <v>124</v>
      </c>
      <c r="J44" s="26">
        <v>66</v>
      </c>
      <c r="K44" s="31">
        <v>7316</v>
      </c>
      <c r="L44" s="26">
        <v>3894</v>
      </c>
      <c r="M44" s="31">
        <v>80401</v>
      </c>
      <c r="N44" s="26">
        <v>1510</v>
      </c>
      <c r="O44" s="32">
        <f t="shared" si="5"/>
        <v>20.647406266050332</v>
      </c>
      <c r="P44" s="12">
        <f t="shared" si="4"/>
        <v>0.68916576321930345</v>
      </c>
      <c r="Q44" s="11">
        <v>29.96</v>
      </c>
    </row>
    <row r="45" spans="1:17" ht="13.5" customHeight="1">
      <c r="A45" s="29">
        <v>22</v>
      </c>
      <c r="B45" s="6" t="s">
        <v>71</v>
      </c>
      <c r="C45" s="6" t="s">
        <v>313</v>
      </c>
      <c r="D45" s="25">
        <v>79</v>
      </c>
      <c r="E45" s="18" t="s">
        <v>74</v>
      </c>
      <c r="F45" s="25">
        <v>26</v>
      </c>
      <c r="G45" s="31">
        <v>1</v>
      </c>
      <c r="H45" s="26">
        <v>1</v>
      </c>
      <c r="I45" s="31">
        <v>186</v>
      </c>
      <c r="J45" s="26">
        <v>128</v>
      </c>
      <c r="K45" s="31">
        <v>4836</v>
      </c>
      <c r="L45" s="26">
        <v>6144</v>
      </c>
      <c r="M45" s="31">
        <v>131405</v>
      </c>
      <c r="N45" s="26">
        <v>2512</v>
      </c>
      <c r="O45" s="32">
        <f t="shared" si="5"/>
        <v>21.387532552083332</v>
      </c>
      <c r="P45" s="12">
        <f t="shared" si="4"/>
        <v>0.71386957783989757</v>
      </c>
      <c r="Q45" s="11">
        <v>29.96</v>
      </c>
    </row>
    <row r="46" spans="1:17" ht="13.5" customHeight="1">
      <c r="A46" s="29">
        <v>23</v>
      </c>
      <c r="B46" s="6" t="s">
        <v>71</v>
      </c>
      <c r="C46" s="6" t="s">
        <v>314</v>
      </c>
      <c r="D46" s="25">
        <v>35</v>
      </c>
      <c r="E46" s="18" t="s">
        <v>74</v>
      </c>
      <c r="F46" s="25">
        <v>35</v>
      </c>
      <c r="G46" s="31">
        <v>1</v>
      </c>
      <c r="H46" s="26">
        <v>1</v>
      </c>
      <c r="I46" s="31">
        <v>186</v>
      </c>
      <c r="J46" s="26">
        <v>160</v>
      </c>
      <c r="K46" s="31">
        <v>6510</v>
      </c>
      <c r="L46" s="26">
        <v>6510</v>
      </c>
      <c r="M46" s="31">
        <v>139223</v>
      </c>
      <c r="N46" s="26">
        <v>4066</v>
      </c>
      <c r="O46" s="32">
        <f t="shared" si="5"/>
        <v>21.386021505376345</v>
      </c>
      <c r="P46" s="12">
        <f t="shared" si="4"/>
        <v>0.71381914236903687</v>
      </c>
      <c r="Q46" s="11">
        <v>29.96</v>
      </c>
    </row>
    <row r="47" spans="1:17" ht="13.5" customHeight="1">
      <c r="A47" s="29">
        <v>24</v>
      </c>
      <c r="B47" s="6" t="s">
        <v>71</v>
      </c>
      <c r="C47" s="6" t="s">
        <v>315</v>
      </c>
      <c r="D47" s="25">
        <v>73</v>
      </c>
      <c r="E47" s="18" t="s">
        <v>74</v>
      </c>
      <c r="F47" s="25">
        <v>71</v>
      </c>
      <c r="G47" s="31">
        <v>1</v>
      </c>
      <c r="H47" s="26">
        <v>1</v>
      </c>
      <c r="I47" s="31">
        <v>62</v>
      </c>
      <c r="J47" s="26">
        <v>86</v>
      </c>
      <c r="K47" s="31">
        <v>4402</v>
      </c>
      <c r="L47" s="26">
        <v>5066</v>
      </c>
      <c r="M47" s="31">
        <v>95301</v>
      </c>
      <c r="N47" s="26">
        <v>2036</v>
      </c>
      <c r="O47" s="32">
        <f t="shared" si="5"/>
        <v>18.811883142518752</v>
      </c>
      <c r="P47" s="12">
        <f t="shared" si="4"/>
        <v>0.62789997137913056</v>
      </c>
      <c r="Q47" s="11">
        <v>29.96</v>
      </c>
    </row>
    <row r="48" spans="1:17" ht="13.5" customHeight="1">
      <c r="A48" s="29">
        <v>25</v>
      </c>
      <c r="B48" s="6" t="s">
        <v>71</v>
      </c>
      <c r="C48" s="6" t="s">
        <v>370</v>
      </c>
      <c r="D48" s="25">
        <v>21</v>
      </c>
      <c r="E48" s="18" t="s">
        <v>74</v>
      </c>
      <c r="F48" s="25">
        <v>21</v>
      </c>
      <c r="G48" s="31">
        <v>2</v>
      </c>
      <c r="H48" s="26">
        <v>1</v>
      </c>
      <c r="I48" s="31">
        <v>372</v>
      </c>
      <c r="J48" s="26">
        <v>236</v>
      </c>
      <c r="K48" s="31">
        <v>7812</v>
      </c>
      <c r="L48" s="26">
        <v>10776</v>
      </c>
      <c r="M48" s="31">
        <v>265873</v>
      </c>
      <c r="N48" s="26">
        <v>5108</v>
      </c>
      <c r="O48" s="32">
        <f t="shared" si="5"/>
        <v>24.672698589458054</v>
      </c>
      <c r="P48" s="12">
        <f t="shared" si="4"/>
        <v>0.82352131473491497</v>
      </c>
      <c r="Q48" s="11">
        <v>29.96</v>
      </c>
    </row>
    <row r="49" spans="1:17" ht="13.5" customHeight="1">
      <c r="A49" s="29">
        <v>26</v>
      </c>
      <c r="B49" s="6" t="s">
        <v>71</v>
      </c>
      <c r="C49" s="6" t="s">
        <v>371</v>
      </c>
      <c r="D49" s="25">
        <v>39</v>
      </c>
      <c r="E49" s="18" t="s">
        <v>74</v>
      </c>
      <c r="F49" s="25">
        <v>44</v>
      </c>
      <c r="G49" s="31">
        <v>1</v>
      </c>
      <c r="H49" s="26">
        <v>1</v>
      </c>
      <c r="I49" s="31">
        <v>124</v>
      </c>
      <c r="J49" s="26">
        <v>134</v>
      </c>
      <c r="K49" s="31">
        <v>5456</v>
      </c>
      <c r="L49" s="26">
        <v>7556</v>
      </c>
      <c r="M49" s="31">
        <v>167143</v>
      </c>
      <c r="N49" s="26">
        <v>3439</v>
      </c>
      <c r="O49" s="32">
        <f t="shared" si="5"/>
        <v>22.120566437268398</v>
      </c>
      <c r="P49" s="12">
        <f t="shared" si="4"/>
        <v>0.73833666346022686</v>
      </c>
      <c r="Q49" s="11">
        <v>29.96</v>
      </c>
    </row>
    <row r="50" spans="1:17" ht="13.5" customHeight="1">
      <c r="A50" s="29">
        <v>27</v>
      </c>
      <c r="B50" s="6" t="s">
        <v>71</v>
      </c>
      <c r="C50" s="6" t="s">
        <v>318</v>
      </c>
      <c r="D50" s="25">
        <v>41</v>
      </c>
      <c r="E50" s="18" t="s">
        <v>74</v>
      </c>
      <c r="F50" s="25">
        <v>4</v>
      </c>
      <c r="G50" s="31">
        <v>1</v>
      </c>
      <c r="H50" s="26">
        <v>1</v>
      </c>
      <c r="I50" s="31">
        <v>124</v>
      </c>
      <c r="J50" s="26">
        <v>116</v>
      </c>
      <c r="K50" s="31">
        <v>4960</v>
      </c>
      <c r="L50" s="26">
        <v>6400</v>
      </c>
      <c r="M50" s="31">
        <v>130350</v>
      </c>
      <c r="N50" s="26">
        <v>2309</v>
      </c>
      <c r="O50" s="32">
        <f t="shared" si="5"/>
        <v>20.3671875</v>
      </c>
      <c r="P50" s="12">
        <f t="shared" si="4"/>
        <v>0.67981266688918551</v>
      </c>
      <c r="Q50" s="11">
        <v>29.96</v>
      </c>
    </row>
    <row r="51" spans="1:17" ht="13.5" customHeight="1">
      <c r="A51" s="29">
        <v>28</v>
      </c>
      <c r="B51" s="6" t="s">
        <v>71</v>
      </c>
      <c r="C51" s="6" t="s">
        <v>319</v>
      </c>
      <c r="D51" s="25">
        <v>44</v>
      </c>
      <c r="E51" s="18" t="s">
        <v>74</v>
      </c>
      <c r="F51" s="25">
        <v>39</v>
      </c>
      <c r="G51" s="31">
        <v>1</v>
      </c>
      <c r="H51" s="26">
        <v>1</v>
      </c>
      <c r="I51" s="31">
        <v>124</v>
      </c>
      <c r="J51" s="26">
        <v>108</v>
      </c>
      <c r="K51" s="31">
        <v>4991</v>
      </c>
      <c r="L51" s="26">
        <v>5622</v>
      </c>
      <c r="M51" s="31">
        <v>118410</v>
      </c>
      <c r="N51" s="26">
        <v>2520</v>
      </c>
      <c r="O51" s="32">
        <f t="shared" si="5"/>
        <v>21.061899679829242</v>
      </c>
      <c r="P51" s="12">
        <f t="shared" si="4"/>
        <v>0.70300065687013491</v>
      </c>
      <c r="Q51" s="11">
        <v>29.96</v>
      </c>
    </row>
    <row r="52" spans="1:17" ht="13.5" customHeight="1">
      <c r="A52" s="29">
        <v>29</v>
      </c>
      <c r="B52" s="6" t="s">
        <v>71</v>
      </c>
      <c r="C52" s="6" t="s">
        <v>320</v>
      </c>
      <c r="D52" s="25">
        <v>34</v>
      </c>
      <c r="E52" s="18" t="s">
        <v>74</v>
      </c>
      <c r="F52" s="25">
        <v>118</v>
      </c>
      <c r="G52" s="31">
        <v>1</v>
      </c>
      <c r="H52" s="26">
        <v>1</v>
      </c>
      <c r="I52" s="31">
        <v>62</v>
      </c>
      <c r="J52" s="26">
        <v>58</v>
      </c>
      <c r="K52" s="31">
        <v>7316</v>
      </c>
      <c r="L52" s="26">
        <v>6944</v>
      </c>
      <c r="M52" s="31">
        <v>144037</v>
      </c>
      <c r="N52" s="26">
        <v>1965</v>
      </c>
      <c r="O52" s="32">
        <f t="shared" si="5"/>
        <v>20.742655529953918</v>
      </c>
      <c r="P52" s="12">
        <f t="shared" si="4"/>
        <v>0.692344977635311</v>
      </c>
      <c r="Q52" s="11">
        <v>29.96</v>
      </c>
    </row>
    <row r="53" spans="1:17" ht="13.5" customHeight="1">
      <c r="A53" s="29">
        <v>30</v>
      </c>
      <c r="B53" s="6" t="s">
        <v>71</v>
      </c>
      <c r="C53" s="6" t="s">
        <v>321</v>
      </c>
      <c r="D53" s="25">
        <v>17</v>
      </c>
      <c r="E53" s="18" t="s">
        <v>74</v>
      </c>
      <c r="F53" s="25">
        <v>49</v>
      </c>
      <c r="G53" s="31">
        <v>1</v>
      </c>
      <c r="H53" s="26">
        <v>1</v>
      </c>
      <c r="I53" s="31">
        <v>124</v>
      </c>
      <c r="J53" s="26">
        <v>116</v>
      </c>
      <c r="K53" s="31">
        <v>6076</v>
      </c>
      <c r="L53" s="26">
        <v>5684</v>
      </c>
      <c r="M53" s="31">
        <v>151725</v>
      </c>
      <c r="N53" s="26">
        <v>4790</v>
      </c>
      <c r="O53" s="32">
        <f t="shared" si="5"/>
        <v>26.69334975369458</v>
      </c>
      <c r="P53" s="12">
        <f t="shared" si="4"/>
        <v>0.89096628016337043</v>
      </c>
      <c r="Q53" s="11">
        <v>29.96</v>
      </c>
    </row>
    <row r="54" spans="1:17" ht="13.5" customHeight="1">
      <c r="A54" s="29">
        <v>31</v>
      </c>
      <c r="B54" s="6" t="s">
        <v>71</v>
      </c>
      <c r="C54" s="6" t="s">
        <v>322</v>
      </c>
      <c r="D54" s="25">
        <v>44</v>
      </c>
      <c r="E54" s="18" t="s">
        <v>74</v>
      </c>
      <c r="F54" s="25">
        <v>19</v>
      </c>
      <c r="G54" s="31">
        <v>1</v>
      </c>
      <c r="H54" s="26">
        <v>1</v>
      </c>
      <c r="I54" s="31">
        <v>248</v>
      </c>
      <c r="J54" s="26">
        <v>228</v>
      </c>
      <c r="K54" s="31">
        <v>4712</v>
      </c>
      <c r="L54" s="26">
        <v>4332</v>
      </c>
      <c r="M54" s="31">
        <v>82875</v>
      </c>
      <c r="N54" s="26">
        <v>4819</v>
      </c>
      <c r="O54" s="32">
        <f t="shared" si="5"/>
        <v>19.130886426592799</v>
      </c>
      <c r="P54" s="12">
        <f t="shared" si="4"/>
        <v>0.63854761103447255</v>
      </c>
      <c r="Q54" s="11">
        <v>29.96</v>
      </c>
    </row>
    <row r="55" spans="1:17" ht="13.5" customHeight="1">
      <c r="A55" s="29">
        <v>32</v>
      </c>
      <c r="B55" s="6" t="s">
        <v>71</v>
      </c>
      <c r="C55" s="6" t="s">
        <v>372</v>
      </c>
      <c r="D55" s="25">
        <v>118</v>
      </c>
      <c r="E55" s="18" t="s">
        <v>74</v>
      </c>
      <c r="F55" s="25">
        <v>44</v>
      </c>
      <c r="G55" s="31">
        <v>1</v>
      </c>
      <c r="H55" s="26">
        <v>1</v>
      </c>
      <c r="I55" s="31">
        <v>124</v>
      </c>
      <c r="J55" s="26">
        <v>120</v>
      </c>
      <c r="K55" s="31">
        <v>5456</v>
      </c>
      <c r="L55" s="26">
        <v>6820</v>
      </c>
      <c r="M55" s="31">
        <v>136693</v>
      </c>
      <c r="N55" s="26">
        <v>3003</v>
      </c>
      <c r="O55" s="32">
        <f t="shared" si="5"/>
        <v>20.042961876832845</v>
      </c>
      <c r="P55" s="12">
        <f t="shared" si="4"/>
        <v>0.66899071685022848</v>
      </c>
      <c r="Q55" s="11">
        <v>29.96</v>
      </c>
    </row>
    <row r="56" spans="1:17" ht="13.5" customHeight="1">
      <c r="A56" s="29">
        <v>33</v>
      </c>
      <c r="B56" s="6" t="s">
        <v>71</v>
      </c>
      <c r="C56" s="6" t="s">
        <v>227</v>
      </c>
      <c r="D56" s="25">
        <v>50</v>
      </c>
      <c r="E56" s="18" t="s">
        <v>74</v>
      </c>
      <c r="F56" s="25">
        <v>41</v>
      </c>
      <c r="G56" s="31">
        <v>2</v>
      </c>
      <c r="H56" s="26">
        <v>1</v>
      </c>
      <c r="I56" s="31">
        <v>248</v>
      </c>
      <c r="J56" s="26">
        <v>227</v>
      </c>
      <c r="K56" s="31">
        <v>10168</v>
      </c>
      <c r="L56" s="26">
        <v>9490</v>
      </c>
      <c r="M56" s="31">
        <v>163410</v>
      </c>
      <c r="N56" s="26">
        <v>4909</v>
      </c>
      <c r="O56" s="32">
        <f t="shared" si="5"/>
        <v>17.219178082191782</v>
      </c>
      <c r="P56" s="12">
        <f t="shared" si="4"/>
        <v>0.57473892130146131</v>
      </c>
      <c r="Q56" s="11">
        <v>29.96</v>
      </c>
    </row>
    <row r="57" spans="1:17" ht="13.5" customHeight="1">
      <c r="A57" s="29">
        <v>34</v>
      </c>
      <c r="B57" s="6" t="s">
        <v>71</v>
      </c>
      <c r="C57" s="6" t="s">
        <v>324</v>
      </c>
      <c r="D57" s="25"/>
      <c r="E57" s="18"/>
      <c r="F57" s="25">
        <v>35</v>
      </c>
      <c r="G57" s="31">
        <v>2</v>
      </c>
      <c r="H57" s="26">
        <v>1</v>
      </c>
      <c r="I57" s="31">
        <v>248</v>
      </c>
      <c r="J57" s="26">
        <v>240</v>
      </c>
      <c r="K57" s="31">
        <v>8680</v>
      </c>
      <c r="L57" s="26">
        <v>15876</v>
      </c>
      <c r="M57" s="31">
        <v>306138</v>
      </c>
      <c r="N57" s="26">
        <v>5288</v>
      </c>
      <c r="O57" s="32">
        <f t="shared" si="5"/>
        <v>19.283068783068781</v>
      </c>
      <c r="P57" s="12">
        <f t="shared" si="4"/>
        <v>0.64362712894088059</v>
      </c>
      <c r="Q57" s="11">
        <v>29.96</v>
      </c>
    </row>
    <row r="58" spans="1:17" ht="13.5" customHeight="1">
      <c r="A58" s="29">
        <v>35</v>
      </c>
      <c r="B58" s="6" t="s">
        <v>71</v>
      </c>
      <c r="C58" s="6" t="s">
        <v>325</v>
      </c>
      <c r="D58" s="25"/>
      <c r="E58" s="18"/>
      <c r="F58" s="25">
        <v>41</v>
      </c>
      <c r="G58" s="31">
        <v>4</v>
      </c>
      <c r="H58" s="26">
        <v>2</v>
      </c>
      <c r="I58" s="31">
        <v>744</v>
      </c>
      <c r="J58" s="26">
        <v>560</v>
      </c>
      <c r="K58" s="31">
        <v>30504</v>
      </c>
      <c r="L58" s="26">
        <v>24959</v>
      </c>
      <c r="M58" s="31">
        <v>407826</v>
      </c>
      <c r="N58" s="26">
        <v>12252</v>
      </c>
      <c r="O58" s="32">
        <f t="shared" si="5"/>
        <v>16.339837333226491</v>
      </c>
      <c r="P58" s="12">
        <f t="shared" si="4"/>
        <v>0.54538842901290019</v>
      </c>
      <c r="Q58" s="11">
        <v>29.96</v>
      </c>
    </row>
    <row r="59" spans="1:17" ht="13.5" customHeight="1">
      <c r="A59" s="29">
        <v>36</v>
      </c>
      <c r="B59" s="6" t="s">
        <v>71</v>
      </c>
      <c r="C59" s="6" t="s">
        <v>326</v>
      </c>
      <c r="D59" s="25"/>
      <c r="E59" s="18"/>
      <c r="F59" s="25">
        <v>35</v>
      </c>
      <c r="G59" s="31">
        <v>1</v>
      </c>
      <c r="H59" s="26">
        <v>1</v>
      </c>
      <c r="I59" s="31">
        <v>186</v>
      </c>
      <c r="J59" s="26">
        <v>160</v>
      </c>
      <c r="K59" s="31">
        <v>6510</v>
      </c>
      <c r="L59" s="26">
        <v>6098</v>
      </c>
      <c r="M59" s="31">
        <v>113120</v>
      </c>
      <c r="N59" s="26">
        <v>3455</v>
      </c>
      <c r="O59" s="32">
        <f t="shared" si="5"/>
        <v>18.550344375204986</v>
      </c>
      <c r="P59" s="12">
        <f t="shared" si="4"/>
        <v>0.61917037300417177</v>
      </c>
      <c r="Q59" s="11">
        <v>29.96</v>
      </c>
    </row>
    <row r="60" spans="1:17" ht="13.5" customHeight="1">
      <c r="A60" s="29">
        <v>37</v>
      </c>
      <c r="B60" s="6" t="s">
        <v>71</v>
      </c>
      <c r="C60" s="6" t="s">
        <v>327</v>
      </c>
      <c r="D60" s="25"/>
      <c r="E60" s="18"/>
      <c r="F60" s="25">
        <v>79</v>
      </c>
      <c r="G60" s="31">
        <v>2</v>
      </c>
      <c r="H60" s="26">
        <v>1</v>
      </c>
      <c r="I60" s="31">
        <v>186</v>
      </c>
      <c r="J60" s="26">
        <v>180</v>
      </c>
      <c r="K60" s="31">
        <v>14694</v>
      </c>
      <c r="L60" s="26">
        <v>9788</v>
      </c>
      <c r="M60" s="31">
        <v>172334</v>
      </c>
      <c r="N60" s="26">
        <v>4509</v>
      </c>
      <c r="O60" s="32">
        <f t="shared" si="5"/>
        <v>17.606661217817734</v>
      </c>
      <c r="P60" s="12">
        <f t="shared" si="4"/>
        <v>0.58767227028764135</v>
      </c>
      <c r="Q60" s="11">
        <v>29.96</v>
      </c>
    </row>
    <row r="61" spans="1:17" ht="13.5" customHeight="1">
      <c r="A61" s="29">
        <v>38</v>
      </c>
      <c r="B61" s="6" t="s">
        <v>71</v>
      </c>
      <c r="C61" s="6" t="s">
        <v>328</v>
      </c>
      <c r="D61" s="25"/>
      <c r="E61" s="18"/>
      <c r="F61" s="25">
        <v>41</v>
      </c>
      <c r="G61" s="31">
        <v>1</v>
      </c>
      <c r="H61" s="26">
        <v>1</v>
      </c>
      <c r="I61" s="31">
        <v>124</v>
      </c>
      <c r="J61" s="26">
        <v>114</v>
      </c>
      <c r="K61" s="31">
        <v>5084</v>
      </c>
      <c r="L61" s="26">
        <v>5066</v>
      </c>
      <c r="M61" s="31">
        <v>107600</v>
      </c>
      <c r="N61" s="26">
        <v>3539</v>
      </c>
      <c r="O61" s="32">
        <f t="shared" si="5"/>
        <v>21.239636794315043</v>
      </c>
      <c r="P61" s="12">
        <f t="shared" si="4"/>
        <v>0.7089331373269373</v>
      </c>
      <c r="Q61" s="11">
        <v>29.96</v>
      </c>
    </row>
    <row r="62" spans="1:17" ht="13.5" customHeight="1">
      <c r="A62" s="29">
        <v>39</v>
      </c>
      <c r="B62" s="6" t="s">
        <v>71</v>
      </c>
      <c r="C62" s="6" t="s">
        <v>329</v>
      </c>
      <c r="D62" s="25"/>
      <c r="E62" s="18"/>
      <c r="F62" s="25">
        <v>34</v>
      </c>
      <c r="G62" s="31">
        <v>7</v>
      </c>
      <c r="H62" s="26">
        <v>2</v>
      </c>
      <c r="I62" s="31">
        <v>1302</v>
      </c>
      <c r="J62" s="26">
        <v>797</v>
      </c>
      <c r="K62" s="31">
        <v>44268</v>
      </c>
      <c r="L62" s="26">
        <v>27124</v>
      </c>
      <c r="M62" s="31">
        <v>558225</v>
      </c>
      <c r="N62" s="26">
        <v>16418</v>
      </c>
      <c r="O62" s="32">
        <f t="shared" si="5"/>
        <v>20.580482229759621</v>
      </c>
      <c r="P62" s="12">
        <f t="shared" si="4"/>
        <v>0.6869319836368365</v>
      </c>
      <c r="Q62" s="11">
        <v>29.96</v>
      </c>
    </row>
    <row r="63" spans="1:17" ht="13.5" customHeight="1">
      <c r="A63" s="29">
        <v>40</v>
      </c>
      <c r="B63" s="6" t="s">
        <v>71</v>
      </c>
      <c r="C63" s="6" t="s">
        <v>333</v>
      </c>
      <c r="D63" s="25"/>
      <c r="E63" s="18"/>
      <c r="F63" s="25">
        <v>31</v>
      </c>
      <c r="G63" s="31">
        <v>1</v>
      </c>
      <c r="H63" s="26">
        <v>1</v>
      </c>
      <c r="I63" s="31">
        <v>186</v>
      </c>
      <c r="J63" s="26">
        <v>164</v>
      </c>
      <c r="K63" s="31">
        <v>5766</v>
      </c>
      <c r="L63" s="26">
        <v>5756</v>
      </c>
      <c r="M63" s="31">
        <v>104635</v>
      </c>
      <c r="N63" s="26">
        <v>3119</v>
      </c>
      <c r="O63" s="32">
        <f t="shared" si="5"/>
        <v>18.178422515635859</v>
      </c>
      <c r="P63" s="12">
        <f t="shared" si="4"/>
        <v>0.60675642575553601</v>
      </c>
      <c r="Q63" s="11">
        <v>29.96</v>
      </c>
    </row>
    <row r="64" spans="1:17" ht="13.5" customHeight="1">
      <c r="A64" s="73" t="s">
        <v>210</v>
      </c>
      <c r="B64" s="74"/>
      <c r="C64" s="75"/>
      <c r="D64" s="36"/>
      <c r="E64" s="36"/>
      <c r="F64" s="36"/>
      <c r="G64" s="37">
        <f t="shared" ref="G64:N64" si="6">SUM(G24:G63)</f>
        <v>61</v>
      </c>
      <c r="H64" s="37">
        <f t="shared" si="6"/>
        <v>44</v>
      </c>
      <c r="I64" s="37">
        <f t="shared" si="6"/>
        <v>10044</v>
      </c>
      <c r="J64" s="37">
        <f t="shared" si="6"/>
        <v>7608</v>
      </c>
      <c r="K64" s="37">
        <f t="shared" si="6"/>
        <v>348905</v>
      </c>
      <c r="L64" s="37">
        <f t="shared" si="6"/>
        <v>332148</v>
      </c>
      <c r="M64" s="37">
        <f t="shared" si="6"/>
        <v>6752992</v>
      </c>
      <c r="N64" s="37">
        <f t="shared" si="6"/>
        <v>172412</v>
      </c>
      <c r="O64" s="39">
        <f t="shared" si="5"/>
        <v>20.331274010380916</v>
      </c>
      <c r="P64" s="23">
        <f>O64/Q64</f>
        <v>0.67861395228240706</v>
      </c>
      <c r="Q64" s="22">
        <v>29.96</v>
      </c>
    </row>
    <row r="65" spans="1:20" ht="13.5" customHeight="1">
      <c r="A65" s="70" t="s">
        <v>211</v>
      </c>
      <c r="B65" s="71"/>
      <c r="C65" s="72"/>
      <c r="D65" s="36"/>
      <c r="E65" s="36"/>
      <c r="F65" s="36"/>
      <c r="G65" s="37"/>
      <c r="H65" s="37"/>
      <c r="I65" s="37"/>
      <c r="J65" s="37"/>
      <c r="K65" s="37"/>
      <c r="L65" s="37"/>
      <c r="M65" s="45">
        <v>78602</v>
      </c>
      <c r="N65" s="38"/>
      <c r="O65" s="39"/>
      <c r="P65" s="40"/>
      <c r="Q65" s="22"/>
    </row>
    <row r="66" spans="1:20" ht="15.75" customHeight="1">
      <c r="A66" s="77" t="s">
        <v>212</v>
      </c>
      <c r="B66" s="78"/>
      <c r="C66" s="79"/>
      <c r="D66" s="42"/>
      <c r="E66" s="42"/>
      <c r="F66" s="42"/>
      <c r="G66" s="43"/>
      <c r="H66" s="43"/>
      <c r="I66" s="43"/>
      <c r="J66" s="43"/>
      <c r="K66" s="43"/>
      <c r="L66" s="44"/>
      <c r="M66" s="45"/>
      <c r="N66" s="46"/>
      <c r="O66" s="39"/>
      <c r="P66" s="40"/>
      <c r="Q66" s="11"/>
    </row>
    <row r="67" spans="1:20" ht="13.5" customHeight="1">
      <c r="A67" s="73" t="s">
        <v>210</v>
      </c>
      <c r="B67" s="74"/>
      <c r="C67" s="75"/>
      <c r="D67" s="36"/>
      <c r="E67" s="36"/>
      <c r="F67" s="36"/>
      <c r="G67" s="37">
        <f t="shared" ref="G67:N67" si="7">SUM(G64:G66)</f>
        <v>61</v>
      </c>
      <c r="H67" s="37">
        <f t="shared" si="7"/>
        <v>44</v>
      </c>
      <c r="I67" s="37">
        <f t="shared" si="7"/>
        <v>10044</v>
      </c>
      <c r="J67" s="37">
        <f t="shared" si="7"/>
        <v>7608</v>
      </c>
      <c r="K67" s="37">
        <f t="shared" si="7"/>
        <v>348905</v>
      </c>
      <c r="L67" s="37">
        <f t="shared" si="7"/>
        <v>332148</v>
      </c>
      <c r="M67" s="37">
        <f t="shared" si="7"/>
        <v>6831594</v>
      </c>
      <c r="N67" s="37">
        <f t="shared" si="7"/>
        <v>172412</v>
      </c>
      <c r="O67" s="39">
        <f>M67/L67</f>
        <v>20.567921528956973</v>
      </c>
      <c r="P67" s="23">
        <f>O67/Q67</f>
        <v>0.68651273461138096</v>
      </c>
      <c r="Q67" s="22">
        <v>29.96</v>
      </c>
    </row>
    <row r="68" spans="1:20" ht="6" customHeight="1"/>
    <row r="69" spans="1:20" ht="15" customHeight="1">
      <c r="A69" s="76" t="s">
        <v>250</v>
      </c>
      <c r="B69" s="74"/>
      <c r="C69" s="75"/>
      <c r="D69" s="36"/>
      <c r="E69" s="36"/>
      <c r="F69" s="36"/>
      <c r="G69" s="47">
        <f t="shared" ref="G69:N69" si="8">G23+G67</f>
        <v>119</v>
      </c>
      <c r="H69" s="47">
        <f t="shared" si="8"/>
        <v>89</v>
      </c>
      <c r="I69" s="47">
        <f t="shared" si="8"/>
        <v>18104</v>
      </c>
      <c r="J69" s="47">
        <f t="shared" si="8"/>
        <v>13102</v>
      </c>
      <c r="K69" s="47">
        <f t="shared" si="8"/>
        <v>688231</v>
      </c>
      <c r="L69" s="47">
        <f t="shared" si="8"/>
        <v>566055</v>
      </c>
      <c r="M69" s="47">
        <f t="shared" si="8"/>
        <v>13177436</v>
      </c>
      <c r="N69" s="47">
        <f t="shared" si="8"/>
        <v>363489</v>
      </c>
      <c r="O69" s="48">
        <f>M69/L69</f>
        <v>23.279426910812553</v>
      </c>
      <c r="P69" s="49">
        <f>O69/Q69</f>
        <v>0.66856481650811472</v>
      </c>
      <c r="Q69" s="48">
        <v>34.82</v>
      </c>
      <c r="S69" s="27">
        <f>K69-L69</f>
        <v>122176</v>
      </c>
      <c r="T69" s="2">
        <f>S69/100000</f>
        <v>1.22176</v>
      </c>
    </row>
    <row r="70" spans="1:20" ht="10.5" customHeight="1">
      <c r="A70" s="50"/>
      <c r="B70" s="50"/>
      <c r="C70" s="50"/>
      <c r="D70" s="51"/>
      <c r="E70" s="51"/>
      <c r="F70" s="51"/>
      <c r="G70" s="52"/>
      <c r="H70" s="52"/>
      <c r="I70" s="52"/>
      <c r="J70" s="52"/>
      <c r="K70" s="52"/>
      <c r="L70" s="52"/>
      <c r="M70" s="52"/>
      <c r="N70" s="52"/>
      <c r="O70" s="53"/>
      <c r="P70" s="54"/>
      <c r="Q70" s="53"/>
    </row>
    <row r="71" spans="1:20" ht="9.75" customHeight="1"/>
    <row r="72" spans="1:20" ht="10.5" customHeight="1">
      <c r="N72" s="55" t="s">
        <v>153</v>
      </c>
      <c r="O72" s="55"/>
      <c r="P72" s="55"/>
    </row>
    <row r="73" spans="1:20" ht="9.75" customHeight="1">
      <c r="M73" s="56" t="s">
        <v>154</v>
      </c>
      <c r="N73" s="56"/>
      <c r="O73" s="56"/>
      <c r="P73" s="56"/>
    </row>
    <row r="74" spans="1:20" ht="10.5" customHeight="1">
      <c r="O74" s="68"/>
      <c r="P74" s="68"/>
    </row>
  </sheetData>
  <mergeCells count="11">
    <mergeCell ref="A64:C64"/>
    <mergeCell ref="A1:Q1"/>
    <mergeCell ref="A20:C20"/>
    <mergeCell ref="A21:C21"/>
    <mergeCell ref="A22:C22"/>
    <mergeCell ref="A23:C23"/>
    <mergeCell ref="A65:C65"/>
    <mergeCell ref="A66:C66"/>
    <mergeCell ref="A67:C67"/>
    <mergeCell ref="A69:C69"/>
    <mergeCell ref="O74:P74"/>
  </mergeCells>
  <pageMargins left="0.15748031496062992" right="0" top="0.23622047244094491" bottom="0.23622047244094491" header="0.15748031496062992" footer="0.15748031496062992"/>
  <pageSetup paperSize="9" scale="75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U74"/>
  <sheetViews>
    <sheetView zoomScale="133" zoomScaleNormal="133" workbookViewId="0">
      <selection sqref="A1:Q73"/>
    </sheetView>
  </sheetViews>
  <sheetFormatPr defaultRowHeight="12.75"/>
  <cols>
    <col min="1" max="1" width="5.7109375" style="2" customWidth="1"/>
    <col min="2" max="2" width="11.85546875" style="2" bestFit="1" customWidth="1"/>
    <col min="3" max="3" width="26.5703125" style="2" customWidth="1"/>
    <col min="4" max="4" width="10" style="2" hidden="1" customWidth="1"/>
    <col min="5" max="5" width="9" style="2" hidden="1" customWidth="1"/>
    <col min="6" max="6" width="6.140625" style="2" customWidth="1"/>
    <col min="7" max="7" width="6.42578125" style="2" customWidth="1"/>
    <col min="8" max="8" width="5.42578125" style="2" customWidth="1"/>
    <col min="9" max="9" width="6.7109375" style="2" customWidth="1"/>
    <col min="10" max="10" width="6" style="2" customWidth="1"/>
    <col min="11" max="11" width="8" style="2" bestFit="1" customWidth="1"/>
    <col min="12" max="12" width="7.85546875" style="2" bestFit="1" customWidth="1"/>
    <col min="13" max="13" width="9" style="2" bestFit="1" customWidth="1"/>
    <col min="14" max="14" width="7.85546875" style="2" bestFit="1" customWidth="1"/>
    <col min="15" max="15" width="7.7109375" style="2" customWidth="1"/>
    <col min="16" max="16" width="7" style="2" customWidth="1"/>
    <col min="17" max="17" width="7.28515625" style="2" customWidth="1"/>
    <col min="18" max="16384" width="9.140625" style="2"/>
  </cols>
  <sheetData>
    <row r="1" spans="1:21" ht="19.5" customHeight="1">
      <c r="A1" s="69" t="s">
        <v>373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</row>
    <row r="2" spans="1:21" ht="33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</row>
    <row r="3" spans="1:21" ht="14.1" customHeight="1">
      <c r="A3" s="5">
        <v>1</v>
      </c>
      <c r="B3" s="6" t="s">
        <v>18</v>
      </c>
      <c r="C3" s="57" t="s">
        <v>336</v>
      </c>
      <c r="D3" s="58" t="s">
        <v>20</v>
      </c>
      <c r="E3" s="9" t="s">
        <v>21</v>
      </c>
      <c r="F3" s="10">
        <v>86</v>
      </c>
      <c r="G3" s="10">
        <v>1</v>
      </c>
      <c r="H3" s="10">
        <v>1</v>
      </c>
      <c r="I3" s="10">
        <v>60</v>
      </c>
      <c r="J3" s="10">
        <v>60</v>
      </c>
      <c r="K3" s="10">
        <v>5160</v>
      </c>
      <c r="L3" s="10">
        <v>5160</v>
      </c>
      <c r="M3" s="10">
        <v>155934</v>
      </c>
      <c r="N3" s="10">
        <v>2369</v>
      </c>
      <c r="O3" s="11">
        <f t="shared" ref="O3:O20" si="0">M3/L3</f>
        <v>30.219767441860466</v>
      </c>
      <c r="P3" s="12">
        <f t="shared" ref="P3:P20" si="1">O3/Q3</f>
        <v>0.72417367461922999</v>
      </c>
      <c r="Q3" s="13">
        <v>41.73</v>
      </c>
    </row>
    <row r="4" spans="1:21" ht="14.1" customHeight="1">
      <c r="A4" s="14">
        <v>2</v>
      </c>
      <c r="B4" s="6" t="s">
        <v>18</v>
      </c>
      <c r="C4" s="57" t="s">
        <v>22</v>
      </c>
      <c r="D4" s="58" t="s">
        <v>23</v>
      </c>
      <c r="E4" s="9" t="s">
        <v>21</v>
      </c>
      <c r="F4" s="10">
        <v>45</v>
      </c>
      <c r="G4" s="10">
        <v>9</v>
      </c>
      <c r="H4" s="10">
        <v>6</v>
      </c>
      <c r="I4" s="10">
        <v>1080</v>
      </c>
      <c r="J4" s="10">
        <v>604</v>
      </c>
      <c r="K4" s="10">
        <v>48600</v>
      </c>
      <c r="L4" s="10">
        <v>27308</v>
      </c>
      <c r="M4" s="10">
        <v>614370</v>
      </c>
      <c r="N4" s="10">
        <v>19090</v>
      </c>
      <c r="O4" s="11">
        <f t="shared" si="0"/>
        <v>22.497802841658121</v>
      </c>
      <c r="P4" s="12">
        <f t="shared" si="1"/>
        <v>0.65706199888020211</v>
      </c>
      <c r="Q4" s="61">
        <v>34.24</v>
      </c>
    </row>
    <row r="5" spans="1:21" ht="14.1" customHeight="1">
      <c r="A5" s="5">
        <v>3</v>
      </c>
      <c r="B5" s="6" t="s">
        <v>18</v>
      </c>
      <c r="C5" s="57" t="s">
        <v>24</v>
      </c>
      <c r="D5" s="58" t="s">
        <v>25</v>
      </c>
      <c r="E5" s="9" t="s">
        <v>21</v>
      </c>
      <c r="F5" s="10">
        <v>45</v>
      </c>
      <c r="G5" s="10">
        <v>1</v>
      </c>
      <c r="H5" s="10">
        <v>1</v>
      </c>
      <c r="I5" s="10">
        <v>120</v>
      </c>
      <c r="J5" s="10">
        <v>90</v>
      </c>
      <c r="K5" s="10">
        <v>5400</v>
      </c>
      <c r="L5" s="10">
        <v>4050</v>
      </c>
      <c r="M5" s="10">
        <v>97300</v>
      </c>
      <c r="N5" s="10">
        <v>2484</v>
      </c>
      <c r="O5" s="11">
        <f t="shared" si="0"/>
        <v>24.02469135802469</v>
      </c>
      <c r="P5" s="12">
        <f t="shared" si="1"/>
        <v>0.5757175019895685</v>
      </c>
      <c r="Q5" s="13">
        <v>41.73</v>
      </c>
    </row>
    <row r="6" spans="1:21" ht="14.1" customHeight="1">
      <c r="A6" s="5">
        <v>4</v>
      </c>
      <c r="B6" s="6" t="s">
        <v>18</v>
      </c>
      <c r="C6" s="57" t="s">
        <v>339</v>
      </c>
      <c r="D6" s="58" t="s">
        <v>27</v>
      </c>
      <c r="E6" s="9" t="s">
        <v>21</v>
      </c>
      <c r="F6" s="10">
        <v>42</v>
      </c>
      <c r="G6" s="10">
        <v>1</v>
      </c>
      <c r="H6" s="10">
        <v>1</v>
      </c>
      <c r="I6" s="10">
        <v>120</v>
      </c>
      <c r="J6" s="10">
        <v>48</v>
      </c>
      <c r="K6" s="10">
        <v>5220</v>
      </c>
      <c r="L6" s="10">
        <v>2088</v>
      </c>
      <c r="M6" s="10">
        <v>53095</v>
      </c>
      <c r="N6" s="10">
        <v>1641</v>
      </c>
      <c r="O6" s="11">
        <f t="shared" si="0"/>
        <v>25.428639846743295</v>
      </c>
      <c r="P6" s="12">
        <f t="shared" si="1"/>
        <v>0.60936112740817872</v>
      </c>
      <c r="Q6" s="13">
        <v>41.73</v>
      </c>
    </row>
    <row r="7" spans="1:21" ht="14.1" customHeight="1">
      <c r="A7" s="14">
        <v>5</v>
      </c>
      <c r="B7" s="6" t="s">
        <v>18</v>
      </c>
      <c r="C7" s="57" t="s">
        <v>30</v>
      </c>
      <c r="D7" s="58" t="s">
        <v>29</v>
      </c>
      <c r="E7" s="9" t="s">
        <v>21</v>
      </c>
      <c r="F7" s="10">
        <v>45</v>
      </c>
      <c r="G7" s="10">
        <v>7</v>
      </c>
      <c r="H7" s="10">
        <v>6</v>
      </c>
      <c r="I7" s="10">
        <v>840</v>
      </c>
      <c r="J7" s="10">
        <v>750</v>
      </c>
      <c r="K7" s="10">
        <v>37800</v>
      </c>
      <c r="L7" s="10">
        <v>33704</v>
      </c>
      <c r="M7" s="10">
        <v>899615</v>
      </c>
      <c r="N7" s="10">
        <v>21558</v>
      </c>
      <c r="O7" s="11">
        <f t="shared" si="0"/>
        <v>26.691638974602419</v>
      </c>
      <c r="P7" s="12">
        <f t="shared" si="1"/>
        <v>0.63962710219512153</v>
      </c>
      <c r="Q7" s="13">
        <v>41.73</v>
      </c>
    </row>
    <row r="8" spans="1:21" ht="14.1" customHeight="1">
      <c r="A8" s="5">
        <v>6</v>
      </c>
      <c r="B8" s="6" t="s">
        <v>18</v>
      </c>
      <c r="C8" s="57" t="s">
        <v>38</v>
      </c>
      <c r="D8" s="58" t="s">
        <v>31</v>
      </c>
      <c r="E8" s="9" t="s">
        <v>21</v>
      </c>
      <c r="F8" s="10">
        <v>40</v>
      </c>
      <c r="G8" s="10">
        <v>1</v>
      </c>
      <c r="H8" s="10">
        <v>1</v>
      </c>
      <c r="I8" s="10">
        <v>120</v>
      </c>
      <c r="J8" s="10">
        <v>116</v>
      </c>
      <c r="K8" s="10">
        <v>4800</v>
      </c>
      <c r="L8" s="10">
        <v>4640</v>
      </c>
      <c r="M8" s="10">
        <v>152060</v>
      </c>
      <c r="N8" s="10">
        <v>5277</v>
      </c>
      <c r="O8" s="11">
        <f t="shared" si="0"/>
        <v>32.771551724137929</v>
      </c>
      <c r="P8" s="12">
        <f t="shared" si="1"/>
        <v>0.78532354958394279</v>
      </c>
      <c r="Q8" s="13">
        <v>41.73</v>
      </c>
    </row>
    <row r="9" spans="1:21" ht="14.1" customHeight="1">
      <c r="A9" s="5">
        <v>7</v>
      </c>
      <c r="B9" s="6" t="s">
        <v>18</v>
      </c>
      <c r="C9" s="57" t="s">
        <v>40</v>
      </c>
      <c r="D9" s="58" t="s">
        <v>33</v>
      </c>
      <c r="E9" s="9" t="s">
        <v>21</v>
      </c>
      <c r="F9" s="10">
        <v>45</v>
      </c>
      <c r="G9" s="10">
        <v>16</v>
      </c>
      <c r="H9" s="10">
        <v>15</v>
      </c>
      <c r="I9" s="10">
        <v>1920</v>
      </c>
      <c r="J9" s="10">
        <v>1501</v>
      </c>
      <c r="K9" s="10">
        <v>86400</v>
      </c>
      <c r="L9" s="10">
        <v>67464</v>
      </c>
      <c r="M9" s="10">
        <v>1662588</v>
      </c>
      <c r="N9" s="10">
        <v>49260</v>
      </c>
      <c r="O9" s="11">
        <f t="shared" si="0"/>
        <v>24.644076840981857</v>
      </c>
      <c r="P9" s="12">
        <f t="shared" si="1"/>
        <v>0.59056019269067483</v>
      </c>
      <c r="Q9" s="13">
        <v>41.73</v>
      </c>
    </row>
    <row r="10" spans="1:21" ht="14.1" customHeight="1">
      <c r="A10" s="14">
        <v>8</v>
      </c>
      <c r="B10" s="6" t="s">
        <v>18</v>
      </c>
      <c r="C10" s="57" t="s">
        <v>46</v>
      </c>
      <c r="D10" s="58" t="s">
        <v>35</v>
      </c>
      <c r="E10" s="9" t="s">
        <v>21</v>
      </c>
      <c r="F10" s="10">
        <v>40</v>
      </c>
      <c r="G10" s="10">
        <v>7</v>
      </c>
      <c r="H10" s="10">
        <v>6</v>
      </c>
      <c r="I10" s="10">
        <v>1260</v>
      </c>
      <c r="J10" s="10">
        <v>956</v>
      </c>
      <c r="K10" s="10">
        <v>50400</v>
      </c>
      <c r="L10" s="10">
        <v>38120</v>
      </c>
      <c r="M10" s="10">
        <v>991250</v>
      </c>
      <c r="N10" s="10">
        <v>30435</v>
      </c>
      <c r="O10" s="11">
        <f t="shared" si="0"/>
        <v>26.003410283315844</v>
      </c>
      <c r="P10" s="12">
        <f t="shared" si="1"/>
        <v>0.62313468208281442</v>
      </c>
      <c r="Q10" s="13">
        <v>41.73</v>
      </c>
    </row>
    <row r="11" spans="1:21" ht="14.1" customHeight="1">
      <c r="A11" s="5">
        <v>9</v>
      </c>
      <c r="B11" s="6" t="s">
        <v>18</v>
      </c>
      <c r="C11" s="57" t="s">
        <v>48</v>
      </c>
      <c r="D11" s="58" t="s">
        <v>37</v>
      </c>
      <c r="E11" s="9" t="s">
        <v>21</v>
      </c>
      <c r="F11" s="10">
        <v>32</v>
      </c>
      <c r="G11" s="10">
        <v>7</v>
      </c>
      <c r="H11" s="10">
        <v>5</v>
      </c>
      <c r="I11" s="10">
        <v>1260</v>
      </c>
      <c r="J11" s="10">
        <v>812</v>
      </c>
      <c r="K11" s="10">
        <v>40320</v>
      </c>
      <c r="L11" s="10">
        <v>27090</v>
      </c>
      <c r="M11" s="10">
        <v>613840</v>
      </c>
      <c r="N11" s="10">
        <v>20848</v>
      </c>
      <c r="O11" s="11">
        <f t="shared" si="0"/>
        <v>22.659283868586193</v>
      </c>
      <c r="P11" s="12">
        <f t="shared" si="1"/>
        <v>0.54299745671186661</v>
      </c>
      <c r="Q11" s="13">
        <v>41.73</v>
      </c>
    </row>
    <row r="12" spans="1:21" ht="13.5" customHeight="1">
      <c r="A12" s="5">
        <v>10</v>
      </c>
      <c r="B12" s="6" t="s">
        <v>18</v>
      </c>
      <c r="C12" s="57" t="s">
        <v>50</v>
      </c>
      <c r="D12" s="58" t="s">
        <v>39</v>
      </c>
      <c r="E12" s="9" t="s">
        <v>21</v>
      </c>
      <c r="F12" s="10">
        <v>47</v>
      </c>
      <c r="G12" s="10">
        <v>1</v>
      </c>
      <c r="H12" s="10">
        <v>1</v>
      </c>
      <c r="I12" s="10">
        <v>120</v>
      </c>
      <c r="J12" s="10">
        <v>98</v>
      </c>
      <c r="K12" s="10">
        <v>5640</v>
      </c>
      <c r="L12" s="10">
        <v>4606</v>
      </c>
      <c r="M12" s="10">
        <v>108730</v>
      </c>
      <c r="N12" s="10">
        <v>3059</v>
      </c>
      <c r="O12" s="11">
        <f t="shared" si="0"/>
        <v>23.606165870603562</v>
      </c>
      <c r="P12" s="12">
        <f t="shared" si="1"/>
        <v>0.56568813492939285</v>
      </c>
      <c r="Q12" s="13">
        <v>41.73</v>
      </c>
    </row>
    <row r="13" spans="1:21" ht="14.1" customHeight="1">
      <c r="A13" s="14">
        <v>11</v>
      </c>
      <c r="B13" s="6" t="s">
        <v>18</v>
      </c>
      <c r="C13" s="57" t="s">
        <v>341</v>
      </c>
      <c r="D13" s="58" t="s">
        <v>41</v>
      </c>
      <c r="E13" s="9" t="s">
        <v>21</v>
      </c>
      <c r="F13" s="10">
        <v>40</v>
      </c>
      <c r="G13" s="10">
        <v>1</v>
      </c>
      <c r="H13" s="10">
        <v>1</v>
      </c>
      <c r="I13" s="10">
        <v>120</v>
      </c>
      <c r="J13" s="10">
        <v>120</v>
      </c>
      <c r="K13" s="10">
        <v>5100</v>
      </c>
      <c r="L13" s="10">
        <v>5100</v>
      </c>
      <c r="M13" s="10">
        <v>166815</v>
      </c>
      <c r="N13" s="10">
        <v>5163</v>
      </c>
      <c r="O13" s="11">
        <f t="shared" si="0"/>
        <v>32.708823529411767</v>
      </c>
      <c r="P13" s="12">
        <f t="shared" si="1"/>
        <v>0.78382035776208414</v>
      </c>
      <c r="Q13" s="13">
        <v>41.73</v>
      </c>
      <c r="U13" s="60"/>
    </row>
    <row r="14" spans="1:21" ht="14.1" customHeight="1">
      <c r="A14" s="5">
        <v>12</v>
      </c>
      <c r="B14" s="6" t="s">
        <v>18</v>
      </c>
      <c r="C14" s="57" t="s">
        <v>56</v>
      </c>
      <c r="D14" s="58" t="s">
        <v>43</v>
      </c>
      <c r="E14" s="9" t="s">
        <v>21</v>
      </c>
      <c r="F14" s="10">
        <v>42</v>
      </c>
      <c r="G14" s="10">
        <v>1</v>
      </c>
      <c r="H14" s="10">
        <v>1</v>
      </c>
      <c r="I14" s="10">
        <v>180</v>
      </c>
      <c r="J14" s="10">
        <v>124</v>
      </c>
      <c r="K14" s="10">
        <v>7560</v>
      </c>
      <c r="L14" s="10">
        <v>5006</v>
      </c>
      <c r="M14" s="10">
        <v>136100</v>
      </c>
      <c r="N14" s="10">
        <v>4149</v>
      </c>
      <c r="O14" s="11">
        <f t="shared" si="0"/>
        <v>27.187375149820216</v>
      </c>
      <c r="P14" s="12">
        <f t="shared" si="1"/>
        <v>0.65150671339133037</v>
      </c>
      <c r="Q14" s="13">
        <v>41.73</v>
      </c>
      <c r="U14" s="60"/>
    </row>
    <row r="15" spans="1:21" ht="14.1" customHeight="1">
      <c r="A15" s="5">
        <v>13</v>
      </c>
      <c r="B15" s="6" t="s">
        <v>18</v>
      </c>
      <c r="C15" s="57" t="s">
        <v>342</v>
      </c>
      <c r="D15" s="58" t="s">
        <v>45</v>
      </c>
      <c r="E15" s="9" t="s">
        <v>21</v>
      </c>
      <c r="F15" s="10">
        <v>40</v>
      </c>
      <c r="G15" s="10">
        <v>1</v>
      </c>
      <c r="H15" s="10">
        <v>1</v>
      </c>
      <c r="I15" s="10">
        <v>120</v>
      </c>
      <c r="J15" s="10">
        <v>90</v>
      </c>
      <c r="K15" s="10">
        <v>5100</v>
      </c>
      <c r="L15" s="10">
        <v>3772</v>
      </c>
      <c r="M15" s="10">
        <v>108660</v>
      </c>
      <c r="N15" s="10">
        <v>3394</v>
      </c>
      <c r="O15" s="11">
        <f t="shared" si="0"/>
        <v>28.806998939554614</v>
      </c>
      <c r="P15" s="12">
        <f t="shared" si="1"/>
        <v>0.69031869014029756</v>
      </c>
      <c r="Q15" s="13">
        <v>41.73</v>
      </c>
    </row>
    <row r="16" spans="1:21" ht="14.1" customHeight="1">
      <c r="A16" s="14">
        <v>14</v>
      </c>
      <c r="B16" s="6" t="s">
        <v>18</v>
      </c>
      <c r="C16" s="57" t="s">
        <v>343</v>
      </c>
      <c r="D16" s="58" t="s">
        <v>47</v>
      </c>
      <c r="E16" s="9" t="s">
        <v>21</v>
      </c>
      <c r="F16" s="10">
        <v>37</v>
      </c>
      <c r="G16" s="10">
        <v>1</v>
      </c>
      <c r="H16" s="10">
        <v>1</v>
      </c>
      <c r="I16" s="10">
        <v>120</v>
      </c>
      <c r="J16" s="10">
        <v>80</v>
      </c>
      <c r="K16" s="10">
        <v>4920</v>
      </c>
      <c r="L16" s="10">
        <v>3268</v>
      </c>
      <c r="M16" s="10">
        <v>86250</v>
      </c>
      <c r="N16" s="10">
        <v>2579</v>
      </c>
      <c r="O16" s="11">
        <f t="shared" si="0"/>
        <v>26.392288861689106</v>
      </c>
      <c r="P16" s="12">
        <f t="shared" si="1"/>
        <v>0.63245360320366906</v>
      </c>
      <c r="Q16" s="13">
        <v>41.73</v>
      </c>
    </row>
    <row r="17" spans="1:20" ht="14.1" customHeight="1">
      <c r="A17" s="5">
        <v>15</v>
      </c>
      <c r="B17" s="6" t="s">
        <v>18</v>
      </c>
      <c r="C17" s="57" t="s">
        <v>63</v>
      </c>
      <c r="D17" s="58" t="s">
        <v>49</v>
      </c>
      <c r="E17" s="9" t="s">
        <v>21</v>
      </c>
      <c r="F17" s="10">
        <v>45</v>
      </c>
      <c r="G17" s="10">
        <v>1</v>
      </c>
      <c r="H17" s="10">
        <v>1</v>
      </c>
      <c r="I17" s="10">
        <v>120</v>
      </c>
      <c r="J17" s="10">
        <v>100</v>
      </c>
      <c r="K17" s="10">
        <v>5400</v>
      </c>
      <c r="L17" s="10">
        <v>4500</v>
      </c>
      <c r="M17" s="10">
        <v>122485</v>
      </c>
      <c r="N17" s="10">
        <v>3050</v>
      </c>
      <c r="O17" s="11">
        <f t="shared" si="0"/>
        <v>27.218888888888888</v>
      </c>
      <c r="P17" s="12">
        <f t="shared" si="1"/>
        <v>0.65226189525254952</v>
      </c>
      <c r="Q17" s="13">
        <v>41.73</v>
      </c>
    </row>
    <row r="18" spans="1:20" ht="14.1" customHeight="1">
      <c r="A18" s="5">
        <v>16</v>
      </c>
      <c r="B18" s="6" t="s">
        <v>18</v>
      </c>
      <c r="C18" s="57" t="s">
        <v>344</v>
      </c>
      <c r="D18" s="58" t="s">
        <v>51</v>
      </c>
      <c r="E18" s="9" t="s">
        <v>21</v>
      </c>
      <c r="F18" s="10">
        <v>45</v>
      </c>
      <c r="G18" s="10">
        <v>1</v>
      </c>
      <c r="H18" s="10">
        <v>1</v>
      </c>
      <c r="I18" s="10">
        <v>120</v>
      </c>
      <c r="J18" s="10">
        <v>110</v>
      </c>
      <c r="K18" s="10">
        <v>5400</v>
      </c>
      <c r="L18" s="10">
        <v>4950</v>
      </c>
      <c r="M18" s="10">
        <v>157905</v>
      </c>
      <c r="N18" s="10">
        <v>4650</v>
      </c>
      <c r="O18" s="11">
        <f t="shared" si="0"/>
        <v>31.9</v>
      </c>
      <c r="P18" s="12">
        <f t="shared" si="1"/>
        <v>0.7644380541576804</v>
      </c>
      <c r="Q18" s="13">
        <v>41.73</v>
      </c>
    </row>
    <row r="19" spans="1:20" ht="14.1" customHeight="1">
      <c r="A19" s="14">
        <v>17</v>
      </c>
      <c r="B19" s="6" t="s">
        <v>18</v>
      </c>
      <c r="C19" s="57" t="s">
        <v>345</v>
      </c>
      <c r="D19" s="58" t="s">
        <v>53</v>
      </c>
      <c r="E19" s="9" t="s">
        <v>21</v>
      </c>
      <c r="F19" s="10">
        <v>41</v>
      </c>
      <c r="G19" s="10">
        <v>1</v>
      </c>
      <c r="H19" s="10">
        <v>1</v>
      </c>
      <c r="I19" s="10">
        <v>120</v>
      </c>
      <c r="J19" s="10">
        <v>90</v>
      </c>
      <c r="K19" s="10">
        <v>5160</v>
      </c>
      <c r="L19" s="10">
        <v>3866</v>
      </c>
      <c r="M19" s="10">
        <v>109985</v>
      </c>
      <c r="N19" s="10">
        <v>3388</v>
      </c>
      <c r="O19" s="11">
        <f t="shared" si="0"/>
        <v>28.449301603724781</v>
      </c>
      <c r="P19" s="12">
        <f t="shared" si="1"/>
        <v>0.68174698307512061</v>
      </c>
      <c r="Q19" s="13">
        <v>41.73</v>
      </c>
    </row>
    <row r="20" spans="1:20" ht="14.25" customHeight="1">
      <c r="A20" s="73" t="s">
        <v>210</v>
      </c>
      <c r="B20" s="74"/>
      <c r="C20" s="75"/>
      <c r="D20" s="18"/>
      <c r="E20" s="19"/>
      <c r="F20" s="20"/>
      <c r="G20" s="21">
        <f t="shared" ref="G20:N20" si="2">SUM(G3:G19)</f>
        <v>58</v>
      </c>
      <c r="H20" s="21">
        <f t="shared" si="2"/>
        <v>50</v>
      </c>
      <c r="I20" s="21">
        <f t="shared" si="2"/>
        <v>7800</v>
      </c>
      <c r="J20" s="21">
        <f t="shared" si="2"/>
        <v>5749</v>
      </c>
      <c r="K20" s="21">
        <f t="shared" si="2"/>
        <v>328380</v>
      </c>
      <c r="L20" s="21">
        <f t="shared" si="2"/>
        <v>244692</v>
      </c>
      <c r="M20" s="21">
        <f t="shared" si="2"/>
        <v>6236982</v>
      </c>
      <c r="N20" s="20">
        <f t="shared" si="2"/>
        <v>182394</v>
      </c>
      <c r="O20" s="22">
        <f t="shared" si="0"/>
        <v>25.489112843901722</v>
      </c>
      <c r="P20" s="23">
        <f t="shared" si="1"/>
        <v>0.62967175997780944</v>
      </c>
      <c r="Q20" s="24">
        <v>40.479999999999997</v>
      </c>
    </row>
    <row r="21" spans="1:20" ht="13.5" customHeight="1">
      <c r="A21" s="70" t="s">
        <v>211</v>
      </c>
      <c r="B21" s="71"/>
      <c r="C21" s="72"/>
      <c r="D21" s="18"/>
      <c r="E21" s="19"/>
      <c r="F21" s="20"/>
      <c r="G21" s="25"/>
      <c r="H21" s="25"/>
      <c r="I21" s="25"/>
      <c r="J21" s="25"/>
      <c r="K21" s="25"/>
      <c r="L21" s="25"/>
      <c r="M21" s="10">
        <v>74079</v>
      </c>
      <c r="N21" s="59"/>
      <c r="O21" s="11"/>
      <c r="P21" s="12"/>
      <c r="Q21" s="11"/>
    </row>
    <row r="22" spans="1:20" ht="13.5" customHeight="1">
      <c r="A22" s="77" t="s">
        <v>212</v>
      </c>
      <c r="B22" s="78"/>
      <c r="C22" s="79"/>
      <c r="D22" s="18"/>
      <c r="E22" s="19"/>
      <c r="F22" s="20"/>
      <c r="G22" s="25"/>
      <c r="H22" s="25"/>
      <c r="I22" s="25"/>
      <c r="J22" s="25"/>
      <c r="K22" s="25"/>
      <c r="L22" s="25"/>
      <c r="M22" s="26">
        <v>16972</v>
      </c>
      <c r="N22" s="11"/>
      <c r="O22" s="11"/>
      <c r="P22" s="12"/>
      <c r="Q22" s="11"/>
    </row>
    <row r="23" spans="1:20" ht="15" customHeight="1">
      <c r="A23" s="73" t="s">
        <v>210</v>
      </c>
      <c r="B23" s="74"/>
      <c r="C23" s="75"/>
      <c r="D23" s="18"/>
      <c r="E23" s="19"/>
      <c r="F23" s="20"/>
      <c r="G23" s="21">
        <f t="shared" ref="G23:N23" si="3">SUM(G20:G22)</f>
        <v>58</v>
      </c>
      <c r="H23" s="21">
        <f t="shared" si="3"/>
        <v>50</v>
      </c>
      <c r="I23" s="21">
        <f t="shared" si="3"/>
        <v>7800</v>
      </c>
      <c r="J23" s="21">
        <f t="shared" si="3"/>
        <v>5749</v>
      </c>
      <c r="K23" s="21">
        <f t="shared" si="3"/>
        <v>328380</v>
      </c>
      <c r="L23" s="21">
        <f t="shared" si="3"/>
        <v>244692</v>
      </c>
      <c r="M23" s="21">
        <f t="shared" si="3"/>
        <v>6328033</v>
      </c>
      <c r="N23" s="20">
        <f t="shared" si="3"/>
        <v>182394</v>
      </c>
      <c r="O23" s="22">
        <f>M23/L23</f>
        <v>25.861217367139098</v>
      </c>
      <c r="P23" s="23">
        <f>O23/Q23</f>
        <v>0.63886406539375251</v>
      </c>
      <c r="Q23" s="22">
        <v>40.479999999999997</v>
      </c>
      <c r="T23" s="27"/>
    </row>
    <row r="24" spans="1:20" ht="13.5" customHeight="1">
      <c r="A24" s="29">
        <v>1</v>
      </c>
      <c r="B24" s="6" t="s">
        <v>71</v>
      </c>
      <c r="C24" s="57" t="s">
        <v>364</v>
      </c>
      <c r="D24" s="25">
        <v>35</v>
      </c>
      <c r="E24" s="18" t="s">
        <v>74</v>
      </c>
      <c r="F24" s="25">
        <v>50</v>
      </c>
      <c r="G24" s="31">
        <v>1</v>
      </c>
      <c r="H24" s="26">
        <v>1</v>
      </c>
      <c r="I24" s="31">
        <v>120</v>
      </c>
      <c r="J24" s="26">
        <v>82</v>
      </c>
      <c r="K24" s="31">
        <v>6000</v>
      </c>
      <c r="L24" s="26">
        <v>4430</v>
      </c>
      <c r="M24" s="31">
        <v>74908</v>
      </c>
      <c r="N24" s="26">
        <v>1589</v>
      </c>
      <c r="O24" s="32">
        <f>M24/L24</f>
        <v>16.909255079006773</v>
      </c>
      <c r="P24" s="12">
        <f t="shared" ref="P24:P63" si="4">O24/Q24</f>
        <v>0.56439436178260249</v>
      </c>
      <c r="Q24" s="11">
        <v>29.96</v>
      </c>
      <c r="S24" s="2">
        <f>O24*P24</f>
        <v>9.5434882285352565</v>
      </c>
    </row>
    <row r="25" spans="1:20" ht="13.5" customHeight="1">
      <c r="A25" s="29">
        <v>2</v>
      </c>
      <c r="B25" s="6" t="s">
        <v>71</v>
      </c>
      <c r="C25" s="57" t="s">
        <v>347</v>
      </c>
      <c r="D25" s="25">
        <v>34</v>
      </c>
      <c r="E25" s="18" t="s">
        <v>74</v>
      </c>
      <c r="F25" s="25">
        <v>47</v>
      </c>
      <c r="G25" s="31">
        <v>1</v>
      </c>
      <c r="H25" s="26">
        <v>1</v>
      </c>
      <c r="I25" s="31">
        <v>120</v>
      </c>
      <c r="J25" s="26">
        <v>70</v>
      </c>
      <c r="K25" s="31">
        <v>5640</v>
      </c>
      <c r="L25" s="26">
        <v>3336</v>
      </c>
      <c r="M25" s="31">
        <v>44488</v>
      </c>
      <c r="N25" s="26">
        <v>1313</v>
      </c>
      <c r="O25" s="32">
        <f>M25/L25</f>
        <v>13.335731414868105</v>
      </c>
      <c r="P25" s="12">
        <f t="shared" si="4"/>
        <v>0.44511787099025718</v>
      </c>
      <c r="Q25" s="11">
        <v>29.96</v>
      </c>
    </row>
    <row r="26" spans="1:20" ht="13.5" customHeight="1">
      <c r="A26" s="29">
        <v>3</v>
      </c>
      <c r="B26" s="6" t="s">
        <v>71</v>
      </c>
      <c r="C26" s="57" t="s">
        <v>331</v>
      </c>
      <c r="D26" s="25">
        <v>32</v>
      </c>
      <c r="E26" s="18" t="s">
        <v>74</v>
      </c>
      <c r="F26" s="25">
        <v>30</v>
      </c>
      <c r="G26" s="31">
        <v>1</v>
      </c>
      <c r="H26" s="26">
        <v>1</v>
      </c>
      <c r="I26" s="31">
        <v>120</v>
      </c>
      <c r="J26" s="26">
        <v>112</v>
      </c>
      <c r="K26" s="31">
        <v>3600</v>
      </c>
      <c r="L26" s="26">
        <v>5680</v>
      </c>
      <c r="M26" s="31">
        <v>104440</v>
      </c>
      <c r="N26" s="26">
        <v>1787</v>
      </c>
      <c r="O26" s="32">
        <f t="shared" ref="O26:O64" si="5">M26/L26</f>
        <v>18.387323943661972</v>
      </c>
      <c r="P26" s="12">
        <f t="shared" si="4"/>
        <v>0.61372910359352373</v>
      </c>
      <c r="Q26" s="11">
        <v>29.96</v>
      </c>
    </row>
    <row r="27" spans="1:20" ht="13.5" customHeight="1">
      <c r="A27" s="29">
        <v>4</v>
      </c>
      <c r="B27" s="6" t="s">
        <v>71</v>
      </c>
      <c r="C27" s="57" t="s">
        <v>365</v>
      </c>
      <c r="D27" s="25">
        <v>79</v>
      </c>
      <c r="E27" s="18" t="s">
        <v>74</v>
      </c>
      <c r="F27" s="25">
        <v>39</v>
      </c>
      <c r="G27" s="31">
        <v>1</v>
      </c>
      <c r="H27" s="26">
        <v>1</v>
      </c>
      <c r="I27" s="31">
        <v>120</v>
      </c>
      <c r="J27" s="26">
        <v>56</v>
      </c>
      <c r="K27" s="31">
        <v>4740</v>
      </c>
      <c r="L27" s="26">
        <v>2355</v>
      </c>
      <c r="M27" s="31">
        <v>41417</v>
      </c>
      <c r="N27" s="26">
        <v>1180</v>
      </c>
      <c r="O27" s="32">
        <f t="shared" si="5"/>
        <v>17.586836518046709</v>
      </c>
      <c r="P27" s="12">
        <f t="shared" si="4"/>
        <v>0.58701056468780732</v>
      </c>
      <c r="Q27" s="11">
        <v>29.96</v>
      </c>
    </row>
    <row r="28" spans="1:20" ht="13.5" customHeight="1">
      <c r="A28" s="29">
        <v>5</v>
      </c>
      <c r="B28" s="6" t="s">
        <v>71</v>
      </c>
      <c r="C28" s="57" t="s">
        <v>295</v>
      </c>
      <c r="D28" s="25">
        <v>41</v>
      </c>
      <c r="E28" s="18" t="s">
        <v>74</v>
      </c>
      <c r="F28" s="25">
        <v>21</v>
      </c>
      <c r="G28" s="31">
        <v>1</v>
      </c>
      <c r="H28" s="26">
        <v>1</v>
      </c>
      <c r="I28" s="31">
        <v>240</v>
      </c>
      <c r="J28" s="26">
        <v>114</v>
      </c>
      <c r="K28" s="31">
        <v>5040</v>
      </c>
      <c r="L28" s="26">
        <v>5290</v>
      </c>
      <c r="M28" s="31">
        <v>100180</v>
      </c>
      <c r="N28" s="26">
        <v>1623</v>
      </c>
      <c r="O28" s="32">
        <f t="shared" si="5"/>
        <v>18.937618147448013</v>
      </c>
      <c r="P28" s="12">
        <f t="shared" si="4"/>
        <v>0.63209673389345833</v>
      </c>
      <c r="Q28" s="11">
        <v>29.96</v>
      </c>
    </row>
    <row r="29" spans="1:20" ht="13.5" customHeight="1">
      <c r="A29" s="29">
        <v>6</v>
      </c>
      <c r="B29" s="6" t="s">
        <v>71</v>
      </c>
      <c r="C29" s="57" t="s">
        <v>296</v>
      </c>
      <c r="D29" s="25">
        <v>58</v>
      </c>
      <c r="E29" s="18" t="s">
        <v>74</v>
      </c>
      <c r="F29" s="25">
        <v>32</v>
      </c>
      <c r="G29" s="31">
        <v>1</v>
      </c>
      <c r="H29" s="26">
        <v>1</v>
      </c>
      <c r="I29" s="31">
        <v>180</v>
      </c>
      <c r="J29" s="26">
        <v>176</v>
      </c>
      <c r="K29" s="31">
        <v>5760</v>
      </c>
      <c r="L29" s="26">
        <v>5632</v>
      </c>
      <c r="M29" s="31">
        <v>110280</v>
      </c>
      <c r="N29" s="26">
        <v>3927</v>
      </c>
      <c r="O29" s="32">
        <f t="shared" si="5"/>
        <v>19.58096590909091</v>
      </c>
      <c r="P29" s="12">
        <f t="shared" si="4"/>
        <v>0.65357029069061778</v>
      </c>
      <c r="Q29" s="11">
        <v>29.96</v>
      </c>
    </row>
    <row r="30" spans="1:20" ht="13.5" customHeight="1">
      <c r="A30" s="29">
        <v>7</v>
      </c>
      <c r="B30" s="6" t="s">
        <v>71</v>
      </c>
      <c r="C30" s="57" t="s">
        <v>299</v>
      </c>
      <c r="D30" s="25">
        <v>49</v>
      </c>
      <c r="E30" s="18" t="s">
        <v>74</v>
      </c>
      <c r="F30" s="25">
        <v>79</v>
      </c>
      <c r="G30" s="31">
        <v>1</v>
      </c>
      <c r="H30" s="26">
        <v>1</v>
      </c>
      <c r="I30" s="31">
        <v>60</v>
      </c>
      <c r="J30" s="26">
        <v>75</v>
      </c>
      <c r="K30" s="31">
        <v>4740</v>
      </c>
      <c r="L30" s="26">
        <v>5675</v>
      </c>
      <c r="M30" s="31">
        <v>117570</v>
      </c>
      <c r="N30" s="26">
        <v>1825</v>
      </c>
      <c r="O30" s="32">
        <f t="shared" si="5"/>
        <v>20.717180616740087</v>
      </c>
      <c r="P30" s="12">
        <f t="shared" si="4"/>
        <v>0.69149468013151161</v>
      </c>
      <c r="Q30" s="11">
        <v>29.96</v>
      </c>
    </row>
    <row r="31" spans="1:20" ht="13.5" customHeight="1">
      <c r="A31" s="29">
        <v>8</v>
      </c>
      <c r="B31" s="6" t="s">
        <v>71</v>
      </c>
      <c r="C31" s="57" t="s">
        <v>300</v>
      </c>
      <c r="D31" s="25">
        <v>32</v>
      </c>
      <c r="E31" s="18" t="s">
        <v>74</v>
      </c>
      <c r="F31" s="25">
        <v>58</v>
      </c>
      <c r="G31" s="31">
        <v>1</v>
      </c>
      <c r="H31" s="26">
        <v>1</v>
      </c>
      <c r="I31" s="31">
        <v>120</v>
      </c>
      <c r="J31" s="26">
        <v>110</v>
      </c>
      <c r="K31" s="31">
        <v>6960</v>
      </c>
      <c r="L31" s="26">
        <v>6380</v>
      </c>
      <c r="M31" s="31">
        <v>162093</v>
      </c>
      <c r="N31" s="26">
        <v>3695</v>
      </c>
      <c r="O31" s="32">
        <f t="shared" si="5"/>
        <v>25.406426332288401</v>
      </c>
      <c r="P31" s="12">
        <f t="shared" si="4"/>
        <v>0.84801155982271026</v>
      </c>
      <c r="Q31" s="11">
        <v>29.96</v>
      </c>
    </row>
    <row r="32" spans="1:20" ht="13.5" customHeight="1">
      <c r="A32" s="29">
        <v>9</v>
      </c>
      <c r="B32" s="6" t="s">
        <v>71</v>
      </c>
      <c r="C32" s="57" t="s">
        <v>301</v>
      </c>
      <c r="D32" s="25">
        <v>39</v>
      </c>
      <c r="E32" s="18" t="s">
        <v>74</v>
      </c>
      <c r="F32" s="25">
        <v>49</v>
      </c>
      <c r="G32" s="31">
        <v>1</v>
      </c>
      <c r="H32" s="26">
        <v>1</v>
      </c>
      <c r="I32" s="31">
        <v>120</v>
      </c>
      <c r="J32" s="26">
        <v>120</v>
      </c>
      <c r="K32" s="31">
        <v>5880</v>
      </c>
      <c r="L32" s="26">
        <v>7206</v>
      </c>
      <c r="M32" s="31">
        <v>159943</v>
      </c>
      <c r="N32" s="26">
        <v>3000</v>
      </c>
      <c r="O32" s="32">
        <f t="shared" si="5"/>
        <v>22.195809048015544</v>
      </c>
      <c r="P32" s="12">
        <f t="shared" si="4"/>
        <v>0.7408480990659394</v>
      </c>
      <c r="Q32" s="11">
        <v>29.96</v>
      </c>
    </row>
    <row r="33" spans="1:17" ht="13.5" customHeight="1">
      <c r="A33" s="29">
        <v>10</v>
      </c>
      <c r="B33" s="6" t="s">
        <v>71</v>
      </c>
      <c r="C33" s="57" t="s">
        <v>302</v>
      </c>
      <c r="D33" s="25">
        <v>33</v>
      </c>
      <c r="E33" s="18" t="s">
        <v>74</v>
      </c>
      <c r="F33" s="25">
        <v>30</v>
      </c>
      <c r="G33" s="31">
        <v>4</v>
      </c>
      <c r="H33" s="26">
        <v>2</v>
      </c>
      <c r="I33" s="31">
        <v>720</v>
      </c>
      <c r="J33" s="26">
        <v>662</v>
      </c>
      <c r="K33" s="31">
        <v>21600</v>
      </c>
      <c r="L33" s="26">
        <v>20090</v>
      </c>
      <c r="M33" s="31">
        <v>414970</v>
      </c>
      <c r="N33" s="26">
        <v>15201</v>
      </c>
      <c r="O33" s="32">
        <f t="shared" si="5"/>
        <v>20.655550024888004</v>
      </c>
      <c r="P33" s="12">
        <f t="shared" si="4"/>
        <v>0.68943758427530055</v>
      </c>
      <c r="Q33" s="11">
        <v>29.96</v>
      </c>
    </row>
    <row r="34" spans="1:17" ht="13.5" customHeight="1">
      <c r="A34" s="29">
        <v>11</v>
      </c>
      <c r="B34" s="6" t="s">
        <v>71</v>
      </c>
      <c r="C34" s="57" t="s">
        <v>303</v>
      </c>
      <c r="D34" s="25">
        <v>27</v>
      </c>
      <c r="E34" s="18" t="s">
        <v>74</v>
      </c>
      <c r="F34" s="25">
        <v>39</v>
      </c>
      <c r="G34" s="31">
        <v>1</v>
      </c>
      <c r="H34" s="26">
        <v>1</v>
      </c>
      <c r="I34" s="31">
        <v>120</v>
      </c>
      <c r="J34" s="26">
        <v>87</v>
      </c>
      <c r="K34" s="31">
        <v>4680</v>
      </c>
      <c r="L34" s="26">
        <v>4571</v>
      </c>
      <c r="M34" s="31">
        <v>88374</v>
      </c>
      <c r="N34" s="26">
        <v>1981</v>
      </c>
      <c r="O34" s="32">
        <f t="shared" si="5"/>
        <v>19.333625027346315</v>
      </c>
      <c r="P34" s="12">
        <f t="shared" si="4"/>
        <v>0.6453145870275806</v>
      </c>
      <c r="Q34" s="11">
        <v>29.96</v>
      </c>
    </row>
    <row r="35" spans="1:17" ht="13.5" customHeight="1">
      <c r="A35" s="29">
        <v>12</v>
      </c>
      <c r="B35" s="6" t="s">
        <v>71</v>
      </c>
      <c r="C35" s="57" t="s">
        <v>304</v>
      </c>
      <c r="D35" s="25">
        <v>119</v>
      </c>
      <c r="E35" s="18" t="s">
        <v>74</v>
      </c>
      <c r="F35" s="25">
        <v>33</v>
      </c>
      <c r="G35" s="31">
        <v>1</v>
      </c>
      <c r="H35" s="26">
        <v>1</v>
      </c>
      <c r="I35" s="31">
        <v>180</v>
      </c>
      <c r="J35" s="26">
        <v>108</v>
      </c>
      <c r="K35" s="31">
        <v>5940</v>
      </c>
      <c r="L35" s="26">
        <v>4188</v>
      </c>
      <c r="M35" s="31">
        <v>90260</v>
      </c>
      <c r="N35" s="26">
        <v>2434</v>
      </c>
      <c r="O35" s="32">
        <f t="shared" si="5"/>
        <v>21.552053486150907</v>
      </c>
      <c r="P35" s="12">
        <f t="shared" si="4"/>
        <v>0.71936093077940277</v>
      </c>
      <c r="Q35" s="11">
        <v>29.96</v>
      </c>
    </row>
    <row r="36" spans="1:17" ht="13.5" customHeight="1">
      <c r="A36" s="29">
        <v>13</v>
      </c>
      <c r="B36" s="6" t="s">
        <v>71</v>
      </c>
      <c r="C36" s="57" t="s">
        <v>305</v>
      </c>
      <c r="D36" s="25">
        <v>41</v>
      </c>
      <c r="E36" s="18" t="s">
        <v>74</v>
      </c>
      <c r="F36" s="25">
        <v>27</v>
      </c>
      <c r="G36" s="31">
        <v>1</v>
      </c>
      <c r="H36" s="26">
        <v>1</v>
      </c>
      <c r="I36" s="31">
        <v>180</v>
      </c>
      <c r="J36" s="26">
        <v>112</v>
      </c>
      <c r="K36" s="31">
        <v>4860</v>
      </c>
      <c r="L36" s="26">
        <v>5764</v>
      </c>
      <c r="M36" s="31">
        <v>98416</v>
      </c>
      <c r="N36" s="26">
        <v>1736</v>
      </c>
      <c r="O36" s="32">
        <f t="shared" si="5"/>
        <v>17.074253990284525</v>
      </c>
      <c r="P36" s="12">
        <f t="shared" si="4"/>
        <v>0.56990166856757429</v>
      </c>
      <c r="Q36" s="11">
        <v>29.96</v>
      </c>
    </row>
    <row r="37" spans="1:17" ht="13.5" customHeight="1">
      <c r="A37" s="29">
        <v>14</v>
      </c>
      <c r="B37" s="6" t="s">
        <v>71</v>
      </c>
      <c r="C37" s="57" t="s">
        <v>306</v>
      </c>
      <c r="D37" s="25">
        <v>35</v>
      </c>
      <c r="E37" s="18" t="s">
        <v>74</v>
      </c>
      <c r="F37" s="25">
        <v>119</v>
      </c>
      <c r="G37" s="31">
        <v>1</v>
      </c>
      <c r="H37" s="26">
        <v>1</v>
      </c>
      <c r="I37" s="31">
        <v>60</v>
      </c>
      <c r="J37" s="26">
        <v>60</v>
      </c>
      <c r="K37" s="31">
        <v>7140</v>
      </c>
      <c r="L37" s="26">
        <v>7140</v>
      </c>
      <c r="M37" s="31">
        <v>133202</v>
      </c>
      <c r="N37" s="26">
        <v>1384</v>
      </c>
      <c r="O37" s="32">
        <f t="shared" si="5"/>
        <v>18.655742296918767</v>
      </c>
      <c r="P37" s="12">
        <f t="shared" si="4"/>
        <v>0.62268832766751558</v>
      </c>
      <c r="Q37" s="11">
        <v>29.96</v>
      </c>
    </row>
    <row r="38" spans="1:17" ht="13.5" customHeight="1">
      <c r="A38" s="29">
        <v>15</v>
      </c>
      <c r="B38" s="6" t="s">
        <v>71</v>
      </c>
      <c r="C38" s="57" t="s">
        <v>307</v>
      </c>
      <c r="D38" s="25">
        <v>45</v>
      </c>
      <c r="E38" s="18" t="s">
        <v>74</v>
      </c>
      <c r="F38" s="25">
        <v>45</v>
      </c>
      <c r="G38" s="31">
        <v>2</v>
      </c>
      <c r="H38" s="26">
        <v>1</v>
      </c>
      <c r="I38" s="31">
        <v>240</v>
      </c>
      <c r="J38" s="26">
        <v>210</v>
      </c>
      <c r="K38" s="31">
        <v>10800</v>
      </c>
      <c r="L38" s="26">
        <v>9320</v>
      </c>
      <c r="M38" s="31">
        <v>170268</v>
      </c>
      <c r="N38" s="26">
        <v>4141</v>
      </c>
      <c r="O38" s="32">
        <f t="shared" si="5"/>
        <v>18.26909871244635</v>
      </c>
      <c r="P38" s="12">
        <f t="shared" si="4"/>
        <v>0.609783001082989</v>
      </c>
      <c r="Q38" s="11">
        <v>29.96</v>
      </c>
    </row>
    <row r="39" spans="1:17" ht="13.5" customHeight="1">
      <c r="A39" s="29">
        <v>16</v>
      </c>
      <c r="B39" s="6" t="s">
        <v>71</v>
      </c>
      <c r="C39" s="57" t="s">
        <v>308</v>
      </c>
      <c r="D39" s="25">
        <v>47</v>
      </c>
      <c r="E39" s="18" t="s">
        <v>74</v>
      </c>
      <c r="F39" s="25">
        <v>45</v>
      </c>
      <c r="G39" s="31">
        <v>1</v>
      </c>
      <c r="H39" s="26">
        <v>1</v>
      </c>
      <c r="I39" s="31">
        <v>120</v>
      </c>
      <c r="J39" s="26">
        <v>94</v>
      </c>
      <c r="K39" s="31">
        <v>5400</v>
      </c>
      <c r="L39" s="26">
        <v>4230</v>
      </c>
      <c r="M39" s="31">
        <v>86420</v>
      </c>
      <c r="N39" s="26">
        <v>2283</v>
      </c>
      <c r="O39" s="32">
        <f t="shared" si="5"/>
        <v>20.430260047281322</v>
      </c>
      <c r="P39" s="12">
        <f t="shared" si="4"/>
        <v>0.68191789209884257</v>
      </c>
      <c r="Q39" s="11">
        <v>29.96</v>
      </c>
    </row>
    <row r="40" spans="1:17" ht="13.5" customHeight="1">
      <c r="A40" s="29">
        <v>17</v>
      </c>
      <c r="B40" s="6" t="s">
        <v>71</v>
      </c>
      <c r="C40" s="57" t="s">
        <v>309</v>
      </c>
      <c r="D40" s="25">
        <v>14</v>
      </c>
      <c r="E40" s="18" t="s">
        <v>74</v>
      </c>
      <c r="F40" s="25">
        <v>27</v>
      </c>
      <c r="G40" s="31">
        <v>1</v>
      </c>
      <c r="H40" s="26">
        <v>1</v>
      </c>
      <c r="I40" s="31">
        <v>180</v>
      </c>
      <c r="J40" s="26">
        <v>114</v>
      </c>
      <c r="K40" s="31">
        <v>4860</v>
      </c>
      <c r="L40" s="26">
        <v>5383</v>
      </c>
      <c r="M40" s="31">
        <v>97958</v>
      </c>
      <c r="N40" s="26">
        <v>1970</v>
      </c>
      <c r="O40" s="32">
        <f t="shared" si="5"/>
        <v>18.197659297789336</v>
      </c>
      <c r="P40" s="12">
        <f t="shared" si="4"/>
        <v>0.60739850793689376</v>
      </c>
      <c r="Q40" s="11">
        <v>29.96</v>
      </c>
    </row>
    <row r="41" spans="1:17" ht="13.5" customHeight="1">
      <c r="A41" s="29">
        <v>18</v>
      </c>
      <c r="B41" s="6" t="s">
        <v>71</v>
      </c>
      <c r="C41" s="57" t="s">
        <v>310</v>
      </c>
      <c r="D41" s="25">
        <v>24</v>
      </c>
      <c r="E41" s="18" t="s">
        <v>74</v>
      </c>
      <c r="F41" s="25">
        <v>14</v>
      </c>
      <c r="G41" s="31">
        <v>4</v>
      </c>
      <c r="H41" s="26">
        <v>2</v>
      </c>
      <c r="I41" s="31">
        <v>1200</v>
      </c>
      <c r="J41" s="26">
        <v>530</v>
      </c>
      <c r="K41" s="31">
        <v>16800</v>
      </c>
      <c r="L41" s="26">
        <v>20600</v>
      </c>
      <c r="M41" s="31">
        <v>420142</v>
      </c>
      <c r="N41" s="26">
        <v>9484</v>
      </c>
      <c r="O41" s="32">
        <f t="shared" si="5"/>
        <v>20.395242718446603</v>
      </c>
      <c r="P41" s="12">
        <f t="shared" si="4"/>
        <v>0.6807490894007544</v>
      </c>
      <c r="Q41" s="11">
        <v>29.96</v>
      </c>
    </row>
    <row r="42" spans="1:17" ht="13.5" customHeight="1">
      <c r="A42" s="29">
        <v>19</v>
      </c>
      <c r="B42" s="6" t="s">
        <v>71</v>
      </c>
      <c r="C42" s="57" t="s">
        <v>311</v>
      </c>
      <c r="D42" s="25">
        <v>34</v>
      </c>
      <c r="E42" s="18" t="s">
        <v>74</v>
      </c>
      <c r="F42" s="25">
        <v>24</v>
      </c>
      <c r="G42" s="31">
        <v>1</v>
      </c>
      <c r="H42" s="26">
        <v>1</v>
      </c>
      <c r="I42" s="31">
        <v>240</v>
      </c>
      <c r="J42" s="26">
        <v>162</v>
      </c>
      <c r="K42" s="31">
        <v>5760</v>
      </c>
      <c r="L42" s="26">
        <v>4980</v>
      </c>
      <c r="M42" s="31">
        <v>97255</v>
      </c>
      <c r="N42" s="26">
        <v>3010</v>
      </c>
      <c r="O42" s="32">
        <f t="shared" si="5"/>
        <v>19.529116465863453</v>
      </c>
      <c r="P42" s="12">
        <f t="shared" si="4"/>
        <v>0.6518396684200084</v>
      </c>
      <c r="Q42" s="11">
        <v>29.96</v>
      </c>
    </row>
    <row r="43" spans="1:17" ht="13.5" customHeight="1">
      <c r="A43" s="29">
        <v>20</v>
      </c>
      <c r="B43" s="6" t="s">
        <v>71</v>
      </c>
      <c r="C43" s="57" t="s">
        <v>312</v>
      </c>
      <c r="D43" s="25">
        <v>61</v>
      </c>
      <c r="E43" s="18" t="s">
        <v>74</v>
      </c>
      <c r="F43" s="25">
        <v>59</v>
      </c>
      <c r="G43" s="31">
        <v>1</v>
      </c>
      <c r="H43" s="26">
        <v>1</v>
      </c>
      <c r="I43" s="31">
        <v>120</v>
      </c>
      <c r="J43" s="26">
        <v>116</v>
      </c>
      <c r="K43" s="31">
        <v>7080</v>
      </c>
      <c r="L43" s="26">
        <v>6844</v>
      </c>
      <c r="M43" s="31">
        <v>145698</v>
      </c>
      <c r="N43" s="26">
        <v>2770</v>
      </c>
      <c r="O43" s="32">
        <f t="shared" si="5"/>
        <v>21.288427819988311</v>
      </c>
      <c r="P43" s="12">
        <f t="shared" si="4"/>
        <v>0.71056167623458977</v>
      </c>
      <c r="Q43" s="11">
        <v>29.96</v>
      </c>
    </row>
    <row r="44" spans="1:17" ht="13.5" customHeight="1">
      <c r="A44" s="29">
        <v>21</v>
      </c>
      <c r="B44" s="6" t="s">
        <v>71</v>
      </c>
      <c r="C44" s="57" t="s">
        <v>313</v>
      </c>
      <c r="D44" s="25">
        <v>26</v>
      </c>
      <c r="E44" s="18" t="s">
        <v>74</v>
      </c>
      <c r="F44" s="25">
        <v>26</v>
      </c>
      <c r="G44" s="31">
        <v>1</v>
      </c>
      <c r="H44" s="26">
        <v>1</v>
      </c>
      <c r="I44" s="31">
        <v>180</v>
      </c>
      <c r="J44" s="26">
        <v>118</v>
      </c>
      <c r="K44" s="31">
        <v>4680</v>
      </c>
      <c r="L44" s="26">
        <v>5594</v>
      </c>
      <c r="M44" s="31">
        <v>101683</v>
      </c>
      <c r="N44" s="26">
        <v>1887</v>
      </c>
      <c r="O44" s="32">
        <f t="shared" si="5"/>
        <v>18.177154093671792</v>
      </c>
      <c r="P44" s="12">
        <f t="shared" si="4"/>
        <v>0.60671408857382481</v>
      </c>
      <c r="Q44" s="11">
        <v>29.96</v>
      </c>
    </row>
    <row r="45" spans="1:17" ht="13.5" customHeight="1">
      <c r="A45" s="29">
        <v>22</v>
      </c>
      <c r="B45" s="6" t="s">
        <v>71</v>
      </c>
      <c r="C45" s="57" t="s">
        <v>314</v>
      </c>
      <c r="D45" s="25">
        <v>79</v>
      </c>
      <c r="E45" s="18" t="s">
        <v>74</v>
      </c>
      <c r="F45" s="25">
        <v>35</v>
      </c>
      <c r="G45" s="31">
        <v>1</v>
      </c>
      <c r="H45" s="26">
        <v>1</v>
      </c>
      <c r="I45" s="31">
        <v>180</v>
      </c>
      <c r="J45" s="26">
        <v>152</v>
      </c>
      <c r="K45" s="31">
        <v>6300</v>
      </c>
      <c r="L45" s="26">
        <v>5880</v>
      </c>
      <c r="M45" s="31">
        <v>111682</v>
      </c>
      <c r="N45" s="26">
        <v>3380</v>
      </c>
      <c r="O45" s="32">
        <f t="shared" si="5"/>
        <v>18.993537414965985</v>
      </c>
      <c r="P45" s="12">
        <f t="shared" si="4"/>
        <v>0.63396319809632795</v>
      </c>
      <c r="Q45" s="11">
        <v>29.96</v>
      </c>
    </row>
    <row r="46" spans="1:17" ht="13.5" customHeight="1">
      <c r="A46" s="29">
        <v>23</v>
      </c>
      <c r="B46" s="6" t="s">
        <v>71</v>
      </c>
      <c r="C46" s="57" t="s">
        <v>315</v>
      </c>
      <c r="D46" s="25">
        <v>35</v>
      </c>
      <c r="E46" s="18" t="s">
        <v>74</v>
      </c>
      <c r="F46" s="25">
        <v>71</v>
      </c>
      <c r="G46" s="31">
        <v>1</v>
      </c>
      <c r="H46" s="26">
        <v>1</v>
      </c>
      <c r="I46" s="31">
        <v>60</v>
      </c>
      <c r="J46" s="26">
        <v>80</v>
      </c>
      <c r="K46" s="31">
        <v>4260</v>
      </c>
      <c r="L46" s="26">
        <v>4744</v>
      </c>
      <c r="M46" s="31">
        <v>80412</v>
      </c>
      <c r="N46" s="26">
        <v>1704</v>
      </c>
      <c r="O46" s="32">
        <f t="shared" si="5"/>
        <v>16.950252951096122</v>
      </c>
      <c r="P46" s="12">
        <f t="shared" si="4"/>
        <v>0.56576278207930975</v>
      </c>
      <c r="Q46" s="11">
        <v>29.96</v>
      </c>
    </row>
    <row r="47" spans="1:17" ht="13.5" customHeight="1">
      <c r="A47" s="29">
        <v>24</v>
      </c>
      <c r="B47" s="6" t="s">
        <v>71</v>
      </c>
      <c r="C47" s="57" t="s">
        <v>316</v>
      </c>
      <c r="D47" s="25">
        <v>73</v>
      </c>
      <c r="E47" s="18" t="s">
        <v>74</v>
      </c>
      <c r="F47" s="25">
        <v>21</v>
      </c>
      <c r="G47" s="31">
        <v>2</v>
      </c>
      <c r="H47" s="26">
        <v>1</v>
      </c>
      <c r="I47" s="31">
        <v>360</v>
      </c>
      <c r="J47" s="26">
        <v>218</v>
      </c>
      <c r="K47" s="31">
        <v>7560</v>
      </c>
      <c r="L47" s="26">
        <v>9745</v>
      </c>
      <c r="M47" s="31">
        <v>218061</v>
      </c>
      <c r="N47" s="26">
        <v>4342</v>
      </c>
      <c r="O47" s="32">
        <f t="shared" si="5"/>
        <v>22.376706003078503</v>
      </c>
      <c r="P47" s="12">
        <f t="shared" si="4"/>
        <v>0.74688604816683923</v>
      </c>
      <c r="Q47" s="11">
        <v>29.96</v>
      </c>
    </row>
    <row r="48" spans="1:17" ht="13.5" customHeight="1">
      <c r="A48" s="29">
        <v>25</v>
      </c>
      <c r="B48" s="6" t="s">
        <v>71</v>
      </c>
      <c r="C48" s="57" t="s">
        <v>317</v>
      </c>
      <c r="D48" s="25">
        <v>21</v>
      </c>
      <c r="E48" s="18" t="s">
        <v>74</v>
      </c>
      <c r="F48" s="25">
        <v>44</v>
      </c>
      <c r="G48" s="31">
        <v>1</v>
      </c>
      <c r="H48" s="26">
        <v>1</v>
      </c>
      <c r="I48" s="31">
        <v>120</v>
      </c>
      <c r="J48" s="26">
        <v>122</v>
      </c>
      <c r="K48" s="31">
        <v>5280</v>
      </c>
      <c r="L48" s="26">
        <v>6474</v>
      </c>
      <c r="M48" s="31">
        <v>134764</v>
      </c>
      <c r="N48" s="26">
        <v>2853</v>
      </c>
      <c r="O48" s="32">
        <f t="shared" si="5"/>
        <v>20.816187828236021</v>
      </c>
      <c r="P48" s="12">
        <f t="shared" si="4"/>
        <v>0.69479932671014755</v>
      </c>
      <c r="Q48" s="11">
        <v>29.96</v>
      </c>
    </row>
    <row r="49" spans="1:17" ht="13.5" customHeight="1">
      <c r="A49" s="29">
        <v>26</v>
      </c>
      <c r="B49" s="6" t="s">
        <v>71</v>
      </c>
      <c r="C49" s="57" t="s">
        <v>318</v>
      </c>
      <c r="D49" s="25">
        <v>39</v>
      </c>
      <c r="E49" s="18" t="s">
        <v>74</v>
      </c>
      <c r="F49" s="25">
        <v>4</v>
      </c>
      <c r="G49" s="31">
        <v>1</v>
      </c>
      <c r="H49" s="26">
        <v>1</v>
      </c>
      <c r="I49" s="31">
        <v>120</v>
      </c>
      <c r="J49" s="26">
        <v>112</v>
      </c>
      <c r="K49" s="31">
        <v>4800</v>
      </c>
      <c r="L49" s="26">
        <v>6140</v>
      </c>
      <c r="M49" s="31">
        <v>110526</v>
      </c>
      <c r="N49" s="26">
        <v>2044</v>
      </c>
      <c r="O49" s="32">
        <f t="shared" si="5"/>
        <v>18.000977198697068</v>
      </c>
      <c r="P49" s="12">
        <f t="shared" si="4"/>
        <v>0.60083368486972855</v>
      </c>
      <c r="Q49" s="11">
        <v>29.96</v>
      </c>
    </row>
    <row r="50" spans="1:17" ht="13.5" customHeight="1">
      <c r="A50" s="29">
        <v>27</v>
      </c>
      <c r="B50" s="6" t="s">
        <v>71</v>
      </c>
      <c r="C50" s="57" t="s">
        <v>319</v>
      </c>
      <c r="D50" s="25">
        <v>41</v>
      </c>
      <c r="E50" s="18" t="s">
        <v>74</v>
      </c>
      <c r="F50" s="25">
        <v>39</v>
      </c>
      <c r="G50" s="31">
        <v>1</v>
      </c>
      <c r="H50" s="26">
        <v>1</v>
      </c>
      <c r="I50" s="31">
        <v>120</v>
      </c>
      <c r="J50" s="26">
        <v>126</v>
      </c>
      <c r="K50" s="31">
        <v>4830</v>
      </c>
      <c r="L50" s="26">
        <v>6480</v>
      </c>
      <c r="M50" s="31">
        <v>123086</v>
      </c>
      <c r="N50" s="26">
        <v>2639</v>
      </c>
      <c r="O50" s="32">
        <f t="shared" si="5"/>
        <v>18.994753086419752</v>
      </c>
      <c r="P50" s="12">
        <f t="shared" si="4"/>
        <v>0.63400377458009849</v>
      </c>
      <c r="Q50" s="11">
        <v>29.96</v>
      </c>
    </row>
    <row r="51" spans="1:17" ht="13.5" customHeight="1">
      <c r="A51" s="29">
        <v>28</v>
      </c>
      <c r="B51" s="6" t="s">
        <v>71</v>
      </c>
      <c r="C51" s="57" t="s">
        <v>320</v>
      </c>
      <c r="D51" s="25">
        <v>44</v>
      </c>
      <c r="E51" s="18" t="s">
        <v>74</v>
      </c>
      <c r="F51" s="25">
        <v>118</v>
      </c>
      <c r="G51" s="31">
        <v>1</v>
      </c>
      <c r="H51" s="26">
        <v>1</v>
      </c>
      <c r="I51" s="31">
        <v>60</v>
      </c>
      <c r="J51" s="26">
        <v>58</v>
      </c>
      <c r="K51" s="31">
        <v>7080</v>
      </c>
      <c r="L51" s="26">
        <v>6984</v>
      </c>
      <c r="M51" s="31">
        <v>148306</v>
      </c>
      <c r="N51" s="26">
        <v>1831</v>
      </c>
      <c r="O51" s="32">
        <f t="shared" si="5"/>
        <v>21.235108820160367</v>
      </c>
      <c r="P51" s="12">
        <f t="shared" si="4"/>
        <v>0.70878200334313635</v>
      </c>
      <c r="Q51" s="11">
        <v>29.96</v>
      </c>
    </row>
    <row r="52" spans="1:17" ht="13.5" customHeight="1">
      <c r="A52" s="29">
        <v>29</v>
      </c>
      <c r="B52" s="6" t="s">
        <v>71</v>
      </c>
      <c r="C52" s="57" t="s">
        <v>321</v>
      </c>
      <c r="D52" s="25">
        <v>34</v>
      </c>
      <c r="E52" s="18" t="s">
        <v>74</v>
      </c>
      <c r="F52" s="25">
        <v>49</v>
      </c>
      <c r="G52" s="31">
        <v>1</v>
      </c>
      <c r="H52" s="26">
        <v>1</v>
      </c>
      <c r="I52" s="31">
        <v>120</v>
      </c>
      <c r="J52" s="26">
        <v>122</v>
      </c>
      <c r="K52" s="31">
        <v>5880</v>
      </c>
      <c r="L52" s="26">
        <v>5894</v>
      </c>
      <c r="M52" s="31">
        <v>145490</v>
      </c>
      <c r="N52" s="26">
        <v>4168</v>
      </c>
      <c r="O52" s="32">
        <f t="shared" si="5"/>
        <v>24.684424838819137</v>
      </c>
      <c r="P52" s="12">
        <f t="shared" si="4"/>
        <v>0.8239127115760726</v>
      </c>
      <c r="Q52" s="11">
        <v>29.96</v>
      </c>
    </row>
    <row r="53" spans="1:17" ht="13.5" customHeight="1">
      <c r="A53" s="29">
        <v>30</v>
      </c>
      <c r="B53" s="6" t="s">
        <v>71</v>
      </c>
      <c r="C53" s="57" t="s">
        <v>322</v>
      </c>
      <c r="D53" s="25">
        <v>17</v>
      </c>
      <c r="E53" s="18" t="s">
        <v>74</v>
      </c>
      <c r="F53" s="25">
        <v>19</v>
      </c>
      <c r="G53" s="31">
        <v>1</v>
      </c>
      <c r="H53" s="26">
        <v>1</v>
      </c>
      <c r="I53" s="31">
        <v>240</v>
      </c>
      <c r="J53" s="26">
        <v>220</v>
      </c>
      <c r="K53" s="31">
        <v>4560</v>
      </c>
      <c r="L53" s="26">
        <v>4384</v>
      </c>
      <c r="M53" s="31">
        <v>89534</v>
      </c>
      <c r="N53" s="26">
        <v>4562</v>
      </c>
      <c r="O53" s="32">
        <f t="shared" si="5"/>
        <v>20.422901459854014</v>
      </c>
      <c r="P53" s="12">
        <f t="shared" si="4"/>
        <v>0.68167227836628885</v>
      </c>
      <c r="Q53" s="11">
        <v>29.96</v>
      </c>
    </row>
    <row r="54" spans="1:17" ht="13.5" customHeight="1">
      <c r="A54" s="29">
        <v>31</v>
      </c>
      <c r="B54" s="6" t="s">
        <v>71</v>
      </c>
      <c r="C54" s="57" t="s">
        <v>323</v>
      </c>
      <c r="D54" s="25">
        <v>44</v>
      </c>
      <c r="E54" s="18" t="s">
        <v>74</v>
      </c>
      <c r="F54" s="25">
        <v>44</v>
      </c>
      <c r="G54" s="31">
        <v>1</v>
      </c>
      <c r="H54" s="26">
        <v>1</v>
      </c>
      <c r="I54" s="31">
        <v>120</v>
      </c>
      <c r="J54" s="26">
        <v>130</v>
      </c>
      <c r="K54" s="31">
        <v>5280</v>
      </c>
      <c r="L54" s="26">
        <v>7134</v>
      </c>
      <c r="M54" s="31">
        <v>139769</v>
      </c>
      <c r="N54" s="26">
        <v>3084</v>
      </c>
      <c r="O54" s="32">
        <f t="shared" si="5"/>
        <v>19.591954022988507</v>
      </c>
      <c r="P54" s="12">
        <f t="shared" si="4"/>
        <v>0.6539370501665055</v>
      </c>
      <c r="Q54" s="11">
        <v>29.96</v>
      </c>
    </row>
    <row r="55" spans="1:17" ht="13.5" customHeight="1">
      <c r="A55" s="29">
        <v>32</v>
      </c>
      <c r="B55" s="6" t="s">
        <v>71</v>
      </c>
      <c r="C55" s="57" t="s">
        <v>227</v>
      </c>
      <c r="D55" s="25">
        <v>118</v>
      </c>
      <c r="E55" s="18" t="s">
        <v>74</v>
      </c>
      <c r="F55" s="25">
        <v>41</v>
      </c>
      <c r="G55" s="31">
        <v>2</v>
      </c>
      <c r="H55" s="26">
        <v>1</v>
      </c>
      <c r="I55" s="31">
        <v>240</v>
      </c>
      <c r="J55" s="26">
        <v>201</v>
      </c>
      <c r="K55" s="31">
        <v>9840</v>
      </c>
      <c r="L55" s="26">
        <v>8122</v>
      </c>
      <c r="M55" s="31">
        <v>140570</v>
      </c>
      <c r="N55" s="26">
        <v>3973</v>
      </c>
      <c r="O55" s="32">
        <f t="shared" si="5"/>
        <v>17.30731346958877</v>
      </c>
      <c r="P55" s="12">
        <f t="shared" si="4"/>
        <v>0.57768068990616717</v>
      </c>
      <c r="Q55" s="11">
        <v>29.96</v>
      </c>
    </row>
    <row r="56" spans="1:17" ht="13.5" customHeight="1">
      <c r="A56" s="29">
        <v>33</v>
      </c>
      <c r="B56" s="6" t="s">
        <v>71</v>
      </c>
      <c r="C56" s="57" t="s">
        <v>324</v>
      </c>
      <c r="D56" s="25">
        <v>50</v>
      </c>
      <c r="E56" s="18" t="s">
        <v>74</v>
      </c>
      <c r="F56" s="25">
        <v>35</v>
      </c>
      <c r="G56" s="31">
        <v>2</v>
      </c>
      <c r="H56" s="26">
        <v>1</v>
      </c>
      <c r="I56" s="31">
        <v>240</v>
      </c>
      <c r="J56" s="26">
        <v>258</v>
      </c>
      <c r="K56" s="31">
        <v>8400</v>
      </c>
      <c r="L56" s="26">
        <v>17223</v>
      </c>
      <c r="M56" s="31">
        <v>322732</v>
      </c>
      <c r="N56" s="26">
        <v>5155</v>
      </c>
      <c r="O56" s="32">
        <f t="shared" si="5"/>
        <v>18.73843116762469</v>
      </c>
      <c r="P56" s="12">
        <f t="shared" si="4"/>
        <v>0.62544830332525669</v>
      </c>
      <c r="Q56" s="11">
        <v>29.96</v>
      </c>
    </row>
    <row r="57" spans="1:17" ht="13.5" customHeight="1">
      <c r="A57" s="29">
        <v>34</v>
      </c>
      <c r="B57" s="6" t="s">
        <v>71</v>
      </c>
      <c r="C57" s="57" t="s">
        <v>325</v>
      </c>
      <c r="D57" s="25"/>
      <c r="E57" s="18"/>
      <c r="F57" s="25">
        <v>41</v>
      </c>
      <c r="G57" s="31">
        <v>3</v>
      </c>
      <c r="H57" s="26">
        <v>2</v>
      </c>
      <c r="I57" s="31">
        <v>540</v>
      </c>
      <c r="J57" s="26">
        <v>417</v>
      </c>
      <c r="K57" s="31">
        <v>22140</v>
      </c>
      <c r="L57" s="26">
        <v>17832</v>
      </c>
      <c r="M57" s="31">
        <v>289395</v>
      </c>
      <c r="N57" s="26">
        <v>8165</v>
      </c>
      <c r="O57" s="32">
        <f t="shared" si="5"/>
        <v>16.228970390309556</v>
      </c>
      <c r="P57" s="12">
        <f t="shared" si="4"/>
        <v>0.54168793025065276</v>
      </c>
      <c r="Q57" s="11">
        <v>29.96</v>
      </c>
    </row>
    <row r="58" spans="1:17" ht="13.5" customHeight="1">
      <c r="A58" s="29">
        <v>35</v>
      </c>
      <c r="B58" s="6" t="s">
        <v>71</v>
      </c>
      <c r="C58" s="57" t="s">
        <v>374</v>
      </c>
      <c r="D58" s="25"/>
      <c r="E58" s="18"/>
      <c r="F58" s="25">
        <v>64</v>
      </c>
      <c r="G58" s="31">
        <v>2</v>
      </c>
      <c r="H58" s="26">
        <v>1</v>
      </c>
      <c r="I58" s="31">
        <v>120</v>
      </c>
      <c r="J58" s="26">
        <v>68</v>
      </c>
      <c r="K58" s="31">
        <v>7680</v>
      </c>
      <c r="L58" s="26">
        <v>3957</v>
      </c>
      <c r="M58" s="31">
        <v>55557</v>
      </c>
      <c r="N58" s="26">
        <v>1878</v>
      </c>
      <c r="O58" s="32">
        <f t="shared" si="5"/>
        <v>14.040181956027293</v>
      </c>
      <c r="P58" s="12">
        <f t="shared" si="4"/>
        <v>0.46863090640945571</v>
      </c>
      <c r="Q58" s="11">
        <v>29.96</v>
      </c>
    </row>
    <row r="59" spans="1:17" ht="13.5" customHeight="1">
      <c r="A59" s="29">
        <v>36</v>
      </c>
      <c r="B59" s="6" t="s">
        <v>71</v>
      </c>
      <c r="C59" s="57" t="s">
        <v>326</v>
      </c>
      <c r="D59" s="25"/>
      <c r="E59" s="18"/>
      <c r="F59" s="25">
        <v>35</v>
      </c>
      <c r="G59" s="31">
        <v>1</v>
      </c>
      <c r="H59" s="26">
        <v>1</v>
      </c>
      <c r="I59" s="31">
        <v>180</v>
      </c>
      <c r="J59" s="26">
        <v>140</v>
      </c>
      <c r="K59" s="31">
        <v>6300</v>
      </c>
      <c r="L59" s="26">
        <v>5187</v>
      </c>
      <c r="M59" s="31">
        <v>95585</v>
      </c>
      <c r="N59" s="26">
        <v>2766</v>
      </c>
      <c r="O59" s="32">
        <f t="shared" si="5"/>
        <v>18.427800269905532</v>
      </c>
      <c r="P59" s="12">
        <f t="shared" si="4"/>
        <v>0.61508011581794164</v>
      </c>
      <c r="Q59" s="11">
        <v>29.96</v>
      </c>
    </row>
    <row r="60" spans="1:17" ht="13.5" customHeight="1">
      <c r="A60" s="29">
        <v>37</v>
      </c>
      <c r="B60" s="6" t="s">
        <v>71</v>
      </c>
      <c r="C60" s="57" t="s">
        <v>327</v>
      </c>
      <c r="D60" s="25"/>
      <c r="E60" s="18"/>
      <c r="F60" s="25">
        <v>79</v>
      </c>
      <c r="G60" s="31">
        <v>2</v>
      </c>
      <c r="H60" s="26">
        <v>1</v>
      </c>
      <c r="I60" s="31">
        <v>180</v>
      </c>
      <c r="J60" s="26">
        <v>154</v>
      </c>
      <c r="K60" s="31">
        <v>14220</v>
      </c>
      <c r="L60" s="26">
        <v>8788</v>
      </c>
      <c r="M60" s="31">
        <v>142046</v>
      </c>
      <c r="N60" s="26">
        <v>3774</v>
      </c>
      <c r="O60" s="32">
        <f t="shared" si="5"/>
        <v>16.163632225762402</v>
      </c>
      <c r="P60" s="12">
        <f t="shared" si="4"/>
        <v>0.53950708363692934</v>
      </c>
      <c r="Q60" s="11">
        <v>29.96</v>
      </c>
    </row>
    <row r="61" spans="1:17" ht="13.5" customHeight="1">
      <c r="A61" s="29">
        <v>38</v>
      </c>
      <c r="B61" s="6" t="s">
        <v>71</v>
      </c>
      <c r="C61" s="57" t="s">
        <v>328</v>
      </c>
      <c r="D61" s="25"/>
      <c r="E61" s="18"/>
      <c r="F61" s="25">
        <v>41</v>
      </c>
      <c r="G61" s="31">
        <v>1</v>
      </c>
      <c r="H61" s="26">
        <v>1</v>
      </c>
      <c r="I61" s="31">
        <v>120</v>
      </c>
      <c r="J61" s="26">
        <v>118</v>
      </c>
      <c r="K61" s="31">
        <v>4920</v>
      </c>
      <c r="L61" s="26">
        <v>4962</v>
      </c>
      <c r="M61" s="31">
        <v>106335</v>
      </c>
      <c r="N61" s="26">
        <v>3258</v>
      </c>
      <c r="O61" s="32">
        <f t="shared" si="5"/>
        <v>21.42986698911729</v>
      </c>
      <c r="P61" s="12">
        <f t="shared" si="4"/>
        <v>0.71528260978362113</v>
      </c>
      <c r="Q61" s="11">
        <v>29.96</v>
      </c>
    </row>
    <row r="62" spans="1:17" ht="13.5" customHeight="1">
      <c r="A62" s="29">
        <v>39</v>
      </c>
      <c r="B62" s="6" t="s">
        <v>71</v>
      </c>
      <c r="C62" s="57" t="s">
        <v>329</v>
      </c>
      <c r="D62" s="25"/>
      <c r="E62" s="18"/>
      <c r="F62" s="25">
        <v>34</v>
      </c>
      <c r="G62" s="31">
        <v>8</v>
      </c>
      <c r="H62" s="26">
        <v>2</v>
      </c>
      <c r="I62" s="31">
        <v>1440</v>
      </c>
      <c r="J62" s="26">
        <v>655</v>
      </c>
      <c r="K62" s="31">
        <v>48960</v>
      </c>
      <c r="L62" s="26">
        <v>22384</v>
      </c>
      <c r="M62" s="31">
        <v>444789</v>
      </c>
      <c r="N62" s="26">
        <v>12528</v>
      </c>
      <c r="O62" s="32">
        <f t="shared" si="5"/>
        <v>19.870845246604716</v>
      </c>
      <c r="P62" s="12">
        <f t="shared" si="4"/>
        <v>0.66324583600149256</v>
      </c>
      <c r="Q62" s="11">
        <v>29.96</v>
      </c>
    </row>
    <row r="63" spans="1:17" ht="13.5" customHeight="1">
      <c r="A63" s="29">
        <v>40</v>
      </c>
      <c r="B63" s="6" t="s">
        <v>71</v>
      </c>
      <c r="C63" s="57" t="s">
        <v>333</v>
      </c>
      <c r="D63" s="25"/>
      <c r="E63" s="18"/>
      <c r="F63" s="25">
        <v>31</v>
      </c>
      <c r="G63" s="31">
        <v>1</v>
      </c>
      <c r="H63" s="26">
        <v>1</v>
      </c>
      <c r="I63" s="31">
        <v>180</v>
      </c>
      <c r="J63" s="26">
        <v>166</v>
      </c>
      <c r="K63" s="31">
        <v>5580</v>
      </c>
      <c r="L63" s="26">
        <v>5936</v>
      </c>
      <c r="M63" s="31">
        <v>116115</v>
      </c>
      <c r="N63" s="26">
        <v>3299</v>
      </c>
      <c r="O63" s="32">
        <f t="shared" si="5"/>
        <v>19.56115229110512</v>
      </c>
      <c r="P63" s="12">
        <f t="shared" si="4"/>
        <v>0.65290895497680645</v>
      </c>
      <c r="Q63" s="11">
        <v>29.96</v>
      </c>
    </row>
    <row r="64" spans="1:17" ht="13.5" customHeight="1">
      <c r="A64" s="73" t="s">
        <v>210</v>
      </c>
      <c r="B64" s="74"/>
      <c r="C64" s="75"/>
      <c r="D64" s="36"/>
      <c r="E64" s="36"/>
      <c r="F64" s="36"/>
      <c r="G64" s="37">
        <f t="shared" ref="G64:N64" si="6">SUM(G24:G63)</f>
        <v>61</v>
      </c>
      <c r="H64" s="37">
        <f t="shared" si="6"/>
        <v>44</v>
      </c>
      <c r="I64" s="37">
        <f t="shared" si="6"/>
        <v>9480</v>
      </c>
      <c r="J64" s="37">
        <f t="shared" si="6"/>
        <v>6805</v>
      </c>
      <c r="K64" s="37">
        <f t="shared" si="6"/>
        <v>331830</v>
      </c>
      <c r="L64" s="37">
        <f t="shared" si="6"/>
        <v>302938</v>
      </c>
      <c r="M64" s="37">
        <f t="shared" si="6"/>
        <v>5874719</v>
      </c>
      <c r="N64" s="37">
        <f t="shared" si="6"/>
        <v>143623</v>
      </c>
      <c r="O64" s="39">
        <f t="shared" si="5"/>
        <v>19.392479649301176</v>
      </c>
      <c r="P64" s="23">
        <f>O64/Q64</f>
        <v>0.64727902701272277</v>
      </c>
      <c r="Q64" s="22">
        <v>29.96</v>
      </c>
    </row>
    <row r="65" spans="1:20" ht="13.5" customHeight="1">
      <c r="A65" s="70" t="s">
        <v>211</v>
      </c>
      <c r="B65" s="71"/>
      <c r="C65" s="72"/>
      <c r="D65" s="36"/>
      <c r="E65" s="36"/>
      <c r="F65" s="36"/>
      <c r="G65" s="37"/>
      <c r="H65" s="37"/>
      <c r="I65" s="37"/>
      <c r="J65" s="37"/>
      <c r="K65" s="37"/>
      <c r="L65" s="37"/>
      <c r="M65" s="45">
        <v>74079</v>
      </c>
      <c r="N65" s="38"/>
      <c r="O65" s="39"/>
      <c r="P65" s="40"/>
      <c r="Q65" s="22"/>
    </row>
    <row r="66" spans="1:20" ht="15.75" customHeight="1">
      <c r="A66" s="77" t="s">
        <v>212</v>
      </c>
      <c r="B66" s="78"/>
      <c r="C66" s="79"/>
      <c r="D66" s="42"/>
      <c r="E66" s="42"/>
      <c r="F66" s="42"/>
      <c r="G66" s="43"/>
      <c r="H66" s="43"/>
      <c r="I66" s="43"/>
      <c r="J66" s="43"/>
      <c r="K66" s="43"/>
      <c r="L66" s="44"/>
      <c r="M66" s="45"/>
      <c r="N66" s="46"/>
      <c r="O66" s="39"/>
      <c r="P66" s="40"/>
      <c r="Q66" s="11"/>
    </row>
    <row r="67" spans="1:20" ht="13.5" customHeight="1">
      <c r="A67" s="73" t="s">
        <v>210</v>
      </c>
      <c r="B67" s="74"/>
      <c r="C67" s="75"/>
      <c r="D67" s="36"/>
      <c r="E67" s="36"/>
      <c r="F67" s="36"/>
      <c r="G67" s="37">
        <f>SUM(G64:G66)</f>
        <v>61</v>
      </c>
      <c r="H67" s="37">
        <f t="shared" ref="H67:N67" si="7">SUM(H64:H66)</f>
        <v>44</v>
      </c>
      <c r="I67" s="37">
        <f t="shared" si="7"/>
        <v>9480</v>
      </c>
      <c r="J67" s="37">
        <f t="shared" si="7"/>
        <v>6805</v>
      </c>
      <c r="K67" s="37">
        <f t="shared" si="7"/>
        <v>331830</v>
      </c>
      <c r="L67" s="37">
        <f t="shared" si="7"/>
        <v>302938</v>
      </c>
      <c r="M67" s="37">
        <f t="shared" si="7"/>
        <v>5948798</v>
      </c>
      <c r="N67" s="37">
        <f t="shared" si="7"/>
        <v>143623</v>
      </c>
      <c r="O67" s="39">
        <f>M67/L67</f>
        <v>19.637014834718656</v>
      </c>
      <c r="P67" s="23">
        <f>O67/Q67</f>
        <v>0.65544108260075618</v>
      </c>
      <c r="Q67" s="22">
        <v>29.96</v>
      </c>
    </row>
    <row r="68" spans="1:20" ht="6" customHeight="1"/>
    <row r="69" spans="1:20" ht="15" customHeight="1">
      <c r="A69" s="76" t="s">
        <v>250</v>
      </c>
      <c r="B69" s="74"/>
      <c r="C69" s="75"/>
      <c r="D69" s="36"/>
      <c r="E69" s="36"/>
      <c r="F69" s="36"/>
      <c r="G69" s="47">
        <f>G23+G67</f>
        <v>119</v>
      </c>
      <c r="H69" s="47">
        <f t="shared" ref="H69:N69" si="8">H23+H67</f>
        <v>94</v>
      </c>
      <c r="I69" s="47">
        <f t="shared" si="8"/>
        <v>17280</v>
      </c>
      <c r="J69" s="47">
        <f t="shared" si="8"/>
        <v>12554</v>
      </c>
      <c r="K69" s="47">
        <f t="shared" si="8"/>
        <v>660210</v>
      </c>
      <c r="L69" s="47">
        <f t="shared" si="8"/>
        <v>547630</v>
      </c>
      <c r="M69" s="47">
        <f t="shared" si="8"/>
        <v>12276831</v>
      </c>
      <c r="N69" s="47">
        <f t="shared" si="8"/>
        <v>326017</v>
      </c>
      <c r="O69" s="48">
        <f>M69/L69</f>
        <v>22.418112594269854</v>
      </c>
      <c r="P69" s="49">
        <f>O69/Q69</f>
        <v>0.6438286213173422</v>
      </c>
      <c r="Q69" s="48">
        <v>34.82</v>
      </c>
      <c r="S69" s="27">
        <f>K69-L69</f>
        <v>112580</v>
      </c>
      <c r="T69" s="2">
        <f>S69/100000</f>
        <v>1.1257999999999999</v>
      </c>
    </row>
    <row r="70" spans="1:20" ht="10.5" customHeight="1">
      <c r="A70" s="50"/>
      <c r="B70" s="50"/>
      <c r="C70" s="50"/>
      <c r="D70" s="51"/>
      <c r="E70" s="51"/>
      <c r="F70" s="51"/>
      <c r="G70" s="52"/>
      <c r="H70" s="52"/>
      <c r="I70" s="52"/>
      <c r="J70" s="52"/>
      <c r="K70" s="52"/>
      <c r="L70" s="52"/>
      <c r="M70" s="52"/>
      <c r="N70" s="52"/>
      <c r="O70" s="53"/>
      <c r="P70" s="54"/>
      <c r="Q70" s="53"/>
    </row>
    <row r="71" spans="1:20" ht="9.75" customHeight="1"/>
    <row r="72" spans="1:20" ht="10.5" customHeight="1">
      <c r="N72" s="55" t="s">
        <v>153</v>
      </c>
      <c r="O72" s="55"/>
      <c r="P72" s="55"/>
    </row>
    <row r="73" spans="1:20" ht="9.75" customHeight="1">
      <c r="M73" s="56" t="s">
        <v>154</v>
      </c>
      <c r="N73" s="56"/>
      <c r="O73" s="56"/>
      <c r="P73" s="56"/>
    </row>
    <row r="74" spans="1:20" ht="10.5" customHeight="1">
      <c r="O74" s="68"/>
      <c r="P74" s="68"/>
    </row>
  </sheetData>
  <mergeCells count="11">
    <mergeCell ref="A64:C64"/>
    <mergeCell ref="A1:Q1"/>
    <mergeCell ref="A20:C20"/>
    <mergeCell ref="A21:C21"/>
    <mergeCell ref="A22:C22"/>
    <mergeCell ref="A23:C23"/>
    <mergeCell ref="A65:C65"/>
    <mergeCell ref="A66:C66"/>
    <mergeCell ref="A67:C67"/>
    <mergeCell ref="A69:C69"/>
    <mergeCell ref="O74:P74"/>
  </mergeCells>
  <pageMargins left="0.15748031496062992" right="0" top="0.23622047244094491" bottom="0.23622047244094491" header="0.15748031496062992" footer="0.15748031496062992"/>
  <pageSetup paperSize="9" scale="75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U74"/>
  <sheetViews>
    <sheetView zoomScale="133" zoomScaleNormal="133" workbookViewId="0">
      <selection activeCell="O31" sqref="O31"/>
    </sheetView>
  </sheetViews>
  <sheetFormatPr defaultRowHeight="12.75"/>
  <cols>
    <col min="1" max="1" width="5.7109375" style="2" customWidth="1"/>
    <col min="2" max="2" width="11.85546875" style="2" bestFit="1" customWidth="1"/>
    <col min="3" max="3" width="26.5703125" style="2" customWidth="1"/>
    <col min="4" max="4" width="10" style="2" hidden="1" customWidth="1"/>
    <col min="5" max="5" width="9" style="2" hidden="1" customWidth="1"/>
    <col min="6" max="6" width="6.140625" style="2" customWidth="1"/>
    <col min="7" max="7" width="6.42578125" style="2" customWidth="1"/>
    <col min="8" max="8" width="5.42578125" style="2" customWidth="1"/>
    <col min="9" max="9" width="6.7109375" style="2" customWidth="1"/>
    <col min="10" max="10" width="6" style="2" customWidth="1"/>
    <col min="11" max="11" width="8" style="2" bestFit="1" customWidth="1"/>
    <col min="12" max="12" width="7.85546875" style="2" bestFit="1" customWidth="1"/>
    <col min="13" max="13" width="9" style="2" bestFit="1" customWidth="1"/>
    <col min="14" max="14" width="7.85546875" style="2" bestFit="1" customWidth="1"/>
    <col min="15" max="15" width="7.7109375" style="2" customWidth="1"/>
    <col min="16" max="16" width="7" style="2" customWidth="1"/>
    <col min="17" max="17" width="7.28515625" style="2" customWidth="1"/>
    <col min="18" max="16384" width="9.140625" style="2"/>
  </cols>
  <sheetData>
    <row r="1" spans="1:21" ht="19.5" customHeight="1">
      <c r="A1" s="69" t="s">
        <v>375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</row>
    <row r="2" spans="1:21" ht="33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</row>
    <row r="3" spans="1:21" ht="14.1" customHeight="1">
      <c r="A3" s="5">
        <v>1</v>
      </c>
      <c r="B3" s="6" t="s">
        <v>18</v>
      </c>
      <c r="C3" s="57" t="s">
        <v>336</v>
      </c>
      <c r="D3" s="58" t="s">
        <v>20</v>
      </c>
      <c r="E3" s="9" t="s">
        <v>21</v>
      </c>
      <c r="F3" s="10">
        <v>86</v>
      </c>
      <c r="G3" s="10">
        <v>1</v>
      </c>
      <c r="H3" s="10">
        <v>1</v>
      </c>
      <c r="I3" s="10">
        <v>62</v>
      </c>
      <c r="J3" s="10">
        <v>60</v>
      </c>
      <c r="K3" s="10">
        <v>5332</v>
      </c>
      <c r="L3" s="10">
        <v>5144</v>
      </c>
      <c r="M3" s="10">
        <v>152621</v>
      </c>
      <c r="N3" s="10">
        <v>2316</v>
      </c>
      <c r="O3" s="11">
        <f t="shared" ref="O3:O20" si="0">M3/L3</f>
        <v>29.669712286158632</v>
      </c>
      <c r="P3" s="12">
        <f t="shared" ref="P3:P20" si="1">O3/Q3</f>
        <v>0.71099238644041773</v>
      </c>
      <c r="Q3" s="13">
        <v>41.73</v>
      </c>
    </row>
    <row r="4" spans="1:21" ht="14.1" customHeight="1">
      <c r="A4" s="14">
        <v>2</v>
      </c>
      <c r="B4" s="6" t="s">
        <v>18</v>
      </c>
      <c r="C4" s="57" t="s">
        <v>22</v>
      </c>
      <c r="D4" s="58" t="s">
        <v>23</v>
      </c>
      <c r="E4" s="9" t="s">
        <v>21</v>
      </c>
      <c r="F4" s="10">
        <v>45</v>
      </c>
      <c r="G4" s="10">
        <v>9</v>
      </c>
      <c r="H4" s="10">
        <v>5</v>
      </c>
      <c r="I4" s="10">
        <v>1116</v>
      </c>
      <c r="J4" s="10">
        <v>528</v>
      </c>
      <c r="K4" s="10">
        <v>50220</v>
      </c>
      <c r="L4" s="10">
        <v>24042</v>
      </c>
      <c r="M4" s="10">
        <v>622372</v>
      </c>
      <c r="N4" s="10">
        <v>18272</v>
      </c>
      <c r="O4" s="11">
        <f t="shared" si="0"/>
        <v>25.886864653523002</v>
      </c>
      <c r="P4" s="12">
        <f t="shared" si="1"/>
        <v>0.75604160787158292</v>
      </c>
      <c r="Q4" s="61">
        <v>34.24</v>
      </c>
    </row>
    <row r="5" spans="1:21" ht="14.1" customHeight="1">
      <c r="A5" s="5">
        <v>3</v>
      </c>
      <c r="B5" s="6" t="s">
        <v>18</v>
      </c>
      <c r="C5" s="57" t="s">
        <v>24</v>
      </c>
      <c r="D5" s="58" t="s">
        <v>25</v>
      </c>
      <c r="E5" s="9" t="s">
        <v>21</v>
      </c>
      <c r="F5" s="10">
        <v>45</v>
      </c>
      <c r="G5" s="10">
        <v>1</v>
      </c>
      <c r="H5" s="10">
        <v>1</v>
      </c>
      <c r="I5" s="10">
        <v>124</v>
      </c>
      <c r="J5" s="10">
        <v>96</v>
      </c>
      <c r="K5" s="10">
        <v>5580</v>
      </c>
      <c r="L5" s="10">
        <v>4546</v>
      </c>
      <c r="M5" s="10">
        <v>118030</v>
      </c>
      <c r="N5" s="10">
        <v>2753</v>
      </c>
      <c r="O5" s="11">
        <f t="shared" si="0"/>
        <v>25.963484381874174</v>
      </c>
      <c r="P5" s="12">
        <f t="shared" si="1"/>
        <v>0.62217791473458361</v>
      </c>
      <c r="Q5" s="13">
        <v>41.73</v>
      </c>
    </row>
    <row r="6" spans="1:21" ht="14.1" customHeight="1">
      <c r="A6" s="5">
        <v>4</v>
      </c>
      <c r="B6" s="6" t="s">
        <v>18</v>
      </c>
      <c r="C6" s="57" t="s">
        <v>339</v>
      </c>
      <c r="D6" s="58" t="s">
        <v>27</v>
      </c>
      <c r="E6" s="9" t="s">
        <v>21</v>
      </c>
      <c r="F6" s="10">
        <v>42</v>
      </c>
      <c r="G6" s="10">
        <v>1</v>
      </c>
      <c r="H6" s="10">
        <v>1</v>
      </c>
      <c r="I6" s="10">
        <v>124</v>
      </c>
      <c r="J6" s="10">
        <v>102</v>
      </c>
      <c r="K6" s="10">
        <v>5394</v>
      </c>
      <c r="L6" s="10">
        <v>4368</v>
      </c>
      <c r="M6" s="10">
        <v>117335</v>
      </c>
      <c r="N6" s="10">
        <v>3607</v>
      </c>
      <c r="O6" s="11">
        <f t="shared" si="0"/>
        <v>26.862408424908423</v>
      </c>
      <c r="P6" s="12">
        <f t="shared" si="1"/>
        <v>0.64371934878764503</v>
      </c>
      <c r="Q6" s="13">
        <v>41.73</v>
      </c>
    </row>
    <row r="7" spans="1:21" ht="14.1" customHeight="1">
      <c r="A7" s="14">
        <v>5</v>
      </c>
      <c r="B7" s="6" t="s">
        <v>18</v>
      </c>
      <c r="C7" s="57" t="s">
        <v>30</v>
      </c>
      <c r="D7" s="58" t="s">
        <v>29</v>
      </c>
      <c r="E7" s="9" t="s">
        <v>21</v>
      </c>
      <c r="F7" s="10">
        <v>45</v>
      </c>
      <c r="G7" s="10">
        <v>7</v>
      </c>
      <c r="H7" s="10">
        <v>6</v>
      </c>
      <c r="I7" s="10">
        <v>868</v>
      </c>
      <c r="J7" s="10">
        <v>668</v>
      </c>
      <c r="K7" s="10">
        <v>39060</v>
      </c>
      <c r="L7" s="10">
        <v>32658</v>
      </c>
      <c r="M7" s="10">
        <v>962240</v>
      </c>
      <c r="N7" s="10">
        <v>21396</v>
      </c>
      <c r="O7" s="11">
        <f t="shared" si="0"/>
        <v>29.464143548288323</v>
      </c>
      <c r="P7" s="12">
        <f t="shared" si="1"/>
        <v>0.7060662244976833</v>
      </c>
      <c r="Q7" s="13">
        <v>41.73</v>
      </c>
    </row>
    <row r="8" spans="1:21" ht="14.1" customHeight="1">
      <c r="A8" s="5">
        <v>6</v>
      </c>
      <c r="B8" s="6" t="s">
        <v>18</v>
      </c>
      <c r="C8" s="57" t="s">
        <v>38</v>
      </c>
      <c r="D8" s="58" t="s">
        <v>31</v>
      </c>
      <c r="E8" s="9" t="s">
        <v>21</v>
      </c>
      <c r="F8" s="10">
        <v>40</v>
      </c>
      <c r="G8" s="10">
        <v>1</v>
      </c>
      <c r="H8" s="10">
        <v>1</v>
      </c>
      <c r="I8" s="10">
        <v>124</v>
      </c>
      <c r="J8" s="10">
        <v>96</v>
      </c>
      <c r="K8" s="10">
        <v>4960</v>
      </c>
      <c r="L8" s="10">
        <v>3840</v>
      </c>
      <c r="M8" s="10">
        <v>139670</v>
      </c>
      <c r="N8" s="10">
        <v>4705</v>
      </c>
      <c r="O8" s="11">
        <f t="shared" si="0"/>
        <v>36.372395833333336</v>
      </c>
      <c r="P8" s="12">
        <f t="shared" si="1"/>
        <v>0.8716126487738638</v>
      </c>
      <c r="Q8" s="13">
        <v>41.73</v>
      </c>
    </row>
    <row r="9" spans="1:21" ht="14.1" customHeight="1">
      <c r="A9" s="5">
        <v>7</v>
      </c>
      <c r="B9" s="6" t="s">
        <v>18</v>
      </c>
      <c r="C9" s="57" t="s">
        <v>40</v>
      </c>
      <c r="D9" s="58" t="s">
        <v>33</v>
      </c>
      <c r="E9" s="9" t="s">
        <v>21</v>
      </c>
      <c r="F9" s="10">
        <v>45</v>
      </c>
      <c r="G9" s="10">
        <v>16</v>
      </c>
      <c r="H9" s="10">
        <v>15</v>
      </c>
      <c r="I9" s="10">
        <v>1984</v>
      </c>
      <c r="J9" s="10">
        <v>1602</v>
      </c>
      <c r="K9" s="10">
        <v>89280</v>
      </c>
      <c r="L9" s="10">
        <v>74217</v>
      </c>
      <c r="M9" s="10">
        <v>2211085</v>
      </c>
      <c r="N9" s="10">
        <v>61472</v>
      </c>
      <c r="O9" s="11">
        <f t="shared" si="0"/>
        <v>29.792163520487218</v>
      </c>
      <c r="P9" s="12">
        <f t="shared" si="1"/>
        <v>0.7139267558228426</v>
      </c>
      <c r="Q9" s="13">
        <v>41.73</v>
      </c>
    </row>
    <row r="10" spans="1:21" ht="14.1" customHeight="1">
      <c r="A10" s="14">
        <v>8</v>
      </c>
      <c r="B10" s="6" t="s">
        <v>18</v>
      </c>
      <c r="C10" s="57" t="s">
        <v>46</v>
      </c>
      <c r="D10" s="58" t="s">
        <v>35</v>
      </c>
      <c r="E10" s="9" t="s">
        <v>21</v>
      </c>
      <c r="F10" s="10">
        <v>40</v>
      </c>
      <c r="G10" s="10">
        <v>7</v>
      </c>
      <c r="H10" s="10">
        <v>5</v>
      </c>
      <c r="I10" s="10">
        <v>1302</v>
      </c>
      <c r="J10" s="10">
        <v>1031</v>
      </c>
      <c r="K10" s="10">
        <v>52080</v>
      </c>
      <c r="L10" s="10">
        <v>41745</v>
      </c>
      <c r="M10" s="10">
        <v>1201455</v>
      </c>
      <c r="N10" s="10">
        <v>34251</v>
      </c>
      <c r="O10" s="11">
        <f t="shared" si="0"/>
        <v>28.78081207330219</v>
      </c>
      <c r="P10" s="12">
        <f t="shared" si="1"/>
        <v>0.68969115919727275</v>
      </c>
      <c r="Q10" s="13">
        <v>41.73</v>
      </c>
    </row>
    <row r="11" spans="1:21" ht="14.1" customHeight="1">
      <c r="A11" s="5">
        <v>9</v>
      </c>
      <c r="B11" s="6" t="s">
        <v>18</v>
      </c>
      <c r="C11" s="57" t="s">
        <v>48</v>
      </c>
      <c r="D11" s="58" t="s">
        <v>37</v>
      </c>
      <c r="E11" s="9" t="s">
        <v>21</v>
      </c>
      <c r="F11" s="10">
        <v>32</v>
      </c>
      <c r="G11" s="10">
        <v>7</v>
      </c>
      <c r="H11" s="10">
        <v>5</v>
      </c>
      <c r="I11" s="10">
        <v>1302</v>
      </c>
      <c r="J11" s="10">
        <v>864</v>
      </c>
      <c r="K11" s="10">
        <v>41664</v>
      </c>
      <c r="L11" s="10">
        <v>29555</v>
      </c>
      <c r="M11" s="10">
        <v>719890</v>
      </c>
      <c r="N11" s="10">
        <v>22562</v>
      </c>
      <c r="O11" s="11">
        <f t="shared" si="0"/>
        <v>24.357638301471834</v>
      </c>
      <c r="P11" s="12">
        <f t="shared" si="1"/>
        <v>0.58369610116155846</v>
      </c>
      <c r="Q11" s="13">
        <v>41.73</v>
      </c>
    </row>
    <row r="12" spans="1:21" ht="13.5" customHeight="1">
      <c r="A12" s="5">
        <v>10</v>
      </c>
      <c r="B12" s="6" t="s">
        <v>18</v>
      </c>
      <c r="C12" s="57" t="s">
        <v>50</v>
      </c>
      <c r="D12" s="58" t="s">
        <v>39</v>
      </c>
      <c r="E12" s="9" t="s">
        <v>21</v>
      </c>
      <c r="F12" s="10">
        <v>47</v>
      </c>
      <c r="G12" s="10">
        <v>1</v>
      </c>
      <c r="H12" s="10">
        <v>1</v>
      </c>
      <c r="I12" s="10">
        <v>124</v>
      </c>
      <c r="J12" s="10">
        <v>102</v>
      </c>
      <c r="K12" s="10">
        <v>5828</v>
      </c>
      <c r="L12" s="10">
        <v>5006</v>
      </c>
      <c r="M12" s="10">
        <v>141284</v>
      </c>
      <c r="N12" s="10">
        <v>3629</v>
      </c>
      <c r="O12" s="11">
        <f t="shared" si="0"/>
        <v>28.222932481022774</v>
      </c>
      <c r="P12" s="12">
        <f t="shared" si="1"/>
        <v>0.67632236954284153</v>
      </c>
      <c r="Q12" s="13">
        <v>41.73</v>
      </c>
    </row>
    <row r="13" spans="1:21" ht="14.1" customHeight="1">
      <c r="A13" s="14">
        <v>11</v>
      </c>
      <c r="B13" s="6" t="s">
        <v>18</v>
      </c>
      <c r="C13" s="57" t="s">
        <v>341</v>
      </c>
      <c r="D13" s="58" t="s">
        <v>41</v>
      </c>
      <c r="E13" s="9" t="s">
        <v>21</v>
      </c>
      <c r="F13" s="10">
        <v>40</v>
      </c>
      <c r="G13" s="10">
        <v>1</v>
      </c>
      <c r="H13" s="10">
        <v>1</v>
      </c>
      <c r="I13" s="10">
        <v>124</v>
      </c>
      <c r="J13" s="10">
        <v>98</v>
      </c>
      <c r="K13" s="10">
        <v>5270</v>
      </c>
      <c r="L13" s="10">
        <v>4325</v>
      </c>
      <c r="M13" s="10">
        <v>147102</v>
      </c>
      <c r="N13" s="10">
        <v>4445</v>
      </c>
      <c r="O13" s="11">
        <f t="shared" si="0"/>
        <v>34.01202312138728</v>
      </c>
      <c r="P13" s="12">
        <f t="shared" si="1"/>
        <v>0.81504967940060591</v>
      </c>
      <c r="Q13" s="13">
        <v>41.73</v>
      </c>
      <c r="U13" s="60"/>
    </row>
    <row r="14" spans="1:21" ht="14.1" customHeight="1">
      <c r="A14" s="5">
        <v>12</v>
      </c>
      <c r="B14" s="6" t="s">
        <v>18</v>
      </c>
      <c r="C14" s="57" t="s">
        <v>56</v>
      </c>
      <c r="D14" s="58" t="s">
        <v>43</v>
      </c>
      <c r="E14" s="9" t="s">
        <v>21</v>
      </c>
      <c r="F14" s="10">
        <v>42</v>
      </c>
      <c r="G14" s="10">
        <v>1</v>
      </c>
      <c r="H14" s="10">
        <v>1</v>
      </c>
      <c r="I14" s="10">
        <v>186</v>
      </c>
      <c r="J14" s="10">
        <v>152</v>
      </c>
      <c r="K14" s="10">
        <v>7812</v>
      </c>
      <c r="L14" s="10">
        <v>6138</v>
      </c>
      <c r="M14" s="10">
        <v>187450</v>
      </c>
      <c r="N14" s="10">
        <v>5525</v>
      </c>
      <c r="O14" s="11">
        <f t="shared" si="0"/>
        <v>30.539263603779734</v>
      </c>
      <c r="P14" s="12">
        <f t="shared" si="1"/>
        <v>0.73182994497435261</v>
      </c>
      <c r="Q14" s="13">
        <v>41.73</v>
      </c>
      <c r="U14" s="60"/>
    </row>
    <row r="15" spans="1:21" ht="14.1" customHeight="1">
      <c r="A15" s="5">
        <v>13</v>
      </c>
      <c r="B15" s="6" t="s">
        <v>18</v>
      </c>
      <c r="C15" s="57" t="s">
        <v>342</v>
      </c>
      <c r="D15" s="58" t="s">
        <v>45</v>
      </c>
      <c r="E15" s="9" t="s">
        <v>21</v>
      </c>
      <c r="F15" s="10">
        <v>40</v>
      </c>
      <c r="G15" s="10">
        <v>1</v>
      </c>
      <c r="H15" s="10">
        <v>1</v>
      </c>
      <c r="I15" s="10">
        <v>124</v>
      </c>
      <c r="J15" s="10">
        <v>102</v>
      </c>
      <c r="K15" s="10">
        <v>5270</v>
      </c>
      <c r="L15" s="10">
        <v>4386</v>
      </c>
      <c r="M15" s="10">
        <v>138307</v>
      </c>
      <c r="N15" s="10">
        <v>4079</v>
      </c>
      <c r="O15" s="11">
        <f t="shared" si="0"/>
        <v>31.533743730050158</v>
      </c>
      <c r="P15" s="12">
        <f t="shared" si="1"/>
        <v>0.75566124442967075</v>
      </c>
      <c r="Q15" s="13">
        <v>41.73</v>
      </c>
    </row>
    <row r="16" spans="1:21" ht="14.1" customHeight="1">
      <c r="A16" s="14">
        <v>14</v>
      </c>
      <c r="B16" s="6" t="s">
        <v>18</v>
      </c>
      <c r="C16" s="57" t="s">
        <v>343</v>
      </c>
      <c r="D16" s="58" t="s">
        <v>47</v>
      </c>
      <c r="E16" s="9" t="s">
        <v>21</v>
      </c>
      <c r="F16" s="10">
        <v>37</v>
      </c>
      <c r="G16" s="10">
        <v>1</v>
      </c>
      <c r="H16" s="10">
        <v>1</v>
      </c>
      <c r="I16" s="10">
        <v>124</v>
      </c>
      <c r="J16" s="10">
        <v>84</v>
      </c>
      <c r="K16" s="10">
        <v>5084</v>
      </c>
      <c r="L16" s="10">
        <v>3382</v>
      </c>
      <c r="M16" s="10">
        <v>90130</v>
      </c>
      <c r="N16" s="10">
        <v>2803</v>
      </c>
      <c r="O16" s="11">
        <f t="shared" si="0"/>
        <v>26.649911295091663</v>
      </c>
      <c r="P16" s="12">
        <f t="shared" si="1"/>
        <v>0.63862715780234036</v>
      </c>
      <c r="Q16" s="13">
        <v>41.73</v>
      </c>
    </row>
    <row r="17" spans="1:20" ht="14.1" customHeight="1">
      <c r="A17" s="5">
        <v>15</v>
      </c>
      <c r="B17" s="6" t="s">
        <v>18</v>
      </c>
      <c r="C17" s="57" t="s">
        <v>63</v>
      </c>
      <c r="D17" s="58" t="s">
        <v>49</v>
      </c>
      <c r="E17" s="9" t="s">
        <v>21</v>
      </c>
      <c r="F17" s="10">
        <v>45</v>
      </c>
      <c r="G17" s="10">
        <v>1</v>
      </c>
      <c r="H17" s="10">
        <v>1</v>
      </c>
      <c r="I17" s="10">
        <v>124</v>
      </c>
      <c r="J17" s="10">
        <v>104</v>
      </c>
      <c r="K17" s="10">
        <v>5580</v>
      </c>
      <c r="L17" s="10">
        <v>5340</v>
      </c>
      <c r="M17" s="10">
        <v>157351</v>
      </c>
      <c r="N17" s="10">
        <v>3304</v>
      </c>
      <c r="O17" s="11">
        <f t="shared" si="0"/>
        <v>29.466479400749062</v>
      </c>
      <c r="P17" s="12">
        <f t="shared" si="1"/>
        <v>0.7061221998741688</v>
      </c>
      <c r="Q17" s="13">
        <v>41.73</v>
      </c>
    </row>
    <row r="18" spans="1:20" ht="14.1" customHeight="1">
      <c r="A18" s="5">
        <v>16</v>
      </c>
      <c r="B18" s="6" t="s">
        <v>18</v>
      </c>
      <c r="C18" s="57" t="s">
        <v>344</v>
      </c>
      <c r="D18" s="58" t="s">
        <v>51</v>
      </c>
      <c r="E18" s="9" t="s">
        <v>21</v>
      </c>
      <c r="F18" s="10">
        <v>45</v>
      </c>
      <c r="G18" s="10">
        <v>1</v>
      </c>
      <c r="H18" s="10">
        <v>1</v>
      </c>
      <c r="I18" s="10">
        <v>124</v>
      </c>
      <c r="J18" s="10">
        <v>86</v>
      </c>
      <c r="K18" s="10">
        <v>5580</v>
      </c>
      <c r="L18" s="10">
        <v>3904</v>
      </c>
      <c r="M18" s="10">
        <v>118221</v>
      </c>
      <c r="N18" s="10">
        <v>3329</v>
      </c>
      <c r="O18" s="11">
        <f t="shared" si="0"/>
        <v>30.282018442622952</v>
      </c>
      <c r="P18" s="12">
        <f t="shared" si="1"/>
        <v>0.7256654311675762</v>
      </c>
      <c r="Q18" s="13">
        <v>41.73</v>
      </c>
    </row>
    <row r="19" spans="1:20" ht="14.1" customHeight="1">
      <c r="A19" s="14">
        <v>17</v>
      </c>
      <c r="B19" s="6" t="s">
        <v>18</v>
      </c>
      <c r="C19" s="57" t="s">
        <v>345</v>
      </c>
      <c r="D19" s="58" t="s">
        <v>53</v>
      </c>
      <c r="E19" s="9" t="s">
        <v>21</v>
      </c>
      <c r="F19" s="10">
        <v>41</v>
      </c>
      <c r="G19" s="10">
        <v>1</v>
      </c>
      <c r="H19" s="10">
        <v>1</v>
      </c>
      <c r="I19" s="10">
        <v>124</v>
      </c>
      <c r="J19" s="10">
        <v>100</v>
      </c>
      <c r="K19" s="10">
        <v>5332</v>
      </c>
      <c r="L19" s="10">
        <v>4360</v>
      </c>
      <c r="M19" s="10">
        <v>139641</v>
      </c>
      <c r="N19" s="10">
        <v>4148</v>
      </c>
      <c r="O19" s="11">
        <f t="shared" si="0"/>
        <v>32.027752293577983</v>
      </c>
      <c r="P19" s="12">
        <f t="shared" si="1"/>
        <v>0.76749945587294477</v>
      </c>
      <c r="Q19" s="13">
        <v>41.73</v>
      </c>
    </row>
    <row r="20" spans="1:20" ht="14.25" customHeight="1">
      <c r="A20" s="73" t="s">
        <v>210</v>
      </c>
      <c r="B20" s="74"/>
      <c r="C20" s="75"/>
      <c r="D20" s="18"/>
      <c r="E20" s="19"/>
      <c r="F20" s="20"/>
      <c r="G20" s="21">
        <f t="shared" ref="G20:N20" si="2">SUM(G3:G19)</f>
        <v>58</v>
      </c>
      <c r="H20" s="21">
        <f t="shared" si="2"/>
        <v>48</v>
      </c>
      <c r="I20" s="21">
        <f t="shared" si="2"/>
        <v>8060</v>
      </c>
      <c r="J20" s="21">
        <f t="shared" si="2"/>
        <v>5875</v>
      </c>
      <c r="K20" s="21">
        <f t="shared" si="2"/>
        <v>339326</v>
      </c>
      <c r="L20" s="21">
        <f t="shared" si="2"/>
        <v>256956</v>
      </c>
      <c r="M20" s="21">
        <f t="shared" si="2"/>
        <v>7364184</v>
      </c>
      <c r="N20" s="20">
        <f t="shared" si="2"/>
        <v>202596</v>
      </c>
      <c r="O20" s="22">
        <f t="shared" si="0"/>
        <v>28.659319105216458</v>
      </c>
      <c r="P20" s="23">
        <f t="shared" si="1"/>
        <v>0.70798713204586117</v>
      </c>
      <c r="Q20" s="24">
        <v>40.479999999999997</v>
      </c>
    </row>
    <row r="21" spans="1:20" ht="13.5" customHeight="1">
      <c r="A21" s="70" t="s">
        <v>211</v>
      </c>
      <c r="B21" s="71"/>
      <c r="C21" s="72"/>
      <c r="D21" s="18"/>
      <c r="E21" s="19"/>
      <c r="F21" s="20"/>
      <c r="G21" s="25"/>
      <c r="H21" s="25"/>
      <c r="I21" s="25"/>
      <c r="J21" s="25"/>
      <c r="K21" s="25"/>
      <c r="L21" s="25"/>
      <c r="M21" s="10">
        <v>45029</v>
      </c>
      <c r="N21" s="59"/>
      <c r="O21" s="11"/>
      <c r="P21" s="12"/>
      <c r="Q21" s="11"/>
    </row>
    <row r="22" spans="1:20" ht="13.5" customHeight="1">
      <c r="A22" s="77" t="s">
        <v>212</v>
      </c>
      <c r="B22" s="78"/>
      <c r="C22" s="79"/>
      <c r="D22" s="18"/>
      <c r="E22" s="19"/>
      <c r="F22" s="20"/>
      <c r="G22" s="25"/>
      <c r="H22" s="25"/>
      <c r="I22" s="25"/>
      <c r="J22" s="25"/>
      <c r="K22" s="25"/>
      <c r="L22" s="25"/>
      <c r="M22" s="26"/>
      <c r="N22" s="11"/>
      <c r="O22" s="11"/>
      <c r="P22" s="12"/>
      <c r="Q22" s="11"/>
    </row>
    <row r="23" spans="1:20" ht="15" customHeight="1">
      <c r="A23" s="73" t="s">
        <v>210</v>
      </c>
      <c r="B23" s="74"/>
      <c r="C23" s="75"/>
      <c r="D23" s="18"/>
      <c r="E23" s="19"/>
      <c r="F23" s="20"/>
      <c r="G23" s="21">
        <f t="shared" ref="G23:N23" si="3">SUM(G20:G22)</f>
        <v>58</v>
      </c>
      <c r="H23" s="21">
        <f t="shared" si="3"/>
        <v>48</v>
      </c>
      <c r="I23" s="21">
        <f t="shared" si="3"/>
        <v>8060</v>
      </c>
      <c r="J23" s="21">
        <f t="shared" si="3"/>
        <v>5875</v>
      </c>
      <c r="K23" s="21">
        <f t="shared" si="3"/>
        <v>339326</v>
      </c>
      <c r="L23" s="21">
        <f t="shared" si="3"/>
        <v>256956</v>
      </c>
      <c r="M23" s="21">
        <f t="shared" si="3"/>
        <v>7409213</v>
      </c>
      <c r="N23" s="20">
        <f t="shared" si="3"/>
        <v>202596</v>
      </c>
      <c r="O23" s="22">
        <f>M23/L23</f>
        <v>28.834559224147323</v>
      </c>
      <c r="P23" s="23">
        <f>O23/Q23</f>
        <v>0.71231618636727578</v>
      </c>
      <c r="Q23" s="22">
        <v>40.479999999999997</v>
      </c>
      <c r="T23" s="27"/>
    </row>
    <row r="24" spans="1:20" ht="13.5" customHeight="1">
      <c r="A24" s="29">
        <v>1</v>
      </c>
      <c r="B24" s="6" t="s">
        <v>71</v>
      </c>
      <c r="C24" s="57" t="s">
        <v>364</v>
      </c>
      <c r="D24" s="25">
        <v>35</v>
      </c>
      <c r="E24" s="18" t="s">
        <v>74</v>
      </c>
      <c r="F24" s="25">
        <v>50</v>
      </c>
      <c r="G24" s="31">
        <v>1</v>
      </c>
      <c r="H24" s="26">
        <v>1</v>
      </c>
      <c r="I24" s="31">
        <v>124</v>
      </c>
      <c r="J24" s="26">
        <v>48</v>
      </c>
      <c r="K24" s="31">
        <v>6200</v>
      </c>
      <c r="L24" s="26">
        <v>2910</v>
      </c>
      <c r="M24" s="31">
        <v>66514</v>
      </c>
      <c r="N24" s="26">
        <v>1200</v>
      </c>
      <c r="O24" s="32">
        <f>M24/L24</f>
        <v>22.857044673539519</v>
      </c>
      <c r="P24" s="12">
        <f t="shared" ref="P24:P63" si="4">O24/Q24</f>
        <v>0.76291871407007739</v>
      </c>
      <c r="Q24" s="11">
        <v>29.96</v>
      </c>
      <c r="S24" s="2">
        <f>O24*P24</f>
        <v>17.438067129779082</v>
      </c>
    </row>
    <row r="25" spans="1:20" ht="13.5" customHeight="1">
      <c r="A25" s="29">
        <v>2</v>
      </c>
      <c r="B25" s="6" t="s">
        <v>71</v>
      </c>
      <c r="C25" s="57" t="s">
        <v>347</v>
      </c>
      <c r="D25" s="25">
        <v>34</v>
      </c>
      <c r="E25" s="18" t="s">
        <v>74</v>
      </c>
      <c r="F25" s="25">
        <v>47</v>
      </c>
      <c r="G25" s="31">
        <v>1</v>
      </c>
      <c r="H25" s="26">
        <v>1</v>
      </c>
      <c r="I25" s="31">
        <v>124</v>
      </c>
      <c r="J25" s="26">
        <v>104</v>
      </c>
      <c r="K25" s="31">
        <v>5828</v>
      </c>
      <c r="L25" s="26">
        <v>4888</v>
      </c>
      <c r="M25" s="31">
        <v>85745</v>
      </c>
      <c r="N25" s="26">
        <v>2478</v>
      </c>
      <c r="O25" s="32">
        <f>M25/L25</f>
        <v>17.541939443535188</v>
      </c>
      <c r="P25" s="12">
        <f t="shared" si="4"/>
        <v>0.58551199744776994</v>
      </c>
      <c r="Q25" s="11">
        <v>29.96</v>
      </c>
    </row>
    <row r="26" spans="1:20" ht="13.5" customHeight="1">
      <c r="A26" s="29">
        <v>3</v>
      </c>
      <c r="B26" s="6" t="s">
        <v>71</v>
      </c>
      <c r="C26" s="57" t="s">
        <v>331</v>
      </c>
      <c r="D26" s="25">
        <v>32</v>
      </c>
      <c r="E26" s="18" t="s">
        <v>74</v>
      </c>
      <c r="F26" s="25">
        <v>30</v>
      </c>
      <c r="G26" s="31">
        <v>1</v>
      </c>
      <c r="H26" s="26">
        <v>1</v>
      </c>
      <c r="I26" s="31">
        <v>124</v>
      </c>
      <c r="J26" s="26">
        <v>112</v>
      </c>
      <c r="K26" s="31">
        <v>3720</v>
      </c>
      <c r="L26" s="26">
        <v>5840</v>
      </c>
      <c r="M26" s="31">
        <v>121995</v>
      </c>
      <c r="N26" s="26">
        <v>1860</v>
      </c>
      <c r="O26" s="32">
        <f t="shared" ref="O26:O64" si="5">M26/L26</f>
        <v>20.889554794520549</v>
      </c>
      <c r="P26" s="12">
        <f t="shared" si="4"/>
        <v>0.69724815736049894</v>
      </c>
      <c r="Q26" s="11">
        <v>29.96</v>
      </c>
    </row>
    <row r="27" spans="1:20" ht="13.5" customHeight="1">
      <c r="A27" s="29">
        <v>4</v>
      </c>
      <c r="B27" s="6" t="s">
        <v>71</v>
      </c>
      <c r="C27" s="57" t="s">
        <v>365</v>
      </c>
      <c r="D27" s="25">
        <v>79</v>
      </c>
      <c r="E27" s="18" t="s">
        <v>74</v>
      </c>
      <c r="F27" s="25">
        <v>39</v>
      </c>
      <c r="G27" s="31">
        <v>1</v>
      </c>
      <c r="H27" s="26">
        <v>1</v>
      </c>
      <c r="I27" s="31">
        <v>124</v>
      </c>
      <c r="J27" s="26">
        <v>123</v>
      </c>
      <c r="K27" s="31">
        <v>4898</v>
      </c>
      <c r="L27" s="26">
        <v>5293</v>
      </c>
      <c r="M27" s="31">
        <v>118236</v>
      </c>
      <c r="N27" s="26">
        <v>3089</v>
      </c>
      <c r="O27" s="32">
        <f t="shared" si="5"/>
        <v>22.33818250519554</v>
      </c>
      <c r="P27" s="12">
        <f t="shared" si="4"/>
        <v>0.74560021712935709</v>
      </c>
      <c r="Q27" s="11">
        <v>29.96</v>
      </c>
    </row>
    <row r="28" spans="1:20" ht="13.5" customHeight="1">
      <c r="A28" s="29">
        <v>5</v>
      </c>
      <c r="B28" s="6" t="s">
        <v>71</v>
      </c>
      <c r="C28" s="57" t="s">
        <v>295</v>
      </c>
      <c r="D28" s="25">
        <v>41</v>
      </c>
      <c r="E28" s="18" t="s">
        <v>74</v>
      </c>
      <c r="F28" s="25">
        <v>21</v>
      </c>
      <c r="G28" s="31">
        <v>1</v>
      </c>
      <c r="H28" s="26">
        <v>1</v>
      </c>
      <c r="I28" s="31">
        <v>248</v>
      </c>
      <c r="J28" s="26">
        <v>57</v>
      </c>
      <c r="K28" s="31">
        <v>5208</v>
      </c>
      <c r="L28" s="26">
        <v>2835</v>
      </c>
      <c r="M28" s="31">
        <v>57623</v>
      </c>
      <c r="N28" s="26">
        <v>957</v>
      </c>
      <c r="O28" s="32">
        <f t="shared" si="5"/>
        <v>20.325573192239858</v>
      </c>
      <c r="P28" s="12">
        <f t="shared" si="4"/>
        <v>0.67842367130306602</v>
      </c>
      <c r="Q28" s="11">
        <v>29.96</v>
      </c>
    </row>
    <row r="29" spans="1:20" ht="13.5" customHeight="1">
      <c r="A29" s="29">
        <v>6</v>
      </c>
      <c r="B29" s="6" t="s">
        <v>71</v>
      </c>
      <c r="C29" s="57" t="s">
        <v>296</v>
      </c>
      <c r="D29" s="25">
        <v>58</v>
      </c>
      <c r="E29" s="18" t="s">
        <v>74</v>
      </c>
      <c r="F29" s="25">
        <v>32</v>
      </c>
      <c r="G29" s="31">
        <v>1</v>
      </c>
      <c r="H29" s="26">
        <v>1</v>
      </c>
      <c r="I29" s="31">
        <v>186</v>
      </c>
      <c r="J29" s="26">
        <v>168</v>
      </c>
      <c r="K29" s="31">
        <v>5952</v>
      </c>
      <c r="L29" s="26">
        <v>5376</v>
      </c>
      <c r="M29" s="31">
        <v>106755</v>
      </c>
      <c r="N29" s="26">
        <v>3775</v>
      </c>
      <c r="O29" s="32">
        <f t="shared" si="5"/>
        <v>19.857700892857142</v>
      </c>
      <c r="P29" s="12">
        <f t="shared" si="4"/>
        <v>0.66280710590310887</v>
      </c>
      <c r="Q29" s="11">
        <v>29.96</v>
      </c>
    </row>
    <row r="30" spans="1:20" ht="13.5" customHeight="1">
      <c r="A30" s="29">
        <v>7</v>
      </c>
      <c r="B30" s="6" t="s">
        <v>71</v>
      </c>
      <c r="C30" s="57" t="s">
        <v>299</v>
      </c>
      <c r="D30" s="25">
        <v>49</v>
      </c>
      <c r="E30" s="18" t="s">
        <v>74</v>
      </c>
      <c r="F30" s="25">
        <v>79</v>
      </c>
      <c r="G30" s="31">
        <v>1</v>
      </c>
      <c r="H30" s="26">
        <v>1</v>
      </c>
      <c r="I30" s="31">
        <v>62</v>
      </c>
      <c r="J30" s="26">
        <v>90</v>
      </c>
      <c r="K30" s="31">
        <v>4898</v>
      </c>
      <c r="L30" s="26">
        <v>6748</v>
      </c>
      <c r="M30" s="31">
        <v>140908</v>
      </c>
      <c r="N30" s="26">
        <v>2222</v>
      </c>
      <c r="O30" s="32">
        <f t="shared" si="5"/>
        <v>20.881446354475401</v>
      </c>
      <c r="P30" s="12">
        <f t="shared" si="4"/>
        <v>0.69697751516940587</v>
      </c>
      <c r="Q30" s="11">
        <v>29.96</v>
      </c>
    </row>
    <row r="31" spans="1:20" ht="13.5" customHeight="1">
      <c r="A31" s="29">
        <v>8</v>
      </c>
      <c r="B31" s="6" t="s">
        <v>71</v>
      </c>
      <c r="C31" s="57" t="s">
        <v>300</v>
      </c>
      <c r="D31" s="25">
        <v>32</v>
      </c>
      <c r="E31" s="18" t="s">
        <v>74</v>
      </c>
      <c r="F31" s="25">
        <v>58</v>
      </c>
      <c r="G31" s="31">
        <v>1</v>
      </c>
      <c r="H31" s="26">
        <v>1</v>
      </c>
      <c r="I31" s="31">
        <v>124</v>
      </c>
      <c r="J31" s="26">
        <v>92</v>
      </c>
      <c r="K31" s="31">
        <v>7192</v>
      </c>
      <c r="L31" s="26">
        <v>5348</v>
      </c>
      <c r="M31" s="31">
        <v>135266</v>
      </c>
      <c r="N31" s="26">
        <v>2939</v>
      </c>
      <c r="O31" s="32">
        <f t="shared" si="5"/>
        <v>25.292819745699326</v>
      </c>
      <c r="P31" s="12">
        <f t="shared" si="4"/>
        <v>0.8442196176802178</v>
      </c>
      <c r="Q31" s="11">
        <v>29.96</v>
      </c>
    </row>
    <row r="32" spans="1:20" ht="13.5" customHeight="1">
      <c r="A32" s="29">
        <v>9</v>
      </c>
      <c r="B32" s="6" t="s">
        <v>71</v>
      </c>
      <c r="C32" s="57" t="s">
        <v>301</v>
      </c>
      <c r="D32" s="25">
        <v>39</v>
      </c>
      <c r="E32" s="18" t="s">
        <v>74</v>
      </c>
      <c r="F32" s="25">
        <v>49</v>
      </c>
      <c r="G32" s="31">
        <v>1</v>
      </c>
      <c r="H32" s="26">
        <v>1</v>
      </c>
      <c r="I32" s="31">
        <v>124</v>
      </c>
      <c r="J32" s="26">
        <v>118</v>
      </c>
      <c r="K32" s="31">
        <v>6076</v>
      </c>
      <c r="L32" s="26">
        <v>7030</v>
      </c>
      <c r="M32" s="31">
        <v>155650</v>
      </c>
      <c r="N32" s="26">
        <v>2932</v>
      </c>
      <c r="O32" s="32">
        <f t="shared" si="5"/>
        <v>22.140825035561878</v>
      </c>
      <c r="P32" s="12">
        <f t="shared" si="4"/>
        <v>0.73901285165426833</v>
      </c>
      <c r="Q32" s="11">
        <v>29.96</v>
      </c>
    </row>
    <row r="33" spans="1:17" ht="13.5" customHeight="1">
      <c r="A33" s="29">
        <v>10</v>
      </c>
      <c r="B33" s="6" t="s">
        <v>71</v>
      </c>
      <c r="C33" s="57" t="s">
        <v>302</v>
      </c>
      <c r="D33" s="25">
        <v>33</v>
      </c>
      <c r="E33" s="18" t="s">
        <v>74</v>
      </c>
      <c r="F33" s="25">
        <v>30</v>
      </c>
      <c r="G33" s="31">
        <v>4</v>
      </c>
      <c r="H33" s="26">
        <v>2</v>
      </c>
      <c r="I33" s="31">
        <v>744</v>
      </c>
      <c r="J33" s="26">
        <v>756</v>
      </c>
      <c r="K33" s="31">
        <v>22320</v>
      </c>
      <c r="L33" s="26">
        <v>23149</v>
      </c>
      <c r="M33" s="31">
        <v>508944</v>
      </c>
      <c r="N33" s="26">
        <v>17568</v>
      </c>
      <c r="O33" s="32">
        <f t="shared" si="5"/>
        <v>21.985571730960302</v>
      </c>
      <c r="P33" s="12">
        <f t="shared" si="4"/>
        <v>0.73383083214153211</v>
      </c>
      <c r="Q33" s="11">
        <v>29.96</v>
      </c>
    </row>
    <row r="34" spans="1:17" ht="13.5" customHeight="1">
      <c r="A34" s="29">
        <v>11</v>
      </c>
      <c r="B34" s="6" t="s">
        <v>71</v>
      </c>
      <c r="C34" s="57" t="s">
        <v>303</v>
      </c>
      <c r="D34" s="25">
        <v>27</v>
      </c>
      <c r="E34" s="18" t="s">
        <v>74</v>
      </c>
      <c r="F34" s="25">
        <v>39</v>
      </c>
      <c r="G34" s="31">
        <v>1</v>
      </c>
      <c r="H34" s="26">
        <v>1</v>
      </c>
      <c r="I34" s="31">
        <v>124</v>
      </c>
      <c r="J34" s="26">
        <v>104</v>
      </c>
      <c r="K34" s="31">
        <v>4836</v>
      </c>
      <c r="L34" s="26">
        <v>5668</v>
      </c>
      <c r="M34" s="31">
        <v>116059</v>
      </c>
      <c r="N34" s="26">
        <v>2413</v>
      </c>
      <c r="O34" s="32">
        <f t="shared" si="5"/>
        <v>20.476182074805926</v>
      </c>
      <c r="P34" s="12">
        <f t="shared" si="4"/>
        <v>0.68345067005360238</v>
      </c>
      <c r="Q34" s="11">
        <v>29.96</v>
      </c>
    </row>
    <row r="35" spans="1:17" ht="13.5" customHeight="1">
      <c r="A35" s="29">
        <v>12</v>
      </c>
      <c r="B35" s="6" t="s">
        <v>71</v>
      </c>
      <c r="C35" s="57" t="s">
        <v>304</v>
      </c>
      <c r="D35" s="25">
        <v>119</v>
      </c>
      <c r="E35" s="18" t="s">
        <v>74</v>
      </c>
      <c r="F35" s="25">
        <v>33</v>
      </c>
      <c r="G35" s="31">
        <v>1</v>
      </c>
      <c r="H35" s="26">
        <v>1</v>
      </c>
      <c r="I35" s="31">
        <v>186</v>
      </c>
      <c r="J35" s="26">
        <v>114</v>
      </c>
      <c r="K35" s="31">
        <v>6138</v>
      </c>
      <c r="L35" s="26">
        <v>4534</v>
      </c>
      <c r="M35" s="31">
        <v>99864</v>
      </c>
      <c r="N35" s="26">
        <v>2557</v>
      </c>
      <c r="O35" s="32">
        <f t="shared" si="5"/>
        <v>22.025584472871635</v>
      </c>
      <c r="P35" s="12">
        <f t="shared" si="4"/>
        <v>0.73516637092361936</v>
      </c>
      <c r="Q35" s="11">
        <v>29.96</v>
      </c>
    </row>
    <row r="36" spans="1:17" ht="13.5" customHeight="1">
      <c r="A36" s="29">
        <v>13</v>
      </c>
      <c r="B36" s="6" t="s">
        <v>71</v>
      </c>
      <c r="C36" s="57" t="s">
        <v>305</v>
      </c>
      <c r="D36" s="25">
        <v>41</v>
      </c>
      <c r="E36" s="18" t="s">
        <v>74</v>
      </c>
      <c r="F36" s="25">
        <v>27</v>
      </c>
      <c r="G36" s="31">
        <v>1</v>
      </c>
      <c r="H36" s="26">
        <v>1</v>
      </c>
      <c r="I36" s="31">
        <v>186</v>
      </c>
      <c r="J36" s="26">
        <v>120</v>
      </c>
      <c r="K36" s="31">
        <v>5022</v>
      </c>
      <c r="L36" s="26">
        <v>5650</v>
      </c>
      <c r="M36" s="31">
        <v>112460</v>
      </c>
      <c r="N36" s="26">
        <v>2044</v>
      </c>
      <c r="O36" s="32">
        <f t="shared" si="5"/>
        <v>19.904424778761062</v>
      </c>
      <c r="P36" s="12">
        <f t="shared" si="4"/>
        <v>0.66436664815624369</v>
      </c>
      <c r="Q36" s="11">
        <v>29.96</v>
      </c>
    </row>
    <row r="37" spans="1:17" ht="13.5" customHeight="1">
      <c r="A37" s="29">
        <v>14</v>
      </c>
      <c r="B37" s="6" t="s">
        <v>71</v>
      </c>
      <c r="C37" s="57" t="s">
        <v>306</v>
      </c>
      <c r="D37" s="25">
        <v>35</v>
      </c>
      <c r="E37" s="18" t="s">
        <v>74</v>
      </c>
      <c r="F37" s="25">
        <v>119</v>
      </c>
      <c r="G37" s="31">
        <v>1</v>
      </c>
      <c r="H37" s="26">
        <v>1</v>
      </c>
      <c r="I37" s="31">
        <v>62</v>
      </c>
      <c r="J37" s="26">
        <v>64</v>
      </c>
      <c r="K37" s="31">
        <v>7378</v>
      </c>
      <c r="L37" s="26">
        <v>7458</v>
      </c>
      <c r="M37" s="31">
        <v>151666</v>
      </c>
      <c r="N37" s="26">
        <v>1621</v>
      </c>
      <c r="O37" s="32">
        <f t="shared" si="5"/>
        <v>20.336015017430945</v>
      </c>
      <c r="P37" s="12">
        <f t="shared" si="4"/>
        <v>0.67877219684348944</v>
      </c>
      <c r="Q37" s="11">
        <v>29.96</v>
      </c>
    </row>
    <row r="38" spans="1:17" ht="13.5" customHeight="1">
      <c r="A38" s="29">
        <v>15</v>
      </c>
      <c r="B38" s="6" t="s">
        <v>71</v>
      </c>
      <c r="C38" s="57" t="s">
        <v>307</v>
      </c>
      <c r="D38" s="25">
        <v>45</v>
      </c>
      <c r="E38" s="18" t="s">
        <v>74</v>
      </c>
      <c r="F38" s="25">
        <v>45</v>
      </c>
      <c r="G38" s="31">
        <v>2</v>
      </c>
      <c r="H38" s="26">
        <v>1</v>
      </c>
      <c r="I38" s="31">
        <v>248</v>
      </c>
      <c r="J38" s="26">
        <v>228</v>
      </c>
      <c r="K38" s="31">
        <v>11160</v>
      </c>
      <c r="L38" s="26">
        <v>10392</v>
      </c>
      <c r="M38" s="31">
        <v>214639</v>
      </c>
      <c r="N38" s="26">
        <v>4931</v>
      </c>
      <c r="O38" s="32">
        <f t="shared" si="5"/>
        <v>20.6542532717475</v>
      </c>
      <c r="P38" s="12">
        <f t="shared" si="4"/>
        <v>0.68939430146019687</v>
      </c>
      <c r="Q38" s="11">
        <v>29.96</v>
      </c>
    </row>
    <row r="39" spans="1:17" ht="13.5" customHeight="1">
      <c r="A39" s="29">
        <v>16</v>
      </c>
      <c r="B39" s="6" t="s">
        <v>71</v>
      </c>
      <c r="C39" s="57" t="s">
        <v>308</v>
      </c>
      <c r="D39" s="25">
        <v>47</v>
      </c>
      <c r="E39" s="18" t="s">
        <v>74</v>
      </c>
      <c r="F39" s="25">
        <v>45</v>
      </c>
      <c r="G39" s="31">
        <v>1</v>
      </c>
      <c r="H39" s="26">
        <v>1</v>
      </c>
      <c r="I39" s="31">
        <v>124</v>
      </c>
      <c r="J39" s="26">
        <v>112</v>
      </c>
      <c r="K39" s="31">
        <v>5580</v>
      </c>
      <c r="L39" s="26">
        <v>5040</v>
      </c>
      <c r="M39" s="31">
        <v>120335</v>
      </c>
      <c r="N39" s="26">
        <v>3275</v>
      </c>
      <c r="O39" s="32">
        <f t="shared" si="5"/>
        <v>23.875992063492063</v>
      </c>
      <c r="P39" s="12">
        <f t="shared" si="4"/>
        <v>0.7969289740818446</v>
      </c>
      <c r="Q39" s="11">
        <v>29.96</v>
      </c>
    </row>
    <row r="40" spans="1:17" ht="13.5" customHeight="1">
      <c r="A40" s="29">
        <v>17</v>
      </c>
      <c r="B40" s="6" t="s">
        <v>71</v>
      </c>
      <c r="C40" s="57" t="s">
        <v>309</v>
      </c>
      <c r="D40" s="25">
        <v>14</v>
      </c>
      <c r="E40" s="18" t="s">
        <v>74</v>
      </c>
      <c r="F40" s="25">
        <v>27</v>
      </c>
      <c r="G40" s="31">
        <v>1</v>
      </c>
      <c r="H40" s="26">
        <v>1</v>
      </c>
      <c r="I40" s="31">
        <v>186</v>
      </c>
      <c r="J40" s="26">
        <v>114</v>
      </c>
      <c r="K40" s="31">
        <v>5022</v>
      </c>
      <c r="L40" s="26">
        <v>5546</v>
      </c>
      <c r="M40" s="31">
        <v>115584</v>
      </c>
      <c r="N40" s="26">
        <v>2089</v>
      </c>
      <c r="O40" s="32">
        <f t="shared" si="5"/>
        <v>20.840966462315183</v>
      </c>
      <c r="P40" s="12">
        <f t="shared" si="4"/>
        <v>0.69562638392240261</v>
      </c>
      <c r="Q40" s="11">
        <v>29.96</v>
      </c>
    </row>
    <row r="41" spans="1:17" ht="13.5" customHeight="1">
      <c r="A41" s="29">
        <v>18</v>
      </c>
      <c r="B41" s="6" t="s">
        <v>71</v>
      </c>
      <c r="C41" s="57" t="s">
        <v>310</v>
      </c>
      <c r="D41" s="25">
        <v>24</v>
      </c>
      <c r="E41" s="18" t="s">
        <v>74</v>
      </c>
      <c r="F41" s="25">
        <v>14</v>
      </c>
      <c r="G41" s="31">
        <v>4</v>
      </c>
      <c r="H41" s="26">
        <v>2</v>
      </c>
      <c r="I41" s="31">
        <v>1240</v>
      </c>
      <c r="J41" s="26">
        <v>373</v>
      </c>
      <c r="K41" s="31">
        <v>17360</v>
      </c>
      <c r="L41" s="26">
        <v>19998</v>
      </c>
      <c r="M41" s="31">
        <v>485571</v>
      </c>
      <c r="N41" s="26">
        <v>8178</v>
      </c>
      <c r="O41" s="32">
        <f t="shared" si="5"/>
        <v>24.280978097809783</v>
      </c>
      <c r="P41" s="12">
        <f t="shared" si="4"/>
        <v>0.81044653196961891</v>
      </c>
      <c r="Q41" s="11">
        <v>29.96</v>
      </c>
    </row>
    <row r="42" spans="1:17" ht="13.5" customHeight="1">
      <c r="A42" s="29">
        <v>19</v>
      </c>
      <c r="B42" s="6" t="s">
        <v>71</v>
      </c>
      <c r="C42" s="57" t="s">
        <v>311</v>
      </c>
      <c r="D42" s="25">
        <v>34</v>
      </c>
      <c r="E42" s="18" t="s">
        <v>74</v>
      </c>
      <c r="F42" s="25">
        <v>24</v>
      </c>
      <c r="G42" s="31">
        <v>1</v>
      </c>
      <c r="H42" s="26">
        <v>1</v>
      </c>
      <c r="I42" s="31">
        <v>248</v>
      </c>
      <c r="J42" s="26">
        <v>172</v>
      </c>
      <c r="K42" s="31">
        <v>5952</v>
      </c>
      <c r="L42" s="26">
        <v>5464</v>
      </c>
      <c r="M42" s="31">
        <v>125711</v>
      </c>
      <c r="N42" s="26">
        <v>3702</v>
      </c>
      <c r="O42" s="32">
        <f t="shared" si="5"/>
        <v>23.007137628111273</v>
      </c>
      <c r="P42" s="12">
        <f t="shared" si="4"/>
        <v>0.76792849226005588</v>
      </c>
      <c r="Q42" s="11">
        <v>29.96</v>
      </c>
    </row>
    <row r="43" spans="1:17" ht="13.5" customHeight="1">
      <c r="A43" s="29">
        <v>20</v>
      </c>
      <c r="B43" s="6" t="s">
        <v>71</v>
      </c>
      <c r="C43" s="57" t="s">
        <v>312</v>
      </c>
      <c r="D43" s="25">
        <v>61</v>
      </c>
      <c r="E43" s="18" t="s">
        <v>74</v>
      </c>
      <c r="F43" s="25">
        <v>59</v>
      </c>
      <c r="G43" s="31">
        <v>1</v>
      </c>
      <c r="H43" s="26">
        <v>1</v>
      </c>
      <c r="I43" s="31">
        <v>124</v>
      </c>
      <c r="J43" s="26">
        <v>90</v>
      </c>
      <c r="K43" s="31">
        <v>7316</v>
      </c>
      <c r="L43" s="26">
        <v>5320</v>
      </c>
      <c r="M43" s="31">
        <v>119168</v>
      </c>
      <c r="N43" s="26">
        <v>2247</v>
      </c>
      <c r="O43" s="32">
        <f t="shared" si="5"/>
        <v>22.4</v>
      </c>
      <c r="P43" s="12">
        <f t="shared" si="4"/>
        <v>0.74766355140186913</v>
      </c>
      <c r="Q43" s="11">
        <v>29.96</v>
      </c>
    </row>
    <row r="44" spans="1:17" ht="13.5" customHeight="1">
      <c r="A44" s="29">
        <v>21</v>
      </c>
      <c r="B44" s="6" t="s">
        <v>71</v>
      </c>
      <c r="C44" s="57" t="s">
        <v>313</v>
      </c>
      <c r="D44" s="25">
        <v>26</v>
      </c>
      <c r="E44" s="18" t="s">
        <v>74</v>
      </c>
      <c r="F44" s="25">
        <v>26</v>
      </c>
      <c r="G44" s="31">
        <v>1</v>
      </c>
      <c r="H44" s="26">
        <v>1</v>
      </c>
      <c r="I44" s="31">
        <v>186</v>
      </c>
      <c r="J44" s="26">
        <v>58</v>
      </c>
      <c r="K44" s="31">
        <v>4836</v>
      </c>
      <c r="L44" s="26">
        <v>2828</v>
      </c>
      <c r="M44" s="31">
        <v>58362</v>
      </c>
      <c r="N44" s="26">
        <v>1095</v>
      </c>
      <c r="O44" s="32">
        <f t="shared" si="5"/>
        <v>20.637199434229139</v>
      </c>
      <c r="P44" s="12">
        <f t="shared" si="4"/>
        <v>0.68882508124930364</v>
      </c>
      <c r="Q44" s="11">
        <v>29.96</v>
      </c>
    </row>
    <row r="45" spans="1:17" ht="13.5" customHeight="1">
      <c r="A45" s="29">
        <v>22</v>
      </c>
      <c r="B45" s="6" t="s">
        <v>71</v>
      </c>
      <c r="C45" s="57" t="s">
        <v>314</v>
      </c>
      <c r="D45" s="25">
        <v>79</v>
      </c>
      <c r="E45" s="18" t="s">
        <v>74</v>
      </c>
      <c r="F45" s="25">
        <v>35</v>
      </c>
      <c r="G45" s="31">
        <v>1</v>
      </c>
      <c r="H45" s="26">
        <v>1</v>
      </c>
      <c r="I45" s="31">
        <v>186</v>
      </c>
      <c r="J45" s="26">
        <v>156</v>
      </c>
      <c r="K45" s="31">
        <v>6510</v>
      </c>
      <c r="L45" s="26">
        <v>6428</v>
      </c>
      <c r="M45" s="31">
        <v>130547</v>
      </c>
      <c r="N45" s="26">
        <v>3540</v>
      </c>
      <c r="O45" s="32">
        <f t="shared" si="5"/>
        <v>20.30911636589919</v>
      </c>
      <c r="P45" s="12">
        <f t="shared" si="4"/>
        <v>0.67787437803401829</v>
      </c>
      <c r="Q45" s="11">
        <v>29.96</v>
      </c>
    </row>
    <row r="46" spans="1:17" ht="13.5" customHeight="1">
      <c r="A46" s="29">
        <v>23</v>
      </c>
      <c r="B46" s="6" t="s">
        <v>71</v>
      </c>
      <c r="C46" s="57" t="s">
        <v>315</v>
      </c>
      <c r="D46" s="25">
        <v>35</v>
      </c>
      <c r="E46" s="18" t="s">
        <v>74</v>
      </c>
      <c r="F46" s="25">
        <v>71</v>
      </c>
      <c r="G46" s="31">
        <v>1</v>
      </c>
      <c r="H46" s="26">
        <v>1</v>
      </c>
      <c r="I46" s="31">
        <v>62</v>
      </c>
      <c r="J46" s="26">
        <v>24</v>
      </c>
      <c r="K46" s="31">
        <v>4402</v>
      </c>
      <c r="L46" s="26">
        <v>1444</v>
      </c>
      <c r="M46" s="31">
        <v>23189</v>
      </c>
      <c r="N46" s="26">
        <v>483</v>
      </c>
      <c r="O46" s="32">
        <f t="shared" si="5"/>
        <v>16.058864265927976</v>
      </c>
      <c r="P46" s="12">
        <f t="shared" si="4"/>
        <v>0.53601015573858402</v>
      </c>
      <c r="Q46" s="11">
        <v>29.96</v>
      </c>
    </row>
    <row r="47" spans="1:17" ht="13.5" customHeight="1">
      <c r="A47" s="29">
        <v>24</v>
      </c>
      <c r="B47" s="6" t="s">
        <v>71</v>
      </c>
      <c r="C47" s="57" t="s">
        <v>316</v>
      </c>
      <c r="D47" s="25">
        <v>73</v>
      </c>
      <c r="E47" s="18" t="s">
        <v>74</v>
      </c>
      <c r="F47" s="25">
        <v>21</v>
      </c>
      <c r="G47" s="31">
        <v>2</v>
      </c>
      <c r="H47" s="26">
        <v>1</v>
      </c>
      <c r="I47" s="31">
        <v>372</v>
      </c>
      <c r="J47" s="26">
        <v>236</v>
      </c>
      <c r="K47" s="31">
        <v>7812</v>
      </c>
      <c r="L47" s="26">
        <v>10866</v>
      </c>
      <c r="M47" s="31">
        <v>276554</v>
      </c>
      <c r="N47" s="26">
        <v>5096</v>
      </c>
      <c r="O47" s="32">
        <f t="shared" si="5"/>
        <v>25.451316031658383</v>
      </c>
      <c r="P47" s="12">
        <f t="shared" si="4"/>
        <v>0.84950988089647472</v>
      </c>
      <c r="Q47" s="11">
        <v>29.96</v>
      </c>
    </row>
    <row r="48" spans="1:17" ht="13.5" customHeight="1">
      <c r="A48" s="29">
        <v>25</v>
      </c>
      <c r="B48" s="6" t="s">
        <v>71</v>
      </c>
      <c r="C48" s="57" t="s">
        <v>317</v>
      </c>
      <c r="D48" s="25">
        <v>21</v>
      </c>
      <c r="E48" s="18" t="s">
        <v>74</v>
      </c>
      <c r="F48" s="25">
        <v>44</v>
      </c>
      <c r="G48" s="31">
        <v>1</v>
      </c>
      <c r="H48" s="26">
        <v>1</v>
      </c>
      <c r="I48" s="31">
        <v>124</v>
      </c>
      <c r="J48" s="26">
        <v>98</v>
      </c>
      <c r="K48" s="31">
        <v>5456</v>
      </c>
      <c r="L48" s="26">
        <v>5684</v>
      </c>
      <c r="M48" s="31">
        <v>133856</v>
      </c>
      <c r="N48" s="26">
        <v>2691</v>
      </c>
      <c r="O48" s="32">
        <f t="shared" si="5"/>
        <v>23.549612948627725</v>
      </c>
      <c r="P48" s="12">
        <f t="shared" si="4"/>
        <v>0.78603514514778783</v>
      </c>
      <c r="Q48" s="11">
        <v>29.96</v>
      </c>
    </row>
    <row r="49" spans="1:17" ht="13.5" customHeight="1">
      <c r="A49" s="29">
        <v>26</v>
      </c>
      <c r="B49" s="6" t="s">
        <v>71</v>
      </c>
      <c r="C49" s="57" t="s">
        <v>318</v>
      </c>
      <c r="D49" s="25">
        <v>39</v>
      </c>
      <c r="E49" s="18" t="s">
        <v>74</v>
      </c>
      <c r="F49" s="25">
        <v>4</v>
      </c>
      <c r="G49" s="31">
        <v>1</v>
      </c>
      <c r="H49" s="26">
        <v>1</v>
      </c>
      <c r="I49" s="31">
        <v>124</v>
      </c>
      <c r="J49" s="26">
        <v>112</v>
      </c>
      <c r="K49" s="31">
        <v>4960</v>
      </c>
      <c r="L49" s="26">
        <v>6032</v>
      </c>
      <c r="M49" s="31">
        <v>121414</v>
      </c>
      <c r="N49" s="26">
        <v>2180</v>
      </c>
      <c r="O49" s="32">
        <f t="shared" si="5"/>
        <v>20.128315649867375</v>
      </c>
      <c r="P49" s="12">
        <f t="shared" si="4"/>
        <v>0.67183964118382422</v>
      </c>
      <c r="Q49" s="11">
        <v>29.96</v>
      </c>
    </row>
    <row r="50" spans="1:17" ht="13.5" customHeight="1">
      <c r="A50" s="29">
        <v>27</v>
      </c>
      <c r="B50" s="6" t="s">
        <v>71</v>
      </c>
      <c r="C50" s="57" t="s">
        <v>319</v>
      </c>
      <c r="D50" s="25">
        <v>41</v>
      </c>
      <c r="E50" s="18" t="s">
        <v>74</v>
      </c>
      <c r="F50" s="25">
        <v>39</v>
      </c>
      <c r="G50" s="31">
        <v>1</v>
      </c>
      <c r="H50" s="26">
        <v>1</v>
      </c>
      <c r="I50" s="31">
        <v>124</v>
      </c>
      <c r="J50" s="26">
        <v>118</v>
      </c>
      <c r="K50" s="31">
        <v>4991</v>
      </c>
      <c r="L50" s="26">
        <v>6343</v>
      </c>
      <c r="M50" s="31">
        <v>142127</v>
      </c>
      <c r="N50" s="26">
        <v>2854</v>
      </c>
      <c r="O50" s="32">
        <f t="shared" si="5"/>
        <v>22.40690524988176</v>
      </c>
      <c r="P50" s="12">
        <f t="shared" si="4"/>
        <v>0.74789403370766883</v>
      </c>
      <c r="Q50" s="11">
        <v>29.96</v>
      </c>
    </row>
    <row r="51" spans="1:17" ht="13.5" customHeight="1">
      <c r="A51" s="29">
        <v>28</v>
      </c>
      <c r="B51" s="6" t="s">
        <v>71</v>
      </c>
      <c r="C51" s="57" t="s">
        <v>320</v>
      </c>
      <c r="D51" s="25">
        <v>44</v>
      </c>
      <c r="E51" s="18" t="s">
        <v>74</v>
      </c>
      <c r="F51" s="25">
        <v>118</v>
      </c>
      <c r="G51" s="31">
        <v>1</v>
      </c>
      <c r="H51" s="26">
        <v>1</v>
      </c>
      <c r="I51" s="31">
        <v>62</v>
      </c>
      <c r="J51" s="26">
        <v>64</v>
      </c>
      <c r="K51" s="31">
        <v>7316</v>
      </c>
      <c r="L51" s="26">
        <v>7500</v>
      </c>
      <c r="M51" s="31">
        <v>171714</v>
      </c>
      <c r="N51" s="26">
        <v>2135</v>
      </c>
      <c r="O51" s="32">
        <f t="shared" si="5"/>
        <v>22.895199999999999</v>
      </c>
      <c r="P51" s="12">
        <f t="shared" si="4"/>
        <v>0.764192256341789</v>
      </c>
      <c r="Q51" s="11">
        <v>29.96</v>
      </c>
    </row>
    <row r="52" spans="1:17" ht="13.5" customHeight="1">
      <c r="A52" s="29">
        <v>29</v>
      </c>
      <c r="B52" s="6" t="s">
        <v>71</v>
      </c>
      <c r="C52" s="57" t="s">
        <v>321</v>
      </c>
      <c r="D52" s="25">
        <v>34</v>
      </c>
      <c r="E52" s="18" t="s">
        <v>74</v>
      </c>
      <c r="F52" s="25">
        <v>49</v>
      </c>
      <c r="G52" s="31">
        <v>1</v>
      </c>
      <c r="H52" s="26">
        <v>1</v>
      </c>
      <c r="I52" s="31">
        <v>124</v>
      </c>
      <c r="J52" s="26">
        <v>116</v>
      </c>
      <c r="K52" s="31">
        <v>6076</v>
      </c>
      <c r="L52" s="26">
        <v>5978</v>
      </c>
      <c r="M52" s="31">
        <v>164205</v>
      </c>
      <c r="N52" s="26">
        <v>4680</v>
      </c>
      <c r="O52" s="32">
        <f t="shared" si="5"/>
        <v>27.468216794914689</v>
      </c>
      <c r="P52" s="12">
        <f t="shared" si="4"/>
        <v>0.91682966605189209</v>
      </c>
      <c r="Q52" s="11">
        <v>29.96</v>
      </c>
    </row>
    <row r="53" spans="1:17" ht="13.5" customHeight="1">
      <c r="A53" s="29">
        <v>30</v>
      </c>
      <c r="B53" s="6" t="s">
        <v>71</v>
      </c>
      <c r="C53" s="57" t="s">
        <v>322</v>
      </c>
      <c r="D53" s="25">
        <v>17</v>
      </c>
      <c r="E53" s="18" t="s">
        <v>74</v>
      </c>
      <c r="F53" s="25">
        <v>19</v>
      </c>
      <c r="G53" s="31">
        <v>1</v>
      </c>
      <c r="H53" s="26">
        <v>1</v>
      </c>
      <c r="I53" s="31">
        <v>248</v>
      </c>
      <c r="J53" s="26">
        <v>216</v>
      </c>
      <c r="K53" s="31">
        <v>4712</v>
      </c>
      <c r="L53" s="26">
        <v>4156</v>
      </c>
      <c r="M53" s="31">
        <v>85275</v>
      </c>
      <c r="N53" s="26">
        <v>4517</v>
      </c>
      <c r="O53" s="32">
        <f t="shared" si="5"/>
        <v>20.518527430221365</v>
      </c>
      <c r="P53" s="12">
        <f t="shared" si="4"/>
        <v>0.68486406642928455</v>
      </c>
      <c r="Q53" s="11">
        <v>29.96</v>
      </c>
    </row>
    <row r="54" spans="1:17" ht="13.5" customHeight="1">
      <c r="A54" s="29">
        <v>31</v>
      </c>
      <c r="B54" s="6" t="s">
        <v>71</v>
      </c>
      <c r="C54" s="57" t="s">
        <v>323</v>
      </c>
      <c r="D54" s="25">
        <v>44</v>
      </c>
      <c r="E54" s="18" t="s">
        <v>74</v>
      </c>
      <c r="F54" s="25">
        <v>44</v>
      </c>
      <c r="G54" s="31">
        <v>1</v>
      </c>
      <c r="H54" s="26">
        <v>1</v>
      </c>
      <c r="I54" s="31">
        <v>124</v>
      </c>
      <c r="J54" s="26">
        <v>132</v>
      </c>
      <c r="K54" s="31">
        <v>5456</v>
      </c>
      <c r="L54" s="26">
        <v>7380</v>
      </c>
      <c r="M54" s="31">
        <v>162816</v>
      </c>
      <c r="N54" s="26">
        <v>3388</v>
      </c>
      <c r="O54" s="32">
        <f t="shared" si="5"/>
        <v>22.06178861788618</v>
      </c>
      <c r="P54" s="12">
        <f t="shared" si="4"/>
        <v>0.7363747869788444</v>
      </c>
      <c r="Q54" s="11">
        <v>29.96</v>
      </c>
    </row>
    <row r="55" spans="1:17" ht="13.5" customHeight="1">
      <c r="A55" s="29">
        <v>32</v>
      </c>
      <c r="B55" s="6" t="s">
        <v>71</v>
      </c>
      <c r="C55" s="57" t="s">
        <v>227</v>
      </c>
      <c r="D55" s="25">
        <v>118</v>
      </c>
      <c r="E55" s="18" t="s">
        <v>74</v>
      </c>
      <c r="F55" s="25">
        <v>41</v>
      </c>
      <c r="G55" s="31">
        <v>2</v>
      </c>
      <c r="H55" s="26">
        <v>1</v>
      </c>
      <c r="I55" s="31">
        <v>248</v>
      </c>
      <c r="J55" s="26">
        <v>236</v>
      </c>
      <c r="K55" s="31">
        <v>10168</v>
      </c>
      <c r="L55" s="26">
        <v>9967</v>
      </c>
      <c r="M55" s="31">
        <v>183957</v>
      </c>
      <c r="N55" s="26">
        <v>5190</v>
      </c>
      <c r="O55" s="32">
        <f t="shared" si="5"/>
        <v>18.456606802448078</v>
      </c>
      <c r="P55" s="12">
        <f t="shared" si="4"/>
        <v>0.61604161556902792</v>
      </c>
      <c r="Q55" s="11">
        <v>29.96</v>
      </c>
    </row>
    <row r="56" spans="1:17" ht="13.5" customHeight="1">
      <c r="A56" s="29">
        <v>33</v>
      </c>
      <c r="B56" s="6" t="s">
        <v>71</v>
      </c>
      <c r="C56" s="57" t="s">
        <v>324</v>
      </c>
      <c r="D56" s="25">
        <v>50</v>
      </c>
      <c r="E56" s="18" t="s">
        <v>74</v>
      </c>
      <c r="F56" s="25">
        <v>35</v>
      </c>
      <c r="G56" s="31">
        <v>2</v>
      </c>
      <c r="H56" s="26">
        <v>1</v>
      </c>
      <c r="I56" s="31">
        <v>248</v>
      </c>
      <c r="J56" s="26">
        <v>240</v>
      </c>
      <c r="K56" s="31">
        <v>8680</v>
      </c>
      <c r="L56" s="26">
        <v>15787</v>
      </c>
      <c r="M56" s="31">
        <v>324762</v>
      </c>
      <c r="N56" s="26">
        <v>4697</v>
      </c>
      <c r="O56" s="32">
        <f t="shared" si="5"/>
        <v>20.571482865648953</v>
      </c>
      <c r="P56" s="12">
        <f t="shared" si="4"/>
        <v>0.68663160432740167</v>
      </c>
      <c r="Q56" s="11">
        <v>29.96</v>
      </c>
    </row>
    <row r="57" spans="1:17" ht="13.5" customHeight="1">
      <c r="A57" s="29">
        <v>34</v>
      </c>
      <c r="B57" s="6" t="s">
        <v>71</v>
      </c>
      <c r="C57" s="57" t="s">
        <v>325</v>
      </c>
      <c r="D57" s="25"/>
      <c r="E57" s="18"/>
      <c r="F57" s="25">
        <v>41</v>
      </c>
      <c r="G57" s="31">
        <v>3</v>
      </c>
      <c r="H57" s="26">
        <v>1</v>
      </c>
      <c r="I57" s="31">
        <v>558</v>
      </c>
      <c r="J57" s="26">
        <v>360</v>
      </c>
      <c r="K57" s="31">
        <v>22878</v>
      </c>
      <c r="L57" s="26">
        <v>15650</v>
      </c>
      <c r="M57" s="31">
        <v>261229</v>
      </c>
      <c r="N57" s="26">
        <v>7228</v>
      </c>
      <c r="O57" s="32">
        <f t="shared" si="5"/>
        <v>16.691948881789138</v>
      </c>
      <c r="P57" s="12">
        <f t="shared" si="4"/>
        <v>0.55714115092754135</v>
      </c>
      <c r="Q57" s="11">
        <v>29.96</v>
      </c>
    </row>
    <row r="58" spans="1:17" ht="13.5" customHeight="1">
      <c r="A58" s="29">
        <v>35</v>
      </c>
      <c r="B58" s="6" t="s">
        <v>71</v>
      </c>
      <c r="C58" s="57" t="s">
        <v>374</v>
      </c>
      <c r="D58" s="25"/>
      <c r="E58" s="18"/>
      <c r="F58" s="25">
        <v>64</v>
      </c>
      <c r="G58" s="31">
        <v>2</v>
      </c>
      <c r="H58" s="26">
        <v>1</v>
      </c>
      <c r="I58" s="31">
        <v>124</v>
      </c>
      <c r="J58" s="26">
        <v>54</v>
      </c>
      <c r="K58" s="31">
        <v>7936</v>
      </c>
      <c r="L58" s="26">
        <v>3345</v>
      </c>
      <c r="M58" s="31">
        <v>55092</v>
      </c>
      <c r="N58" s="26">
        <v>1639</v>
      </c>
      <c r="O58" s="32">
        <f t="shared" si="5"/>
        <v>16.469955156950672</v>
      </c>
      <c r="P58" s="12">
        <f t="shared" si="4"/>
        <v>0.5497314805390745</v>
      </c>
      <c r="Q58" s="11">
        <v>29.96</v>
      </c>
    </row>
    <row r="59" spans="1:17" ht="13.5" customHeight="1">
      <c r="A59" s="29">
        <v>36</v>
      </c>
      <c r="B59" s="6" t="s">
        <v>71</v>
      </c>
      <c r="C59" s="57" t="s">
        <v>326</v>
      </c>
      <c r="D59" s="25"/>
      <c r="E59" s="18"/>
      <c r="F59" s="25">
        <v>35</v>
      </c>
      <c r="G59" s="31">
        <v>1</v>
      </c>
      <c r="H59" s="26">
        <v>1</v>
      </c>
      <c r="I59" s="31">
        <v>186</v>
      </c>
      <c r="J59" s="26">
        <v>154</v>
      </c>
      <c r="K59" s="31">
        <v>6510</v>
      </c>
      <c r="L59" s="26">
        <v>5986</v>
      </c>
      <c r="M59" s="31">
        <v>110867</v>
      </c>
      <c r="N59" s="26">
        <v>3106</v>
      </c>
      <c r="O59" s="32">
        <f t="shared" si="5"/>
        <v>18.521049114600736</v>
      </c>
      <c r="P59" s="12">
        <f t="shared" si="4"/>
        <v>0.61819256056744776</v>
      </c>
      <c r="Q59" s="11">
        <v>29.96</v>
      </c>
    </row>
    <row r="60" spans="1:17" ht="13.5" customHeight="1">
      <c r="A60" s="29">
        <v>37</v>
      </c>
      <c r="B60" s="6" t="s">
        <v>71</v>
      </c>
      <c r="C60" s="57" t="s">
        <v>327</v>
      </c>
      <c r="D60" s="25"/>
      <c r="E60" s="18"/>
      <c r="F60" s="25">
        <v>79</v>
      </c>
      <c r="G60" s="31">
        <v>2</v>
      </c>
      <c r="H60" s="26">
        <v>1</v>
      </c>
      <c r="I60" s="31">
        <v>186</v>
      </c>
      <c r="J60" s="26">
        <v>210</v>
      </c>
      <c r="K60" s="31">
        <v>14694</v>
      </c>
      <c r="L60" s="26">
        <v>11427</v>
      </c>
      <c r="M60" s="31">
        <v>203212</v>
      </c>
      <c r="N60" s="26">
        <v>5145</v>
      </c>
      <c r="O60" s="32">
        <f t="shared" si="5"/>
        <v>17.783495230594205</v>
      </c>
      <c r="P60" s="12">
        <f t="shared" si="4"/>
        <v>0.59357460716269039</v>
      </c>
      <c r="Q60" s="11">
        <v>29.96</v>
      </c>
    </row>
    <row r="61" spans="1:17" ht="13.5" customHeight="1">
      <c r="A61" s="29">
        <v>38</v>
      </c>
      <c r="B61" s="6" t="s">
        <v>71</v>
      </c>
      <c r="C61" s="57" t="s">
        <v>328</v>
      </c>
      <c r="D61" s="25"/>
      <c r="E61" s="18"/>
      <c r="F61" s="25">
        <v>41</v>
      </c>
      <c r="G61" s="31">
        <v>1</v>
      </c>
      <c r="H61" s="26">
        <v>1</v>
      </c>
      <c r="I61" s="31">
        <v>124</v>
      </c>
      <c r="J61" s="26">
        <v>114</v>
      </c>
      <c r="K61" s="31">
        <v>5084</v>
      </c>
      <c r="L61" s="26">
        <v>5196</v>
      </c>
      <c r="M61" s="31">
        <v>118516</v>
      </c>
      <c r="N61" s="26">
        <v>3519</v>
      </c>
      <c r="O61" s="32">
        <f t="shared" si="5"/>
        <v>22.80908391070054</v>
      </c>
      <c r="P61" s="12">
        <f t="shared" si="4"/>
        <v>0.76131788754007146</v>
      </c>
      <c r="Q61" s="11">
        <v>29.96</v>
      </c>
    </row>
    <row r="62" spans="1:17" ht="13.5" customHeight="1">
      <c r="A62" s="29">
        <v>39</v>
      </c>
      <c r="B62" s="6" t="s">
        <v>71</v>
      </c>
      <c r="C62" s="57" t="s">
        <v>329</v>
      </c>
      <c r="D62" s="25"/>
      <c r="E62" s="18"/>
      <c r="F62" s="25">
        <v>34</v>
      </c>
      <c r="G62" s="31">
        <v>8</v>
      </c>
      <c r="H62" s="26">
        <v>3</v>
      </c>
      <c r="I62" s="31">
        <v>1488</v>
      </c>
      <c r="J62" s="26">
        <v>904</v>
      </c>
      <c r="K62" s="31">
        <v>50592</v>
      </c>
      <c r="L62" s="26">
        <v>32925</v>
      </c>
      <c r="M62" s="31">
        <v>673774</v>
      </c>
      <c r="N62" s="26">
        <v>18255</v>
      </c>
      <c r="O62" s="32">
        <f t="shared" si="5"/>
        <v>20.463902809415337</v>
      </c>
      <c r="P62" s="12">
        <f t="shared" si="4"/>
        <v>0.68304081473348921</v>
      </c>
      <c r="Q62" s="11">
        <v>29.96</v>
      </c>
    </row>
    <row r="63" spans="1:17" ht="13.5" customHeight="1">
      <c r="A63" s="29">
        <v>40</v>
      </c>
      <c r="B63" s="6" t="s">
        <v>71</v>
      </c>
      <c r="C63" s="57" t="s">
        <v>333</v>
      </c>
      <c r="D63" s="25"/>
      <c r="E63" s="18"/>
      <c r="F63" s="25">
        <v>31</v>
      </c>
      <c r="G63" s="31">
        <v>1</v>
      </c>
      <c r="H63" s="26">
        <v>1</v>
      </c>
      <c r="I63" s="31">
        <v>186</v>
      </c>
      <c r="J63" s="26">
        <v>158</v>
      </c>
      <c r="K63" s="31">
        <v>5766</v>
      </c>
      <c r="L63" s="26">
        <v>5786</v>
      </c>
      <c r="M63" s="31">
        <v>109454</v>
      </c>
      <c r="N63" s="26">
        <v>2990</v>
      </c>
      <c r="O63" s="32">
        <f t="shared" si="5"/>
        <v>18.917041133771171</v>
      </c>
      <c r="P63" s="12">
        <f t="shared" si="4"/>
        <v>0.6314099176826159</v>
      </c>
      <c r="Q63" s="11">
        <v>29.96</v>
      </c>
    </row>
    <row r="64" spans="1:17" ht="13.5" customHeight="1">
      <c r="A64" s="73" t="s">
        <v>210</v>
      </c>
      <c r="B64" s="74"/>
      <c r="C64" s="75"/>
      <c r="D64" s="36"/>
      <c r="E64" s="36"/>
      <c r="F64" s="36"/>
      <c r="G64" s="37">
        <f t="shared" ref="G64:N64" si="6">SUM(G24:G63)</f>
        <v>61</v>
      </c>
      <c r="H64" s="37">
        <f t="shared" si="6"/>
        <v>44</v>
      </c>
      <c r="I64" s="37">
        <f t="shared" si="6"/>
        <v>9796</v>
      </c>
      <c r="J64" s="37">
        <f t="shared" si="6"/>
        <v>6919</v>
      </c>
      <c r="K64" s="37">
        <f t="shared" si="6"/>
        <v>342891</v>
      </c>
      <c r="L64" s="37">
        <f t="shared" si="6"/>
        <v>315195</v>
      </c>
      <c r="M64" s="37">
        <f t="shared" si="6"/>
        <v>6669615</v>
      </c>
      <c r="N64" s="37">
        <f t="shared" si="6"/>
        <v>156505</v>
      </c>
      <c r="O64" s="39">
        <f t="shared" si="5"/>
        <v>21.160281730357397</v>
      </c>
      <c r="P64" s="23">
        <f>O64/Q64</f>
        <v>0.70628443692781695</v>
      </c>
      <c r="Q64" s="22">
        <v>29.96</v>
      </c>
    </row>
    <row r="65" spans="1:20" ht="13.5" customHeight="1">
      <c r="A65" s="70" t="s">
        <v>211</v>
      </c>
      <c r="B65" s="71"/>
      <c r="C65" s="72"/>
      <c r="D65" s="36"/>
      <c r="E65" s="36"/>
      <c r="F65" s="36"/>
      <c r="G65" s="37"/>
      <c r="H65" s="37"/>
      <c r="I65" s="37"/>
      <c r="J65" s="37"/>
      <c r="K65" s="37"/>
      <c r="L65" s="37"/>
      <c r="M65" s="45">
        <v>45029</v>
      </c>
      <c r="N65" s="38"/>
      <c r="O65" s="39"/>
      <c r="P65" s="40"/>
      <c r="Q65" s="22"/>
    </row>
    <row r="66" spans="1:20" ht="15.75" customHeight="1">
      <c r="A66" s="77" t="s">
        <v>212</v>
      </c>
      <c r="B66" s="78"/>
      <c r="C66" s="79"/>
      <c r="D66" s="42"/>
      <c r="E66" s="42"/>
      <c r="F66" s="42"/>
      <c r="G66" s="43"/>
      <c r="H66" s="43"/>
      <c r="I66" s="43"/>
      <c r="J66" s="43"/>
      <c r="K66" s="43"/>
      <c r="L66" s="44"/>
      <c r="M66" s="45"/>
      <c r="N66" s="46"/>
      <c r="O66" s="39"/>
      <c r="P66" s="40"/>
      <c r="Q66" s="11"/>
    </row>
    <row r="67" spans="1:20" ht="13.5" customHeight="1">
      <c r="A67" s="73" t="s">
        <v>210</v>
      </c>
      <c r="B67" s="74"/>
      <c r="C67" s="75"/>
      <c r="D67" s="36"/>
      <c r="E67" s="36"/>
      <c r="F67" s="36"/>
      <c r="G67" s="37">
        <f>SUM(G64:G66)</f>
        <v>61</v>
      </c>
      <c r="H67" s="37">
        <f t="shared" ref="H67:N67" si="7">SUM(H64:H66)</f>
        <v>44</v>
      </c>
      <c r="I67" s="37">
        <f t="shared" si="7"/>
        <v>9796</v>
      </c>
      <c r="J67" s="37">
        <f t="shared" si="7"/>
        <v>6919</v>
      </c>
      <c r="K67" s="37">
        <f t="shared" si="7"/>
        <v>342891</v>
      </c>
      <c r="L67" s="37">
        <f t="shared" si="7"/>
        <v>315195</v>
      </c>
      <c r="M67" s="37">
        <f t="shared" si="7"/>
        <v>6714644</v>
      </c>
      <c r="N67" s="37">
        <f t="shared" si="7"/>
        <v>156505</v>
      </c>
      <c r="O67" s="39">
        <f>M67/L67</f>
        <v>21.303142499087866</v>
      </c>
      <c r="P67" s="23">
        <f>O67/Q67</f>
        <v>0.71105282039679119</v>
      </c>
      <c r="Q67" s="22">
        <v>29.96</v>
      </c>
    </row>
    <row r="68" spans="1:20" ht="6" customHeight="1"/>
    <row r="69" spans="1:20" ht="15" customHeight="1">
      <c r="A69" s="76" t="s">
        <v>250</v>
      </c>
      <c r="B69" s="74"/>
      <c r="C69" s="75"/>
      <c r="D69" s="36"/>
      <c r="E69" s="36"/>
      <c r="F69" s="36"/>
      <c r="G69" s="47">
        <f>G23+G67</f>
        <v>119</v>
      </c>
      <c r="H69" s="47">
        <f t="shared" ref="H69:N69" si="8">H23+H67</f>
        <v>92</v>
      </c>
      <c r="I69" s="47">
        <f t="shared" si="8"/>
        <v>17856</v>
      </c>
      <c r="J69" s="47">
        <f t="shared" si="8"/>
        <v>12794</v>
      </c>
      <c r="K69" s="47">
        <f t="shared" si="8"/>
        <v>682217</v>
      </c>
      <c r="L69" s="47">
        <f t="shared" si="8"/>
        <v>572151</v>
      </c>
      <c r="M69" s="47">
        <f t="shared" si="8"/>
        <v>14123857</v>
      </c>
      <c r="N69" s="47">
        <f t="shared" si="8"/>
        <v>359101</v>
      </c>
      <c r="O69" s="48">
        <f>M69/L69</f>
        <v>24.685541054721568</v>
      </c>
      <c r="P69" s="49">
        <f>O69/Q69</f>
        <v>0.70894718709711568</v>
      </c>
      <c r="Q69" s="48">
        <v>34.82</v>
      </c>
      <c r="S69" s="27">
        <f>K69-L69</f>
        <v>110066</v>
      </c>
      <c r="T69" s="2">
        <f>S69/100000</f>
        <v>1.10066</v>
      </c>
    </row>
    <row r="70" spans="1:20" ht="10.5" customHeight="1">
      <c r="A70" s="50"/>
      <c r="B70" s="50"/>
      <c r="C70" s="50"/>
      <c r="D70" s="51"/>
      <c r="E70" s="51"/>
      <c r="F70" s="51"/>
      <c r="G70" s="52"/>
      <c r="H70" s="52"/>
      <c r="I70" s="52"/>
      <c r="J70" s="52"/>
      <c r="K70" s="52"/>
      <c r="L70" s="52"/>
      <c r="M70" s="52"/>
      <c r="N70" s="52"/>
      <c r="O70" s="53"/>
      <c r="P70" s="54"/>
      <c r="Q70" s="53"/>
    </row>
    <row r="71" spans="1:20" ht="9.75" customHeight="1"/>
    <row r="72" spans="1:20" ht="10.5" customHeight="1">
      <c r="N72" s="55" t="s">
        <v>153</v>
      </c>
      <c r="O72" s="55"/>
      <c r="P72" s="55"/>
    </row>
    <row r="73" spans="1:20" ht="9.75" customHeight="1">
      <c r="M73" s="56" t="s">
        <v>154</v>
      </c>
      <c r="N73" s="56"/>
      <c r="O73" s="56"/>
      <c r="P73" s="56"/>
    </row>
    <row r="74" spans="1:20" ht="10.5" customHeight="1">
      <c r="O74" s="68"/>
      <c r="P74" s="68"/>
    </row>
  </sheetData>
  <mergeCells count="11">
    <mergeCell ref="A64:C64"/>
    <mergeCell ref="A1:Q1"/>
    <mergeCell ref="A20:C20"/>
    <mergeCell ref="A21:C21"/>
    <mergeCell ref="A22:C22"/>
    <mergeCell ref="A23:C23"/>
    <mergeCell ref="A65:C65"/>
    <mergeCell ref="A66:C66"/>
    <mergeCell ref="A67:C67"/>
    <mergeCell ref="A69:C69"/>
    <mergeCell ref="O74:P74"/>
  </mergeCells>
  <pageMargins left="0.15748031496062992" right="0" top="0.23622047244094491" bottom="0.23622047244094491" header="0.15748031496062992" footer="0.15748031496062992"/>
  <pageSetup paperSize="9" scale="75" orientation="portrait" horizontalDpi="4294967293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U74"/>
  <sheetViews>
    <sheetView zoomScale="133" zoomScaleNormal="133" workbookViewId="0">
      <selection activeCell="O25" sqref="O25"/>
    </sheetView>
  </sheetViews>
  <sheetFormatPr defaultRowHeight="12.75"/>
  <cols>
    <col min="1" max="1" width="5.7109375" style="2" customWidth="1"/>
    <col min="2" max="2" width="11.85546875" style="2" bestFit="1" customWidth="1"/>
    <col min="3" max="3" width="26.5703125" style="2" customWidth="1"/>
    <col min="4" max="4" width="10" style="2" hidden="1" customWidth="1"/>
    <col min="5" max="5" width="9" style="2" hidden="1" customWidth="1"/>
    <col min="6" max="6" width="6.140625" style="2" customWidth="1"/>
    <col min="7" max="7" width="6.42578125" style="2" customWidth="1"/>
    <col min="8" max="8" width="5.42578125" style="2" customWidth="1"/>
    <col min="9" max="9" width="6.7109375" style="2" customWidth="1"/>
    <col min="10" max="10" width="6" style="2" customWidth="1"/>
    <col min="11" max="11" width="8" style="2" bestFit="1" customWidth="1"/>
    <col min="12" max="12" width="7.85546875" style="2" bestFit="1" customWidth="1"/>
    <col min="13" max="13" width="9" style="2" bestFit="1" customWidth="1"/>
    <col min="14" max="14" width="7.85546875" style="2" bestFit="1" customWidth="1"/>
    <col min="15" max="15" width="7.7109375" style="2" customWidth="1"/>
    <col min="16" max="16" width="7" style="2" customWidth="1"/>
    <col min="17" max="17" width="7.28515625" style="2" customWidth="1"/>
    <col min="18" max="16384" width="9.140625" style="2"/>
  </cols>
  <sheetData>
    <row r="1" spans="1:21" ht="19.5" customHeight="1">
      <c r="A1" s="69" t="s">
        <v>376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</row>
    <row r="2" spans="1:21" ht="33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</row>
    <row r="3" spans="1:21" ht="14.1" customHeight="1">
      <c r="A3" s="5">
        <v>1</v>
      </c>
      <c r="B3" s="6" t="s">
        <v>18</v>
      </c>
      <c r="C3" s="57" t="s">
        <v>336</v>
      </c>
      <c r="D3" s="58" t="s">
        <v>20</v>
      </c>
      <c r="E3" s="9" t="s">
        <v>21</v>
      </c>
      <c r="F3" s="10">
        <v>86</v>
      </c>
      <c r="G3" s="10">
        <v>1</v>
      </c>
      <c r="H3" s="10">
        <v>1</v>
      </c>
      <c r="I3" s="10">
        <v>60</v>
      </c>
      <c r="J3" s="10">
        <v>58</v>
      </c>
      <c r="K3" s="10">
        <v>5160</v>
      </c>
      <c r="L3" s="10">
        <v>4988</v>
      </c>
      <c r="M3" s="10">
        <v>153304</v>
      </c>
      <c r="N3" s="10">
        <v>2229</v>
      </c>
      <c r="O3" s="11">
        <f t="shared" ref="O3:O20" si="0">M3/L3</f>
        <v>30.734562951082598</v>
      </c>
      <c r="P3" s="12">
        <f t="shared" ref="P3:P20" si="1">O3/Q3</f>
        <v>0.73651001560226692</v>
      </c>
      <c r="Q3" s="13">
        <v>41.73</v>
      </c>
    </row>
    <row r="4" spans="1:21" ht="14.1" customHeight="1">
      <c r="A4" s="14">
        <v>2</v>
      </c>
      <c r="B4" s="6" t="s">
        <v>18</v>
      </c>
      <c r="C4" s="57" t="s">
        <v>22</v>
      </c>
      <c r="D4" s="58" t="s">
        <v>23</v>
      </c>
      <c r="E4" s="9" t="s">
        <v>21</v>
      </c>
      <c r="F4" s="10">
        <v>45</v>
      </c>
      <c r="G4" s="10">
        <v>9</v>
      </c>
      <c r="H4" s="10">
        <v>6</v>
      </c>
      <c r="I4" s="10">
        <v>1080</v>
      </c>
      <c r="J4" s="10">
        <v>595</v>
      </c>
      <c r="K4" s="10">
        <v>48600</v>
      </c>
      <c r="L4" s="10">
        <v>26817</v>
      </c>
      <c r="M4" s="10">
        <v>889720</v>
      </c>
      <c r="N4" s="10">
        <v>26735</v>
      </c>
      <c r="O4" s="11">
        <f t="shared" si="0"/>
        <v>33.177462057649997</v>
      </c>
      <c r="P4" s="12">
        <f t="shared" si="1"/>
        <v>0.96896793392669378</v>
      </c>
      <c r="Q4" s="61">
        <v>34.24</v>
      </c>
    </row>
    <row r="5" spans="1:21" ht="14.1" customHeight="1">
      <c r="A5" s="5">
        <v>3</v>
      </c>
      <c r="B5" s="6" t="s">
        <v>18</v>
      </c>
      <c r="C5" s="57" t="s">
        <v>24</v>
      </c>
      <c r="D5" s="58" t="s">
        <v>25</v>
      </c>
      <c r="E5" s="9" t="s">
        <v>21</v>
      </c>
      <c r="F5" s="10">
        <v>45</v>
      </c>
      <c r="G5" s="10">
        <v>1</v>
      </c>
      <c r="H5" s="10">
        <v>1</v>
      </c>
      <c r="I5" s="10">
        <v>120</v>
      </c>
      <c r="J5" s="10">
        <v>88</v>
      </c>
      <c r="K5" s="10">
        <v>5400</v>
      </c>
      <c r="L5" s="10">
        <v>4180</v>
      </c>
      <c r="M5" s="10">
        <v>146654</v>
      </c>
      <c r="N5" s="10">
        <v>3537</v>
      </c>
      <c r="O5" s="11">
        <f t="shared" si="0"/>
        <v>35.084688995215309</v>
      </c>
      <c r="P5" s="12">
        <f t="shared" si="1"/>
        <v>0.84075458891002419</v>
      </c>
      <c r="Q5" s="13">
        <v>41.73</v>
      </c>
    </row>
    <row r="6" spans="1:21" ht="14.1" customHeight="1">
      <c r="A6" s="5">
        <v>4</v>
      </c>
      <c r="B6" s="6" t="s">
        <v>18</v>
      </c>
      <c r="C6" s="57" t="s">
        <v>339</v>
      </c>
      <c r="D6" s="58" t="s">
        <v>27</v>
      </c>
      <c r="E6" s="9" t="s">
        <v>21</v>
      </c>
      <c r="F6" s="10">
        <v>42</v>
      </c>
      <c r="G6" s="10">
        <v>1</v>
      </c>
      <c r="H6" s="10">
        <v>1</v>
      </c>
      <c r="I6" s="10">
        <v>120</v>
      </c>
      <c r="J6" s="10">
        <v>94</v>
      </c>
      <c r="K6" s="10">
        <v>5220</v>
      </c>
      <c r="L6" s="10">
        <v>4086</v>
      </c>
      <c r="M6" s="10">
        <v>136175</v>
      </c>
      <c r="N6" s="10">
        <v>4099</v>
      </c>
      <c r="O6" s="11">
        <f t="shared" si="0"/>
        <v>33.327214880078316</v>
      </c>
      <c r="P6" s="12">
        <f t="shared" si="1"/>
        <v>0.79863922549912092</v>
      </c>
      <c r="Q6" s="13">
        <v>41.73</v>
      </c>
    </row>
    <row r="7" spans="1:21" ht="14.1" customHeight="1">
      <c r="A7" s="14">
        <v>5</v>
      </c>
      <c r="B7" s="6" t="s">
        <v>18</v>
      </c>
      <c r="C7" s="57" t="s">
        <v>30</v>
      </c>
      <c r="D7" s="58" t="s">
        <v>29</v>
      </c>
      <c r="E7" s="9" t="s">
        <v>21</v>
      </c>
      <c r="F7" s="10">
        <v>45</v>
      </c>
      <c r="G7" s="10">
        <v>7</v>
      </c>
      <c r="H7" s="10">
        <v>5</v>
      </c>
      <c r="I7" s="10">
        <v>840</v>
      </c>
      <c r="J7" s="10">
        <v>572</v>
      </c>
      <c r="K7" s="10">
        <v>37800</v>
      </c>
      <c r="L7" s="10">
        <v>25960</v>
      </c>
      <c r="M7" s="10">
        <v>811241</v>
      </c>
      <c r="N7" s="10">
        <v>19033</v>
      </c>
      <c r="O7" s="11">
        <f t="shared" si="0"/>
        <v>31.249653312788904</v>
      </c>
      <c r="P7" s="12">
        <f t="shared" si="1"/>
        <v>0.74885342230503016</v>
      </c>
      <c r="Q7" s="13">
        <v>41.73</v>
      </c>
    </row>
    <row r="8" spans="1:21" ht="14.1" customHeight="1">
      <c r="A8" s="5">
        <v>6</v>
      </c>
      <c r="B8" s="6" t="s">
        <v>18</v>
      </c>
      <c r="C8" s="57" t="s">
        <v>38</v>
      </c>
      <c r="D8" s="58" t="s">
        <v>31</v>
      </c>
      <c r="E8" s="9" t="s">
        <v>21</v>
      </c>
      <c r="F8" s="10">
        <v>40</v>
      </c>
      <c r="G8" s="10">
        <v>1</v>
      </c>
      <c r="H8" s="10">
        <v>1</v>
      </c>
      <c r="I8" s="10">
        <v>120</v>
      </c>
      <c r="J8" s="10">
        <v>116</v>
      </c>
      <c r="K8" s="10">
        <v>4800</v>
      </c>
      <c r="L8" s="10">
        <v>4640</v>
      </c>
      <c r="M8" s="10">
        <v>187875</v>
      </c>
      <c r="N8" s="10">
        <v>6399</v>
      </c>
      <c r="O8" s="11">
        <f t="shared" si="0"/>
        <v>40.490301724137929</v>
      </c>
      <c r="P8" s="12">
        <f t="shared" si="1"/>
        <v>0.97029239693596769</v>
      </c>
      <c r="Q8" s="13">
        <v>41.73</v>
      </c>
    </row>
    <row r="9" spans="1:21" ht="14.1" customHeight="1">
      <c r="A9" s="5">
        <v>7</v>
      </c>
      <c r="B9" s="6" t="s">
        <v>18</v>
      </c>
      <c r="C9" s="57" t="s">
        <v>40</v>
      </c>
      <c r="D9" s="58" t="s">
        <v>33</v>
      </c>
      <c r="E9" s="9" t="s">
        <v>21</v>
      </c>
      <c r="F9" s="10">
        <v>45</v>
      </c>
      <c r="G9" s="10">
        <v>16</v>
      </c>
      <c r="H9" s="10">
        <v>15</v>
      </c>
      <c r="I9" s="10">
        <v>1920</v>
      </c>
      <c r="J9" s="10">
        <v>1497</v>
      </c>
      <c r="K9" s="10">
        <v>86400</v>
      </c>
      <c r="L9" s="10">
        <v>67712</v>
      </c>
      <c r="M9" s="10">
        <v>2301261</v>
      </c>
      <c r="N9" s="10">
        <v>67254</v>
      </c>
      <c r="O9" s="11">
        <f t="shared" si="0"/>
        <v>33.986014295841208</v>
      </c>
      <c r="P9" s="12">
        <f t="shared" si="1"/>
        <v>0.81442641494946588</v>
      </c>
      <c r="Q9" s="13">
        <v>41.73</v>
      </c>
    </row>
    <row r="10" spans="1:21" ht="14.1" customHeight="1">
      <c r="A10" s="14">
        <v>8</v>
      </c>
      <c r="B10" s="6" t="s">
        <v>18</v>
      </c>
      <c r="C10" s="57" t="s">
        <v>46</v>
      </c>
      <c r="D10" s="58" t="s">
        <v>35</v>
      </c>
      <c r="E10" s="9" t="s">
        <v>21</v>
      </c>
      <c r="F10" s="10">
        <v>40</v>
      </c>
      <c r="G10" s="10">
        <v>7</v>
      </c>
      <c r="H10" s="10">
        <v>6</v>
      </c>
      <c r="I10" s="10">
        <v>1260</v>
      </c>
      <c r="J10" s="10">
        <v>1038</v>
      </c>
      <c r="K10" s="10">
        <v>50400</v>
      </c>
      <c r="L10" s="10">
        <v>41518</v>
      </c>
      <c r="M10" s="10">
        <v>1247844</v>
      </c>
      <c r="N10" s="10">
        <v>37186</v>
      </c>
      <c r="O10" s="11">
        <f t="shared" si="0"/>
        <v>30.055494002601282</v>
      </c>
      <c r="P10" s="12">
        <f t="shared" si="1"/>
        <v>0.72023709567700178</v>
      </c>
      <c r="Q10" s="13">
        <v>41.73</v>
      </c>
    </row>
    <row r="11" spans="1:21" ht="14.1" customHeight="1">
      <c r="A11" s="5">
        <v>9</v>
      </c>
      <c r="B11" s="6" t="s">
        <v>18</v>
      </c>
      <c r="C11" s="57" t="s">
        <v>48</v>
      </c>
      <c r="D11" s="58" t="s">
        <v>37</v>
      </c>
      <c r="E11" s="9" t="s">
        <v>21</v>
      </c>
      <c r="F11" s="10">
        <v>32</v>
      </c>
      <c r="G11" s="10">
        <v>7</v>
      </c>
      <c r="H11" s="10">
        <v>5</v>
      </c>
      <c r="I11" s="10">
        <v>1260</v>
      </c>
      <c r="J11" s="10">
        <v>846</v>
      </c>
      <c r="K11" s="10">
        <v>40320</v>
      </c>
      <c r="L11" s="10">
        <v>28114</v>
      </c>
      <c r="M11" s="10">
        <v>702420</v>
      </c>
      <c r="N11" s="10">
        <v>23561</v>
      </c>
      <c r="O11" s="11">
        <f t="shared" si="0"/>
        <v>24.984705129117167</v>
      </c>
      <c r="P11" s="12">
        <f t="shared" si="1"/>
        <v>0.59872286434500765</v>
      </c>
      <c r="Q11" s="13">
        <v>41.73</v>
      </c>
    </row>
    <row r="12" spans="1:21" ht="13.5" customHeight="1">
      <c r="A12" s="5">
        <v>10</v>
      </c>
      <c r="B12" s="6" t="s">
        <v>18</v>
      </c>
      <c r="C12" s="57" t="s">
        <v>50</v>
      </c>
      <c r="D12" s="58" t="s">
        <v>39</v>
      </c>
      <c r="E12" s="9" t="s">
        <v>21</v>
      </c>
      <c r="F12" s="10">
        <v>47</v>
      </c>
      <c r="G12" s="10">
        <v>1</v>
      </c>
      <c r="H12" s="10">
        <v>1</v>
      </c>
      <c r="I12" s="10">
        <v>120</v>
      </c>
      <c r="J12" s="10">
        <v>52</v>
      </c>
      <c r="K12" s="10">
        <v>5640</v>
      </c>
      <c r="L12" s="10">
        <v>2444</v>
      </c>
      <c r="M12" s="10">
        <v>62420</v>
      </c>
      <c r="N12" s="10">
        <v>1770</v>
      </c>
      <c r="O12" s="11">
        <f t="shared" si="0"/>
        <v>25.540098199672666</v>
      </c>
      <c r="P12" s="12">
        <f t="shared" si="1"/>
        <v>0.61203206804871002</v>
      </c>
      <c r="Q12" s="13">
        <v>41.73</v>
      </c>
    </row>
    <row r="13" spans="1:21" ht="14.1" customHeight="1">
      <c r="A13" s="14">
        <v>11</v>
      </c>
      <c r="B13" s="6" t="s">
        <v>18</v>
      </c>
      <c r="C13" s="57" t="s">
        <v>341</v>
      </c>
      <c r="D13" s="58" t="s">
        <v>41</v>
      </c>
      <c r="E13" s="9" t="s">
        <v>21</v>
      </c>
      <c r="F13" s="10">
        <v>40</v>
      </c>
      <c r="G13" s="10">
        <v>1</v>
      </c>
      <c r="H13" s="10">
        <v>1</v>
      </c>
      <c r="I13" s="10">
        <v>120</v>
      </c>
      <c r="J13" s="10">
        <v>106</v>
      </c>
      <c r="K13" s="10">
        <v>5100</v>
      </c>
      <c r="L13" s="10">
        <v>4510</v>
      </c>
      <c r="M13" s="10">
        <v>170280</v>
      </c>
      <c r="N13" s="10">
        <v>5402</v>
      </c>
      <c r="O13" s="11">
        <f t="shared" si="0"/>
        <v>37.756097560975611</v>
      </c>
      <c r="P13" s="12">
        <f t="shared" si="1"/>
        <v>0.90477108940751527</v>
      </c>
      <c r="Q13" s="13">
        <v>41.73</v>
      </c>
      <c r="U13" s="60"/>
    </row>
    <row r="14" spans="1:21" ht="14.1" customHeight="1">
      <c r="A14" s="5">
        <v>12</v>
      </c>
      <c r="B14" s="6" t="s">
        <v>18</v>
      </c>
      <c r="C14" s="57" t="s">
        <v>56</v>
      </c>
      <c r="D14" s="58" t="s">
        <v>43</v>
      </c>
      <c r="E14" s="9" t="s">
        <v>21</v>
      </c>
      <c r="F14" s="10">
        <v>42</v>
      </c>
      <c r="G14" s="10">
        <v>1</v>
      </c>
      <c r="H14" s="10">
        <v>1</v>
      </c>
      <c r="I14" s="10">
        <v>180</v>
      </c>
      <c r="J14" s="10">
        <v>168</v>
      </c>
      <c r="K14" s="10">
        <v>7560</v>
      </c>
      <c r="L14" s="10">
        <v>6768</v>
      </c>
      <c r="M14" s="10">
        <v>215335</v>
      </c>
      <c r="N14" s="10">
        <v>6329</v>
      </c>
      <c r="O14" s="11">
        <f t="shared" si="0"/>
        <v>31.816637115839242</v>
      </c>
      <c r="P14" s="12">
        <f t="shared" si="1"/>
        <v>0.76244038140041326</v>
      </c>
      <c r="Q14" s="13">
        <v>41.73</v>
      </c>
      <c r="U14" s="60"/>
    </row>
    <row r="15" spans="1:21" ht="14.1" customHeight="1">
      <c r="A15" s="5">
        <v>13</v>
      </c>
      <c r="B15" s="6" t="s">
        <v>18</v>
      </c>
      <c r="C15" s="57" t="s">
        <v>342</v>
      </c>
      <c r="D15" s="58" t="s">
        <v>45</v>
      </c>
      <c r="E15" s="9" t="s">
        <v>21</v>
      </c>
      <c r="F15" s="10">
        <v>40</v>
      </c>
      <c r="G15" s="10">
        <v>1</v>
      </c>
      <c r="H15" s="10">
        <v>1</v>
      </c>
      <c r="I15" s="10">
        <v>120</v>
      </c>
      <c r="J15" s="10">
        <v>70</v>
      </c>
      <c r="K15" s="10">
        <v>5100</v>
      </c>
      <c r="L15" s="10">
        <v>2970</v>
      </c>
      <c r="M15" s="10">
        <v>99730</v>
      </c>
      <c r="N15" s="10">
        <v>3172</v>
      </c>
      <c r="O15" s="11">
        <f t="shared" si="0"/>
        <v>33.579124579124581</v>
      </c>
      <c r="P15" s="12">
        <f t="shared" si="1"/>
        <v>0.80467588255750266</v>
      </c>
      <c r="Q15" s="13">
        <v>41.73</v>
      </c>
    </row>
    <row r="16" spans="1:21" ht="14.1" customHeight="1">
      <c r="A16" s="14">
        <v>14</v>
      </c>
      <c r="B16" s="6" t="s">
        <v>18</v>
      </c>
      <c r="C16" s="57" t="s">
        <v>343</v>
      </c>
      <c r="D16" s="58" t="s">
        <v>47</v>
      </c>
      <c r="E16" s="9" t="s">
        <v>21</v>
      </c>
      <c r="F16" s="10">
        <v>37</v>
      </c>
      <c r="G16" s="10">
        <v>1</v>
      </c>
      <c r="H16" s="10">
        <v>1</v>
      </c>
      <c r="I16" s="10">
        <v>120</v>
      </c>
      <c r="J16" s="10">
        <v>84</v>
      </c>
      <c r="K16" s="10">
        <v>4920</v>
      </c>
      <c r="L16" s="10">
        <v>3495</v>
      </c>
      <c r="M16" s="10">
        <v>112200</v>
      </c>
      <c r="N16" s="10">
        <v>3240</v>
      </c>
      <c r="O16" s="11">
        <f t="shared" si="0"/>
        <v>32.103004291845494</v>
      </c>
      <c r="P16" s="12">
        <f t="shared" si="1"/>
        <v>0.76930276280482857</v>
      </c>
      <c r="Q16" s="13">
        <v>41.73</v>
      </c>
    </row>
    <row r="17" spans="1:20" ht="14.1" customHeight="1">
      <c r="A17" s="5">
        <v>15</v>
      </c>
      <c r="B17" s="6" t="s">
        <v>18</v>
      </c>
      <c r="C17" s="57" t="s">
        <v>63</v>
      </c>
      <c r="D17" s="58" t="s">
        <v>49</v>
      </c>
      <c r="E17" s="9" t="s">
        <v>21</v>
      </c>
      <c r="F17" s="10">
        <v>45</v>
      </c>
      <c r="G17" s="10">
        <v>1</v>
      </c>
      <c r="H17" s="10">
        <v>1</v>
      </c>
      <c r="I17" s="10">
        <v>120</v>
      </c>
      <c r="J17" s="10">
        <v>98</v>
      </c>
      <c r="K17" s="10">
        <v>5400</v>
      </c>
      <c r="L17" s="10">
        <v>4520</v>
      </c>
      <c r="M17" s="10">
        <v>146524</v>
      </c>
      <c r="N17" s="10">
        <v>3435</v>
      </c>
      <c r="O17" s="11">
        <f t="shared" si="0"/>
        <v>32.416814159292038</v>
      </c>
      <c r="P17" s="12">
        <f t="shared" si="1"/>
        <v>0.776822769213804</v>
      </c>
      <c r="Q17" s="13">
        <v>41.73</v>
      </c>
    </row>
    <row r="18" spans="1:20" ht="14.1" customHeight="1">
      <c r="A18" s="5">
        <v>16</v>
      </c>
      <c r="B18" s="6" t="s">
        <v>18</v>
      </c>
      <c r="C18" s="57" t="s">
        <v>344</v>
      </c>
      <c r="D18" s="58" t="s">
        <v>51</v>
      </c>
      <c r="E18" s="9" t="s">
        <v>21</v>
      </c>
      <c r="F18" s="10">
        <v>45</v>
      </c>
      <c r="G18" s="10">
        <v>1</v>
      </c>
      <c r="H18" s="10">
        <v>1</v>
      </c>
      <c r="I18" s="10">
        <v>120</v>
      </c>
      <c r="J18" s="10">
        <v>86</v>
      </c>
      <c r="K18" s="10">
        <v>5400</v>
      </c>
      <c r="L18" s="10">
        <v>3804</v>
      </c>
      <c r="M18" s="10">
        <v>144470</v>
      </c>
      <c r="N18" s="10">
        <v>4481</v>
      </c>
      <c r="O18" s="11">
        <f t="shared" si="0"/>
        <v>37.978443743427974</v>
      </c>
      <c r="P18" s="12">
        <f t="shared" si="1"/>
        <v>0.9100992989079314</v>
      </c>
      <c r="Q18" s="13">
        <v>41.73</v>
      </c>
    </row>
    <row r="19" spans="1:20" ht="14.1" customHeight="1">
      <c r="A19" s="14">
        <v>17</v>
      </c>
      <c r="B19" s="6" t="s">
        <v>18</v>
      </c>
      <c r="C19" s="57" t="s">
        <v>345</v>
      </c>
      <c r="D19" s="58" t="s">
        <v>53</v>
      </c>
      <c r="E19" s="9" t="s">
        <v>21</v>
      </c>
      <c r="F19" s="10">
        <v>41</v>
      </c>
      <c r="G19" s="10">
        <v>1</v>
      </c>
      <c r="H19" s="10">
        <v>1</v>
      </c>
      <c r="I19" s="10">
        <v>120</v>
      </c>
      <c r="J19" s="10">
        <v>108</v>
      </c>
      <c r="K19" s="10">
        <v>5160</v>
      </c>
      <c r="L19" s="10">
        <v>4644</v>
      </c>
      <c r="M19" s="10">
        <v>166910</v>
      </c>
      <c r="N19" s="10">
        <v>5158</v>
      </c>
      <c r="O19" s="11">
        <f t="shared" si="0"/>
        <v>35.940999138673554</v>
      </c>
      <c r="P19" s="12">
        <f t="shared" si="1"/>
        <v>0.86127484156898049</v>
      </c>
      <c r="Q19" s="13">
        <v>41.73</v>
      </c>
    </row>
    <row r="20" spans="1:20" ht="14.25" customHeight="1">
      <c r="A20" s="73" t="s">
        <v>210</v>
      </c>
      <c r="B20" s="74"/>
      <c r="C20" s="75"/>
      <c r="D20" s="18"/>
      <c r="E20" s="19"/>
      <c r="F20" s="20"/>
      <c r="G20" s="21">
        <f t="shared" ref="G20:N20" si="2">SUM(G3:G19)</f>
        <v>58</v>
      </c>
      <c r="H20" s="21">
        <f t="shared" si="2"/>
        <v>49</v>
      </c>
      <c r="I20" s="21">
        <f t="shared" si="2"/>
        <v>7800</v>
      </c>
      <c r="J20" s="21">
        <f t="shared" si="2"/>
        <v>5676</v>
      </c>
      <c r="K20" s="21">
        <f t="shared" si="2"/>
        <v>328380</v>
      </c>
      <c r="L20" s="21">
        <f t="shared" si="2"/>
        <v>241170</v>
      </c>
      <c r="M20" s="21">
        <f t="shared" si="2"/>
        <v>7694363</v>
      </c>
      <c r="N20" s="20">
        <f t="shared" si="2"/>
        <v>223020</v>
      </c>
      <c r="O20" s="22">
        <f t="shared" si="0"/>
        <v>31.904312310818096</v>
      </c>
      <c r="P20" s="23">
        <f t="shared" si="1"/>
        <v>0.78815000767831267</v>
      </c>
      <c r="Q20" s="24">
        <v>40.479999999999997</v>
      </c>
    </row>
    <row r="21" spans="1:20" ht="13.5" customHeight="1">
      <c r="A21" s="70" t="s">
        <v>211</v>
      </c>
      <c r="B21" s="71"/>
      <c r="C21" s="72"/>
      <c r="D21" s="18"/>
      <c r="E21" s="19"/>
      <c r="F21" s="20"/>
      <c r="G21" s="25"/>
      <c r="H21" s="25"/>
      <c r="I21" s="25"/>
      <c r="J21" s="25"/>
      <c r="K21" s="25"/>
      <c r="L21" s="25"/>
      <c r="M21" s="10">
        <v>78275</v>
      </c>
      <c r="N21" s="59"/>
      <c r="O21" s="11"/>
      <c r="P21" s="12"/>
      <c r="Q21" s="11"/>
    </row>
    <row r="22" spans="1:20" ht="13.5" customHeight="1">
      <c r="A22" s="77" t="s">
        <v>212</v>
      </c>
      <c r="B22" s="78"/>
      <c r="C22" s="79"/>
      <c r="D22" s="18"/>
      <c r="E22" s="19"/>
      <c r="F22" s="20"/>
      <c r="G22" s="25"/>
      <c r="H22" s="25"/>
      <c r="I22" s="25"/>
      <c r="J22" s="25"/>
      <c r="K22" s="25"/>
      <c r="L22" s="25"/>
      <c r="M22" s="26">
        <v>3000</v>
      </c>
      <c r="N22" s="11"/>
      <c r="O22" s="11"/>
      <c r="P22" s="12"/>
      <c r="Q22" s="11"/>
    </row>
    <row r="23" spans="1:20" ht="15" customHeight="1">
      <c r="A23" s="73" t="s">
        <v>210</v>
      </c>
      <c r="B23" s="74"/>
      <c r="C23" s="75"/>
      <c r="D23" s="18"/>
      <c r="E23" s="19"/>
      <c r="F23" s="20"/>
      <c r="G23" s="21">
        <f t="shared" ref="G23:N23" si="3">SUM(G20:G22)</f>
        <v>58</v>
      </c>
      <c r="H23" s="21">
        <f t="shared" si="3"/>
        <v>49</v>
      </c>
      <c r="I23" s="21">
        <f t="shared" si="3"/>
        <v>7800</v>
      </c>
      <c r="J23" s="21">
        <f t="shared" si="3"/>
        <v>5676</v>
      </c>
      <c r="K23" s="21">
        <f t="shared" si="3"/>
        <v>328380</v>
      </c>
      <c r="L23" s="21">
        <f t="shared" si="3"/>
        <v>241170</v>
      </c>
      <c r="M23" s="21">
        <f t="shared" si="3"/>
        <v>7775638</v>
      </c>
      <c r="N23" s="20">
        <f t="shared" si="3"/>
        <v>223020</v>
      </c>
      <c r="O23" s="22">
        <f>M23/L23</f>
        <v>32.241315254799517</v>
      </c>
      <c r="P23" s="23">
        <f>O23/Q23</f>
        <v>0.79647517921935573</v>
      </c>
      <c r="Q23" s="22">
        <v>40.479999999999997</v>
      </c>
      <c r="T23" s="27"/>
    </row>
    <row r="24" spans="1:20" ht="13.5" customHeight="1">
      <c r="A24" s="29">
        <v>1</v>
      </c>
      <c r="B24" s="6" t="s">
        <v>71</v>
      </c>
      <c r="C24" s="57" t="s">
        <v>364</v>
      </c>
      <c r="D24" s="25">
        <v>35</v>
      </c>
      <c r="E24" s="18" t="s">
        <v>74</v>
      </c>
      <c r="F24" s="25">
        <v>50</v>
      </c>
      <c r="G24" s="31">
        <v>1</v>
      </c>
      <c r="H24" s="26">
        <v>1</v>
      </c>
      <c r="I24" s="31">
        <v>120</v>
      </c>
      <c r="J24" s="26">
        <v>110</v>
      </c>
      <c r="K24" s="31">
        <v>6000</v>
      </c>
      <c r="L24" s="26">
        <v>6516</v>
      </c>
      <c r="M24" s="31">
        <v>151411</v>
      </c>
      <c r="N24" s="26">
        <v>2887</v>
      </c>
      <c r="O24" s="32">
        <f>M24/L24</f>
        <v>23.236801718845918</v>
      </c>
      <c r="P24" s="12">
        <f t="shared" ref="P24:P63" si="4">O24/Q24</f>
        <v>0.77559418287202664</v>
      </c>
      <c r="Q24" s="11">
        <v>29.96</v>
      </c>
      <c r="S24" s="2">
        <f>O24*P24</f>
        <v>18.022328241687603</v>
      </c>
    </row>
    <row r="25" spans="1:20" ht="13.5" customHeight="1">
      <c r="A25" s="29">
        <v>2</v>
      </c>
      <c r="B25" s="6" t="s">
        <v>71</v>
      </c>
      <c r="C25" s="57" t="s">
        <v>347</v>
      </c>
      <c r="D25" s="25">
        <v>34</v>
      </c>
      <c r="E25" s="18" t="s">
        <v>74</v>
      </c>
      <c r="F25" s="25">
        <v>47</v>
      </c>
      <c r="G25" s="31">
        <v>1</v>
      </c>
      <c r="H25" s="26">
        <v>1</v>
      </c>
      <c r="I25" s="31">
        <v>120</v>
      </c>
      <c r="J25" s="26">
        <v>112</v>
      </c>
      <c r="K25" s="31">
        <v>5640</v>
      </c>
      <c r="L25" s="26">
        <v>5240</v>
      </c>
      <c r="M25" s="31">
        <v>106370</v>
      </c>
      <c r="N25" s="26">
        <v>3045</v>
      </c>
      <c r="O25" s="32">
        <f>M25/L25</f>
        <v>20.299618320610687</v>
      </c>
      <c r="P25" s="12">
        <f t="shared" si="4"/>
        <v>0.67755735382545679</v>
      </c>
      <c r="Q25" s="11">
        <v>29.96</v>
      </c>
    </row>
    <row r="26" spans="1:20" ht="13.5" customHeight="1">
      <c r="A26" s="29">
        <v>3</v>
      </c>
      <c r="B26" s="6" t="s">
        <v>71</v>
      </c>
      <c r="C26" s="57" t="s">
        <v>331</v>
      </c>
      <c r="D26" s="25">
        <v>32</v>
      </c>
      <c r="E26" s="18" t="s">
        <v>74</v>
      </c>
      <c r="F26" s="25">
        <v>30</v>
      </c>
      <c r="G26" s="31">
        <v>1</v>
      </c>
      <c r="H26" s="26">
        <v>1</v>
      </c>
      <c r="I26" s="31">
        <v>120</v>
      </c>
      <c r="J26" s="26">
        <v>98</v>
      </c>
      <c r="K26" s="31">
        <v>3600</v>
      </c>
      <c r="L26" s="26">
        <v>5100</v>
      </c>
      <c r="M26" s="31">
        <v>106628</v>
      </c>
      <c r="N26" s="26">
        <v>1690</v>
      </c>
      <c r="O26" s="32">
        <f t="shared" ref="O26:O64" si="5">M26/L26</f>
        <v>20.907450980392156</v>
      </c>
      <c r="P26" s="12">
        <f t="shared" si="4"/>
        <v>0.69784549333752188</v>
      </c>
      <c r="Q26" s="11">
        <v>29.96</v>
      </c>
    </row>
    <row r="27" spans="1:20" ht="13.5" customHeight="1">
      <c r="A27" s="29">
        <v>4</v>
      </c>
      <c r="B27" s="6" t="s">
        <v>71</v>
      </c>
      <c r="C27" s="57" t="s">
        <v>365</v>
      </c>
      <c r="D27" s="25">
        <v>79</v>
      </c>
      <c r="E27" s="18" t="s">
        <v>74</v>
      </c>
      <c r="F27" s="25">
        <v>39</v>
      </c>
      <c r="G27" s="31">
        <v>1</v>
      </c>
      <c r="H27" s="26">
        <v>1</v>
      </c>
      <c r="I27" s="31">
        <v>120</v>
      </c>
      <c r="J27" s="26">
        <v>114</v>
      </c>
      <c r="K27" s="31">
        <v>4740</v>
      </c>
      <c r="L27" s="26">
        <v>4763</v>
      </c>
      <c r="M27" s="31">
        <v>110450</v>
      </c>
      <c r="N27" s="26">
        <v>3001</v>
      </c>
      <c r="O27" s="32">
        <f t="shared" si="5"/>
        <v>23.189166491706906</v>
      </c>
      <c r="P27" s="12">
        <f t="shared" si="4"/>
        <v>0.77400422201958963</v>
      </c>
      <c r="Q27" s="11">
        <v>29.96</v>
      </c>
    </row>
    <row r="28" spans="1:20" ht="13.5" customHeight="1">
      <c r="A28" s="29">
        <v>5</v>
      </c>
      <c r="B28" s="6" t="s">
        <v>71</v>
      </c>
      <c r="C28" s="57" t="s">
        <v>295</v>
      </c>
      <c r="D28" s="25">
        <v>41</v>
      </c>
      <c r="E28" s="18" t="s">
        <v>74</v>
      </c>
      <c r="F28" s="25">
        <v>21</v>
      </c>
      <c r="G28" s="31">
        <v>1</v>
      </c>
      <c r="H28" s="26">
        <v>0</v>
      </c>
      <c r="I28" s="31">
        <v>240</v>
      </c>
      <c r="J28" s="26">
        <v>0</v>
      </c>
      <c r="K28" s="31">
        <v>5040</v>
      </c>
      <c r="L28" s="26">
        <v>0</v>
      </c>
      <c r="M28" s="31">
        <v>0</v>
      </c>
      <c r="N28" s="26">
        <v>0</v>
      </c>
      <c r="O28" s="32" t="e">
        <f t="shared" si="5"/>
        <v>#DIV/0!</v>
      </c>
      <c r="P28" s="12" t="e">
        <f t="shared" si="4"/>
        <v>#DIV/0!</v>
      </c>
      <c r="Q28" s="11">
        <v>29.96</v>
      </c>
    </row>
    <row r="29" spans="1:20" ht="13.5" customHeight="1">
      <c r="A29" s="29">
        <v>6</v>
      </c>
      <c r="B29" s="6" t="s">
        <v>71</v>
      </c>
      <c r="C29" s="57" t="s">
        <v>296</v>
      </c>
      <c r="D29" s="25">
        <v>58</v>
      </c>
      <c r="E29" s="18" t="s">
        <v>74</v>
      </c>
      <c r="F29" s="25">
        <v>32</v>
      </c>
      <c r="G29" s="31">
        <v>1</v>
      </c>
      <c r="H29" s="26">
        <v>1</v>
      </c>
      <c r="I29" s="31">
        <v>180</v>
      </c>
      <c r="J29" s="26">
        <v>158</v>
      </c>
      <c r="K29" s="31">
        <v>5760</v>
      </c>
      <c r="L29" s="26">
        <v>5120</v>
      </c>
      <c r="M29" s="31">
        <v>113450</v>
      </c>
      <c r="N29" s="26">
        <v>4041</v>
      </c>
      <c r="O29" s="32">
        <f t="shared" si="5"/>
        <v>22.158203125</v>
      </c>
      <c r="P29" s="12">
        <f t="shared" si="4"/>
        <v>0.73959289469292389</v>
      </c>
      <c r="Q29" s="11">
        <v>29.96</v>
      </c>
    </row>
    <row r="30" spans="1:20" ht="13.5" customHeight="1">
      <c r="A30" s="29">
        <v>7</v>
      </c>
      <c r="B30" s="6" t="s">
        <v>71</v>
      </c>
      <c r="C30" s="57" t="s">
        <v>299</v>
      </c>
      <c r="D30" s="25">
        <v>49</v>
      </c>
      <c r="E30" s="18" t="s">
        <v>74</v>
      </c>
      <c r="F30" s="25">
        <v>79</v>
      </c>
      <c r="G30" s="31">
        <v>1</v>
      </c>
      <c r="H30" s="26">
        <v>1</v>
      </c>
      <c r="I30" s="31">
        <v>60</v>
      </c>
      <c r="J30" s="26">
        <v>90</v>
      </c>
      <c r="K30" s="31">
        <v>4740</v>
      </c>
      <c r="L30" s="26">
        <v>7038</v>
      </c>
      <c r="M30" s="31">
        <v>142808</v>
      </c>
      <c r="N30" s="26">
        <v>2217</v>
      </c>
      <c r="O30" s="32">
        <f t="shared" si="5"/>
        <v>20.29099175902245</v>
      </c>
      <c r="P30" s="12">
        <f t="shared" si="4"/>
        <v>0.67726941785789219</v>
      </c>
      <c r="Q30" s="11">
        <v>29.96</v>
      </c>
    </row>
    <row r="31" spans="1:20" ht="13.5" customHeight="1">
      <c r="A31" s="29">
        <v>8</v>
      </c>
      <c r="B31" s="6" t="s">
        <v>71</v>
      </c>
      <c r="C31" s="57" t="s">
        <v>300</v>
      </c>
      <c r="D31" s="25">
        <v>32</v>
      </c>
      <c r="E31" s="18" t="s">
        <v>74</v>
      </c>
      <c r="F31" s="25">
        <v>58</v>
      </c>
      <c r="G31" s="31">
        <v>1</v>
      </c>
      <c r="H31" s="26">
        <v>1</v>
      </c>
      <c r="I31" s="31">
        <v>120</v>
      </c>
      <c r="J31" s="26">
        <v>112</v>
      </c>
      <c r="K31" s="31">
        <v>6960</v>
      </c>
      <c r="L31" s="26">
        <v>6496</v>
      </c>
      <c r="M31" s="31">
        <v>173222</v>
      </c>
      <c r="N31" s="26">
        <v>3856</v>
      </c>
      <c r="O31" s="32">
        <f t="shared" si="5"/>
        <v>26.665948275862068</v>
      </c>
      <c r="P31" s="12">
        <f t="shared" si="4"/>
        <v>0.89005167809953489</v>
      </c>
      <c r="Q31" s="11">
        <v>29.96</v>
      </c>
    </row>
    <row r="32" spans="1:20" ht="13.5" customHeight="1">
      <c r="A32" s="29">
        <v>9</v>
      </c>
      <c r="B32" s="6" t="s">
        <v>71</v>
      </c>
      <c r="C32" s="57" t="s">
        <v>301</v>
      </c>
      <c r="D32" s="25">
        <v>39</v>
      </c>
      <c r="E32" s="18" t="s">
        <v>74</v>
      </c>
      <c r="F32" s="25">
        <v>49</v>
      </c>
      <c r="G32" s="31">
        <v>1</v>
      </c>
      <c r="H32" s="26">
        <v>1</v>
      </c>
      <c r="I32" s="31">
        <v>120</v>
      </c>
      <c r="J32" s="26">
        <v>108</v>
      </c>
      <c r="K32" s="31">
        <v>5880</v>
      </c>
      <c r="L32" s="26">
        <v>6424</v>
      </c>
      <c r="M32" s="31">
        <v>150831</v>
      </c>
      <c r="N32" s="26">
        <v>2983</v>
      </c>
      <c r="O32" s="32">
        <f t="shared" si="5"/>
        <v>23.479296388542963</v>
      </c>
      <c r="P32" s="12">
        <f t="shared" si="4"/>
        <v>0.78368813045871033</v>
      </c>
      <c r="Q32" s="11">
        <v>29.96</v>
      </c>
    </row>
    <row r="33" spans="1:17" ht="13.5" customHeight="1">
      <c r="A33" s="29">
        <v>10</v>
      </c>
      <c r="B33" s="6" t="s">
        <v>71</v>
      </c>
      <c r="C33" s="57" t="s">
        <v>302</v>
      </c>
      <c r="D33" s="25">
        <v>33</v>
      </c>
      <c r="E33" s="18" t="s">
        <v>74</v>
      </c>
      <c r="F33" s="25">
        <v>30</v>
      </c>
      <c r="G33" s="31">
        <v>4</v>
      </c>
      <c r="H33" s="26">
        <v>2</v>
      </c>
      <c r="I33" s="31">
        <v>720</v>
      </c>
      <c r="J33" s="26">
        <v>646</v>
      </c>
      <c r="K33" s="31">
        <v>21600</v>
      </c>
      <c r="L33" s="26">
        <v>19380</v>
      </c>
      <c r="M33" s="31">
        <v>468775</v>
      </c>
      <c r="N33" s="26">
        <v>16935</v>
      </c>
      <c r="O33" s="32">
        <f t="shared" si="5"/>
        <v>24.188596491228068</v>
      </c>
      <c r="P33" s="12">
        <f t="shared" si="4"/>
        <v>0.80736303375260576</v>
      </c>
      <c r="Q33" s="11">
        <v>29.96</v>
      </c>
    </row>
    <row r="34" spans="1:17" ht="13.5" customHeight="1">
      <c r="A34" s="29">
        <v>11</v>
      </c>
      <c r="B34" s="6" t="s">
        <v>71</v>
      </c>
      <c r="C34" s="57" t="s">
        <v>303</v>
      </c>
      <c r="D34" s="25">
        <v>27</v>
      </c>
      <c r="E34" s="18" t="s">
        <v>74</v>
      </c>
      <c r="F34" s="25">
        <v>39</v>
      </c>
      <c r="G34" s="31">
        <v>1</v>
      </c>
      <c r="H34" s="26">
        <v>1</v>
      </c>
      <c r="I34" s="31">
        <v>120</v>
      </c>
      <c r="J34" s="26">
        <v>54</v>
      </c>
      <c r="K34" s="31">
        <v>4680</v>
      </c>
      <c r="L34" s="26">
        <v>3097</v>
      </c>
      <c r="M34" s="31">
        <v>60604</v>
      </c>
      <c r="N34" s="26">
        <v>1258</v>
      </c>
      <c r="O34" s="32">
        <f t="shared" si="5"/>
        <v>19.568614788505005</v>
      </c>
      <c r="P34" s="12">
        <f t="shared" si="4"/>
        <v>0.65315803699949948</v>
      </c>
      <c r="Q34" s="11">
        <v>29.96</v>
      </c>
    </row>
    <row r="35" spans="1:17" ht="13.5" customHeight="1">
      <c r="A35" s="29">
        <v>12</v>
      </c>
      <c r="B35" s="6" t="s">
        <v>71</v>
      </c>
      <c r="C35" s="57" t="s">
        <v>304</v>
      </c>
      <c r="D35" s="25">
        <v>119</v>
      </c>
      <c r="E35" s="18" t="s">
        <v>74</v>
      </c>
      <c r="F35" s="25">
        <v>33</v>
      </c>
      <c r="G35" s="31">
        <v>1</v>
      </c>
      <c r="H35" s="26">
        <v>1</v>
      </c>
      <c r="I35" s="31">
        <v>180</v>
      </c>
      <c r="J35" s="26">
        <v>120</v>
      </c>
      <c r="K35" s="31">
        <v>5940</v>
      </c>
      <c r="L35" s="26">
        <v>4660</v>
      </c>
      <c r="M35" s="31">
        <v>110215</v>
      </c>
      <c r="N35" s="26">
        <v>2896</v>
      </c>
      <c r="O35" s="32">
        <f t="shared" si="5"/>
        <v>23.651287553648068</v>
      </c>
      <c r="P35" s="12">
        <f t="shared" si="4"/>
        <v>0.78942882355300625</v>
      </c>
      <c r="Q35" s="11">
        <v>29.96</v>
      </c>
    </row>
    <row r="36" spans="1:17" ht="13.5" customHeight="1">
      <c r="A36" s="29">
        <v>13</v>
      </c>
      <c r="B36" s="6" t="s">
        <v>71</v>
      </c>
      <c r="C36" s="57" t="s">
        <v>305</v>
      </c>
      <c r="D36" s="25">
        <v>41</v>
      </c>
      <c r="E36" s="18" t="s">
        <v>74</v>
      </c>
      <c r="F36" s="25">
        <v>27</v>
      </c>
      <c r="G36" s="31">
        <v>1</v>
      </c>
      <c r="H36" s="26">
        <v>1</v>
      </c>
      <c r="I36" s="31">
        <v>180</v>
      </c>
      <c r="J36" s="26">
        <v>134</v>
      </c>
      <c r="K36" s="31">
        <v>4860</v>
      </c>
      <c r="L36" s="26">
        <v>7108</v>
      </c>
      <c r="M36" s="31">
        <v>146432</v>
      </c>
      <c r="N36" s="26">
        <v>2501</v>
      </c>
      <c r="O36" s="32">
        <f t="shared" si="5"/>
        <v>20.601012943162633</v>
      </c>
      <c r="P36" s="12">
        <f t="shared" si="4"/>
        <v>0.68761725444468069</v>
      </c>
      <c r="Q36" s="11">
        <v>29.96</v>
      </c>
    </row>
    <row r="37" spans="1:17" ht="13.5" customHeight="1">
      <c r="A37" s="29">
        <v>14</v>
      </c>
      <c r="B37" s="6" t="s">
        <v>71</v>
      </c>
      <c r="C37" s="57" t="s">
        <v>306</v>
      </c>
      <c r="D37" s="25">
        <v>35</v>
      </c>
      <c r="E37" s="18" t="s">
        <v>74</v>
      </c>
      <c r="F37" s="25">
        <v>119</v>
      </c>
      <c r="G37" s="31">
        <v>1</v>
      </c>
      <c r="H37" s="26">
        <v>1</v>
      </c>
      <c r="I37" s="31">
        <v>60</v>
      </c>
      <c r="J37" s="26">
        <v>60</v>
      </c>
      <c r="K37" s="31">
        <v>7140</v>
      </c>
      <c r="L37" s="26">
        <v>7140</v>
      </c>
      <c r="M37" s="31">
        <v>140957</v>
      </c>
      <c r="N37" s="26">
        <v>1464</v>
      </c>
      <c r="O37" s="32">
        <f t="shared" si="5"/>
        <v>19.741876750700278</v>
      </c>
      <c r="P37" s="12">
        <f t="shared" si="4"/>
        <v>0.65894114655207869</v>
      </c>
      <c r="Q37" s="11">
        <v>29.96</v>
      </c>
    </row>
    <row r="38" spans="1:17" ht="13.5" customHeight="1">
      <c r="A38" s="29">
        <v>15</v>
      </c>
      <c r="B38" s="6" t="s">
        <v>71</v>
      </c>
      <c r="C38" s="57" t="s">
        <v>307</v>
      </c>
      <c r="D38" s="25">
        <v>45</v>
      </c>
      <c r="E38" s="18" t="s">
        <v>74</v>
      </c>
      <c r="F38" s="25">
        <v>45</v>
      </c>
      <c r="G38" s="31">
        <v>2</v>
      </c>
      <c r="H38" s="26">
        <v>1</v>
      </c>
      <c r="I38" s="31">
        <v>240</v>
      </c>
      <c r="J38" s="26">
        <v>246</v>
      </c>
      <c r="K38" s="31">
        <v>10800</v>
      </c>
      <c r="L38" s="26">
        <v>10894</v>
      </c>
      <c r="M38" s="31">
        <v>229655</v>
      </c>
      <c r="N38" s="26">
        <v>5497</v>
      </c>
      <c r="O38" s="32">
        <f t="shared" si="5"/>
        <v>21.080870203781899</v>
      </c>
      <c r="P38" s="12">
        <f t="shared" si="4"/>
        <v>0.70363385192863481</v>
      </c>
      <c r="Q38" s="11">
        <v>29.96</v>
      </c>
    </row>
    <row r="39" spans="1:17" ht="13.5" customHeight="1">
      <c r="A39" s="29">
        <v>16</v>
      </c>
      <c r="B39" s="6" t="s">
        <v>71</v>
      </c>
      <c r="C39" s="57" t="s">
        <v>308</v>
      </c>
      <c r="D39" s="25">
        <v>47</v>
      </c>
      <c r="E39" s="18" t="s">
        <v>74</v>
      </c>
      <c r="F39" s="25">
        <v>45</v>
      </c>
      <c r="G39" s="31">
        <v>1</v>
      </c>
      <c r="H39" s="26">
        <v>1</v>
      </c>
      <c r="I39" s="31">
        <v>120</v>
      </c>
      <c r="J39" s="26">
        <v>84</v>
      </c>
      <c r="K39" s="31">
        <v>5400</v>
      </c>
      <c r="L39" s="26">
        <v>3788</v>
      </c>
      <c r="M39" s="31">
        <v>88200</v>
      </c>
      <c r="N39" s="26">
        <v>2415</v>
      </c>
      <c r="O39" s="32">
        <f t="shared" si="5"/>
        <v>23.284054910242872</v>
      </c>
      <c r="P39" s="12">
        <f t="shared" si="4"/>
        <v>0.7771713921976926</v>
      </c>
      <c r="Q39" s="11">
        <v>29.96</v>
      </c>
    </row>
    <row r="40" spans="1:17" ht="13.5" customHeight="1">
      <c r="A40" s="29">
        <v>17</v>
      </c>
      <c r="B40" s="6" t="s">
        <v>71</v>
      </c>
      <c r="C40" s="57" t="s">
        <v>309</v>
      </c>
      <c r="D40" s="25">
        <v>14</v>
      </c>
      <c r="E40" s="18" t="s">
        <v>74</v>
      </c>
      <c r="F40" s="25">
        <v>27</v>
      </c>
      <c r="G40" s="31">
        <v>1</v>
      </c>
      <c r="H40" s="26">
        <v>1</v>
      </c>
      <c r="I40" s="31">
        <v>180</v>
      </c>
      <c r="J40" s="26">
        <v>110</v>
      </c>
      <c r="K40" s="31">
        <v>4860</v>
      </c>
      <c r="L40" s="26">
        <v>5280</v>
      </c>
      <c r="M40" s="31">
        <v>114818</v>
      </c>
      <c r="N40" s="26">
        <v>2011</v>
      </c>
      <c r="O40" s="32">
        <f t="shared" si="5"/>
        <v>21.745833333333334</v>
      </c>
      <c r="P40" s="12">
        <f t="shared" si="4"/>
        <v>0.72582888295505121</v>
      </c>
      <c r="Q40" s="11">
        <v>29.96</v>
      </c>
    </row>
    <row r="41" spans="1:17" ht="13.5" customHeight="1">
      <c r="A41" s="29">
        <v>18</v>
      </c>
      <c r="B41" s="6" t="s">
        <v>71</v>
      </c>
      <c r="C41" s="57" t="s">
        <v>310</v>
      </c>
      <c r="D41" s="25">
        <v>24</v>
      </c>
      <c r="E41" s="18" t="s">
        <v>74</v>
      </c>
      <c r="F41" s="25">
        <v>14</v>
      </c>
      <c r="G41" s="31">
        <v>4</v>
      </c>
      <c r="H41" s="26">
        <v>1</v>
      </c>
      <c r="I41" s="31">
        <v>1200</v>
      </c>
      <c r="J41" s="26">
        <v>257</v>
      </c>
      <c r="K41" s="31">
        <v>16800</v>
      </c>
      <c r="L41" s="26">
        <v>15105</v>
      </c>
      <c r="M41" s="31">
        <v>359556</v>
      </c>
      <c r="N41" s="26">
        <v>5749</v>
      </c>
      <c r="O41" s="32">
        <f t="shared" si="5"/>
        <v>23.80377358490566</v>
      </c>
      <c r="P41" s="12">
        <f t="shared" si="4"/>
        <v>0.79451847746681104</v>
      </c>
      <c r="Q41" s="11">
        <v>29.96</v>
      </c>
    </row>
    <row r="42" spans="1:17" ht="13.5" customHeight="1">
      <c r="A42" s="29">
        <v>19</v>
      </c>
      <c r="B42" s="6" t="s">
        <v>71</v>
      </c>
      <c r="C42" s="57" t="s">
        <v>311</v>
      </c>
      <c r="D42" s="25">
        <v>34</v>
      </c>
      <c r="E42" s="18" t="s">
        <v>74</v>
      </c>
      <c r="F42" s="25">
        <v>24</v>
      </c>
      <c r="G42" s="31">
        <v>1</v>
      </c>
      <c r="H42" s="26">
        <v>1</v>
      </c>
      <c r="I42" s="31">
        <v>240</v>
      </c>
      <c r="J42" s="26">
        <v>170</v>
      </c>
      <c r="K42" s="31">
        <v>5760</v>
      </c>
      <c r="L42" s="26">
        <v>5214</v>
      </c>
      <c r="M42" s="31">
        <v>136140</v>
      </c>
      <c r="N42" s="26">
        <v>4032</v>
      </c>
      <c r="O42" s="32">
        <f t="shared" si="5"/>
        <v>26.110471806674337</v>
      </c>
      <c r="P42" s="12">
        <f t="shared" si="4"/>
        <v>0.87151107498913005</v>
      </c>
      <c r="Q42" s="11">
        <v>29.96</v>
      </c>
    </row>
    <row r="43" spans="1:17" ht="13.5" customHeight="1">
      <c r="A43" s="29">
        <v>20</v>
      </c>
      <c r="B43" s="6" t="s">
        <v>71</v>
      </c>
      <c r="C43" s="57" t="s">
        <v>312</v>
      </c>
      <c r="D43" s="25">
        <v>61</v>
      </c>
      <c r="E43" s="18" t="s">
        <v>74</v>
      </c>
      <c r="F43" s="25">
        <v>59</v>
      </c>
      <c r="G43" s="31">
        <v>1</v>
      </c>
      <c r="H43" s="26">
        <v>1</v>
      </c>
      <c r="I43" s="31">
        <v>120</v>
      </c>
      <c r="J43" s="26">
        <v>110</v>
      </c>
      <c r="K43" s="31">
        <v>7080</v>
      </c>
      <c r="L43" s="26">
        <v>6490</v>
      </c>
      <c r="M43" s="31">
        <v>161651</v>
      </c>
      <c r="N43" s="26">
        <v>3156</v>
      </c>
      <c r="O43" s="32">
        <f t="shared" si="5"/>
        <v>24.907704160246531</v>
      </c>
      <c r="P43" s="12">
        <f t="shared" si="4"/>
        <v>0.83136529239808177</v>
      </c>
      <c r="Q43" s="11">
        <v>29.96</v>
      </c>
    </row>
    <row r="44" spans="1:17" ht="13.5" customHeight="1">
      <c r="A44" s="29">
        <v>21</v>
      </c>
      <c r="B44" s="6" t="s">
        <v>71</v>
      </c>
      <c r="C44" s="57" t="s">
        <v>313</v>
      </c>
      <c r="D44" s="25">
        <v>26</v>
      </c>
      <c r="E44" s="18" t="s">
        <v>74</v>
      </c>
      <c r="F44" s="25">
        <v>26</v>
      </c>
      <c r="G44" s="31">
        <v>1</v>
      </c>
      <c r="H44" s="26">
        <v>1</v>
      </c>
      <c r="I44" s="31">
        <v>180</v>
      </c>
      <c r="J44" s="26">
        <v>120</v>
      </c>
      <c r="K44" s="31">
        <v>4680</v>
      </c>
      <c r="L44" s="26">
        <v>5732</v>
      </c>
      <c r="M44" s="31">
        <v>127945</v>
      </c>
      <c r="N44" s="26">
        <v>2393</v>
      </c>
      <c r="O44" s="32">
        <f t="shared" si="5"/>
        <v>22.321179344033496</v>
      </c>
      <c r="P44" s="12">
        <f t="shared" si="4"/>
        <v>0.74503268838563064</v>
      </c>
      <c r="Q44" s="11">
        <v>29.96</v>
      </c>
    </row>
    <row r="45" spans="1:17" ht="13.5" customHeight="1">
      <c r="A45" s="29">
        <v>22</v>
      </c>
      <c r="B45" s="6" t="s">
        <v>71</v>
      </c>
      <c r="C45" s="57" t="s">
        <v>314</v>
      </c>
      <c r="D45" s="25">
        <v>79</v>
      </c>
      <c r="E45" s="18" t="s">
        <v>74</v>
      </c>
      <c r="F45" s="25">
        <v>35</v>
      </c>
      <c r="G45" s="31">
        <v>1</v>
      </c>
      <c r="H45" s="26">
        <v>1</v>
      </c>
      <c r="I45" s="31">
        <v>180</v>
      </c>
      <c r="J45" s="26">
        <v>166</v>
      </c>
      <c r="K45" s="31">
        <v>6300</v>
      </c>
      <c r="L45" s="26">
        <v>6930</v>
      </c>
      <c r="M45" s="31">
        <v>154264</v>
      </c>
      <c r="N45" s="26">
        <v>3930</v>
      </c>
      <c r="O45" s="32">
        <f t="shared" si="5"/>
        <v>22.260317460317459</v>
      </c>
      <c r="P45" s="12">
        <f t="shared" si="4"/>
        <v>0.74300125034437448</v>
      </c>
      <c r="Q45" s="11">
        <v>29.96</v>
      </c>
    </row>
    <row r="46" spans="1:17" ht="13.5" customHeight="1">
      <c r="A46" s="29">
        <v>23</v>
      </c>
      <c r="B46" s="6" t="s">
        <v>71</v>
      </c>
      <c r="C46" s="57" t="s">
        <v>315</v>
      </c>
      <c r="D46" s="25">
        <v>35</v>
      </c>
      <c r="E46" s="18" t="s">
        <v>74</v>
      </c>
      <c r="F46" s="25">
        <v>71</v>
      </c>
      <c r="G46" s="31">
        <v>1</v>
      </c>
      <c r="H46" s="26">
        <v>1</v>
      </c>
      <c r="I46" s="31">
        <v>60</v>
      </c>
      <c r="J46" s="26">
        <v>102</v>
      </c>
      <c r="K46" s="31">
        <v>4260</v>
      </c>
      <c r="L46" s="26">
        <v>5869</v>
      </c>
      <c r="M46" s="31">
        <v>118642</v>
      </c>
      <c r="N46" s="26">
        <v>2661</v>
      </c>
      <c r="O46" s="32">
        <f t="shared" si="5"/>
        <v>20.215028113818367</v>
      </c>
      <c r="P46" s="12">
        <f t="shared" si="4"/>
        <v>0.67473391568152086</v>
      </c>
      <c r="Q46" s="11">
        <v>29.96</v>
      </c>
    </row>
    <row r="47" spans="1:17" ht="13.5" customHeight="1">
      <c r="A47" s="29">
        <v>24</v>
      </c>
      <c r="B47" s="6" t="s">
        <v>71</v>
      </c>
      <c r="C47" s="57" t="s">
        <v>316</v>
      </c>
      <c r="D47" s="25">
        <v>73</v>
      </c>
      <c r="E47" s="18" t="s">
        <v>74</v>
      </c>
      <c r="F47" s="25">
        <v>21</v>
      </c>
      <c r="G47" s="31">
        <v>2</v>
      </c>
      <c r="H47" s="26">
        <v>1</v>
      </c>
      <c r="I47" s="31">
        <v>360</v>
      </c>
      <c r="J47" s="26">
        <v>234</v>
      </c>
      <c r="K47" s="31">
        <v>7560</v>
      </c>
      <c r="L47" s="26">
        <v>10673</v>
      </c>
      <c r="M47" s="31">
        <v>267199</v>
      </c>
      <c r="N47" s="26">
        <v>5128</v>
      </c>
      <c r="O47" s="32">
        <f t="shared" si="5"/>
        <v>25.035041693994192</v>
      </c>
      <c r="P47" s="12">
        <f t="shared" si="4"/>
        <v>0.83561554385828407</v>
      </c>
      <c r="Q47" s="11">
        <v>29.96</v>
      </c>
    </row>
    <row r="48" spans="1:17" ht="13.5" customHeight="1">
      <c r="A48" s="29">
        <v>25</v>
      </c>
      <c r="B48" s="6" t="s">
        <v>71</v>
      </c>
      <c r="C48" s="57" t="s">
        <v>317</v>
      </c>
      <c r="D48" s="25">
        <v>21</v>
      </c>
      <c r="E48" s="18" t="s">
        <v>74</v>
      </c>
      <c r="F48" s="25">
        <v>44</v>
      </c>
      <c r="G48" s="31">
        <v>1</v>
      </c>
      <c r="H48" s="26">
        <v>1</v>
      </c>
      <c r="I48" s="31">
        <v>120</v>
      </c>
      <c r="J48" s="26">
        <v>116</v>
      </c>
      <c r="K48" s="31">
        <v>5280</v>
      </c>
      <c r="L48" s="26">
        <v>6560</v>
      </c>
      <c r="M48" s="31">
        <v>149874</v>
      </c>
      <c r="N48" s="26">
        <v>3079</v>
      </c>
      <c r="O48" s="32">
        <f t="shared" si="5"/>
        <v>22.846646341463416</v>
      </c>
      <c r="P48" s="12">
        <f t="shared" si="4"/>
        <v>0.76257164023576152</v>
      </c>
      <c r="Q48" s="11">
        <v>29.96</v>
      </c>
    </row>
    <row r="49" spans="1:17" ht="13.5" customHeight="1">
      <c r="A49" s="29">
        <v>26</v>
      </c>
      <c r="B49" s="6" t="s">
        <v>71</v>
      </c>
      <c r="C49" s="57" t="s">
        <v>318</v>
      </c>
      <c r="D49" s="25">
        <v>39</v>
      </c>
      <c r="E49" s="18" t="s">
        <v>74</v>
      </c>
      <c r="F49" s="25">
        <v>4</v>
      </c>
      <c r="G49" s="31">
        <v>1</v>
      </c>
      <c r="H49" s="26">
        <v>1</v>
      </c>
      <c r="I49" s="31">
        <v>120</v>
      </c>
      <c r="J49" s="26">
        <v>114</v>
      </c>
      <c r="K49" s="31">
        <v>4800</v>
      </c>
      <c r="L49" s="26">
        <v>6240</v>
      </c>
      <c r="M49" s="31">
        <v>129719</v>
      </c>
      <c r="N49" s="26">
        <v>2443</v>
      </c>
      <c r="O49" s="32">
        <f t="shared" si="5"/>
        <v>20.788301282051282</v>
      </c>
      <c r="P49" s="12">
        <f t="shared" si="4"/>
        <v>0.69386853411386118</v>
      </c>
      <c r="Q49" s="11">
        <v>29.96</v>
      </c>
    </row>
    <row r="50" spans="1:17" ht="13.5" customHeight="1">
      <c r="A50" s="29">
        <v>27</v>
      </c>
      <c r="B50" s="6" t="s">
        <v>71</v>
      </c>
      <c r="C50" s="57" t="s">
        <v>319</v>
      </c>
      <c r="D50" s="25">
        <v>41</v>
      </c>
      <c r="E50" s="18" t="s">
        <v>74</v>
      </c>
      <c r="F50" s="25">
        <v>39</v>
      </c>
      <c r="G50" s="31">
        <v>1</v>
      </c>
      <c r="H50" s="26">
        <v>1</v>
      </c>
      <c r="I50" s="31">
        <v>120</v>
      </c>
      <c r="J50" s="26">
        <v>118</v>
      </c>
      <c r="K50" s="31">
        <v>4830</v>
      </c>
      <c r="L50" s="26">
        <v>6372</v>
      </c>
      <c r="M50" s="31">
        <v>141990</v>
      </c>
      <c r="N50" s="26">
        <v>2910</v>
      </c>
      <c r="O50" s="32">
        <f t="shared" si="5"/>
        <v>22.283427495291903</v>
      </c>
      <c r="P50" s="12">
        <f t="shared" si="4"/>
        <v>0.74377261332750011</v>
      </c>
      <c r="Q50" s="11">
        <v>29.96</v>
      </c>
    </row>
    <row r="51" spans="1:17" ht="13.5" customHeight="1">
      <c r="A51" s="29">
        <v>28</v>
      </c>
      <c r="B51" s="6" t="s">
        <v>71</v>
      </c>
      <c r="C51" s="57" t="s">
        <v>320</v>
      </c>
      <c r="D51" s="25">
        <v>44</v>
      </c>
      <c r="E51" s="18" t="s">
        <v>74</v>
      </c>
      <c r="F51" s="25">
        <v>118</v>
      </c>
      <c r="G51" s="31">
        <v>1</v>
      </c>
      <c r="H51" s="26">
        <v>1</v>
      </c>
      <c r="I51" s="31">
        <v>60</v>
      </c>
      <c r="J51" s="26">
        <v>58</v>
      </c>
      <c r="K51" s="31">
        <v>7080</v>
      </c>
      <c r="L51" s="26">
        <v>6984</v>
      </c>
      <c r="M51" s="31">
        <v>166855</v>
      </c>
      <c r="N51" s="26">
        <v>2000</v>
      </c>
      <c r="O51" s="32">
        <f t="shared" si="5"/>
        <v>23.891036655211913</v>
      </c>
      <c r="P51" s="12">
        <f t="shared" si="4"/>
        <v>0.79743113001374877</v>
      </c>
      <c r="Q51" s="11">
        <v>29.96</v>
      </c>
    </row>
    <row r="52" spans="1:17" ht="13.5" customHeight="1">
      <c r="A52" s="29">
        <v>29</v>
      </c>
      <c r="B52" s="6" t="s">
        <v>71</v>
      </c>
      <c r="C52" s="57" t="s">
        <v>321</v>
      </c>
      <c r="D52" s="25">
        <v>34</v>
      </c>
      <c r="E52" s="18" t="s">
        <v>74</v>
      </c>
      <c r="F52" s="25">
        <v>49</v>
      </c>
      <c r="G52" s="31">
        <v>1</v>
      </c>
      <c r="H52" s="26">
        <v>1</v>
      </c>
      <c r="I52" s="31">
        <v>120</v>
      </c>
      <c r="J52" s="26">
        <v>118</v>
      </c>
      <c r="K52" s="31">
        <v>5880</v>
      </c>
      <c r="L52" s="26">
        <v>5782</v>
      </c>
      <c r="M52" s="31">
        <v>158735</v>
      </c>
      <c r="N52" s="26">
        <v>4731</v>
      </c>
      <c r="O52" s="32">
        <f t="shared" si="5"/>
        <v>27.453303355240401</v>
      </c>
      <c r="P52" s="12">
        <f t="shared" si="4"/>
        <v>0.91633188769160212</v>
      </c>
      <c r="Q52" s="11">
        <v>29.96</v>
      </c>
    </row>
    <row r="53" spans="1:17" ht="13.5" customHeight="1">
      <c r="A53" s="29">
        <v>30</v>
      </c>
      <c r="B53" s="6" t="s">
        <v>71</v>
      </c>
      <c r="C53" s="57" t="s">
        <v>322</v>
      </c>
      <c r="D53" s="25">
        <v>17</v>
      </c>
      <c r="E53" s="18" t="s">
        <v>74</v>
      </c>
      <c r="F53" s="25">
        <v>19</v>
      </c>
      <c r="G53" s="31">
        <v>1</v>
      </c>
      <c r="H53" s="26">
        <v>1</v>
      </c>
      <c r="I53" s="31">
        <v>240</v>
      </c>
      <c r="J53" s="26">
        <v>202</v>
      </c>
      <c r="K53" s="31">
        <v>4560</v>
      </c>
      <c r="L53" s="26">
        <v>4072</v>
      </c>
      <c r="M53" s="31">
        <v>86691</v>
      </c>
      <c r="N53" s="26">
        <v>4299</v>
      </c>
      <c r="O53" s="32">
        <f t="shared" si="5"/>
        <v>21.289538310412574</v>
      </c>
      <c r="P53" s="12">
        <f t="shared" si="4"/>
        <v>0.71059874200308992</v>
      </c>
      <c r="Q53" s="11">
        <v>29.96</v>
      </c>
    </row>
    <row r="54" spans="1:17" ht="13.5" customHeight="1">
      <c r="A54" s="29">
        <v>31</v>
      </c>
      <c r="B54" s="6" t="s">
        <v>71</v>
      </c>
      <c r="C54" s="57" t="s">
        <v>323</v>
      </c>
      <c r="D54" s="25">
        <v>44</v>
      </c>
      <c r="E54" s="18" t="s">
        <v>74</v>
      </c>
      <c r="F54" s="25">
        <v>44</v>
      </c>
      <c r="G54" s="31">
        <v>1</v>
      </c>
      <c r="H54" s="26">
        <v>1</v>
      </c>
      <c r="I54" s="31">
        <v>120</v>
      </c>
      <c r="J54" s="26">
        <v>126</v>
      </c>
      <c r="K54" s="31">
        <v>5280</v>
      </c>
      <c r="L54" s="26">
        <v>6909</v>
      </c>
      <c r="M54" s="31">
        <v>146470</v>
      </c>
      <c r="N54" s="26">
        <v>3309</v>
      </c>
      <c r="O54" s="32">
        <f t="shared" si="5"/>
        <v>21.19988420900275</v>
      </c>
      <c r="P54" s="12">
        <f t="shared" si="4"/>
        <v>0.70760628200943754</v>
      </c>
      <c r="Q54" s="11">
        <v>29.96</v>
      </c>
    </row>
    <row r="55" spans="1:17" ht="13.5" customHeight="1">
      <c r="A55" s="29">
        <v>32</v>
      </c>
      <c r="B55" s="6" t="s">
        <v>71</v>
      </c>
      <c r="C55" s="57" t="s">
        <v>227</v>
      </c>
      <c r="D55" s="25">
        <v>118</v>
      </c>
      <c r="E55" s="18" t="s">
        <v>74</v>
      </c>
      <c r="F55" s="25">
        <v>41</v>
      </c>
      <c r="G55" s="31">
        <v>2</v>
      </c>
      <c r="H55" s="26">
        <v>1</v>
      </c>
      <c r="I55" s="31">
        <v>240</v>
      </c>
      <c r="J55" s="26">
        <v>188</v>
      </c>
      <c r="K55" s="31">
        <v>9840</v>
      </c>
      <c r="L55" s="26">
        <v>7498</v>
      </c>
      <c r="M55" s="31">
        <v>145950</v>
      </c>
      <c r="N55" s="26">
        <v>4115</v>
      </c>
      <c r="O55" s="32">
        <f t="shared" si="5"/>
        <v>19.465190717524674</v>
      </c>
      <c r="P55" s="12">
        <f t="shared" si="4"/>
        <v>0.64970596520442836</v>
      </c>
      <c r="Q55" s="11">
        <v>29.96</v>
      </c>
    </row>
    <row r="56" spans="1:17" ht="13.5" customHeight="1">
      <c r="A56" s="29">
        <v>33</v>
      </c>
      <c r="B56" s="6" t="s">
        <v>71</v>
      </c>
      <c r="C56" s="57" t="s">
        <v>324</v>
      </c>
      <c r="D56" s="25">
        <v>50</v>
      </c>
      <c r="E56" s="18" t="s">
        <v>74</v>
      </c>
      <c r="F56" s="25">
        <v>35</v>
      </c>
      <c r="G56" s="31">
        <v>2</v>
      </c>
      <c r="H56" s="26">
        <v>1</v>
      </c>
      <c r="I56" s="31">
        <v>240</v>
      </c>
      <c r="J56" s="26">
        <v>212</v>
      </c>
      <c r="K56" s="31">
        <v>8400</v>
      </c>
      <c r="L56" s="26">
        <v>13385</v>
      </c>
      <c r="M56" s="31">
        <v>274652</v>
      </c>
      <c r="N56" s="26">
        <v>4393</v>
      </c>
      <c r="O56" s="32">
        <f t="shared" si="5"/>
        <v>20.519387373926037</v>
      </c>
      <c r="P56" s="12">
        <f t="shared" si="4"/>
        <v>0.68489276949018818</v>
      </c>
      <c r="Q56" s="11">
        <v>29.96</v>
      </c>
    </row>
    <row r="57" spans="1:17" ht="13.5" customHeight="1">
      <c r="A57" s="29">
        <v>34</v>
      </c>
      <c r="B57" s="6" t="s">
        <v>71</v>
      </c>
      <c r="C57" s="57" t="s">
        <v>325</v>
      </c>
      <c r="D57" s="25"/>
      <c r="E57" s="18"/>
      <c r="F57" s="25">
        <v>41</v>
      </c>
      <c r="G57" s="31">
        <v>3</v>
      </c>
      <c r="H57" s="26">
        <v>2</v>
      </c>
      <c r="I57" s="31">
        <v>540</v>
      </c>
      <c r="J57" s="26">
        <v>534</v>
      </c>
      <c r="K57" s="31">
        <v>22140</v>
      </c>
      <c r="L57" s="26">
        <v>23689</v>
      </c>
      <c r="M57" s="31">
        <v>409252</v>
      </c>
      <c r="N57" s="26">
        <v>11703</v>
      </c>
      <c r="O57" s="32">
        <f t="shared" si="5"/>
        <v>17.276035290641225</v>
      </c>
      <c r="P57" s="12">
        <f t="shared" si="4"/>
        <v>0.57663669194396616</v>
      </c>
      <c r="Q57" s="11">
        <v>29.96</v>
      </c>
    </row>
    <row r="58" spans="1:17" ht="13.5" customHeight="1">
      <c r="A58" s="29">
        <v>35</v>
      </c>
      <c r="B58" s="6" t="s">
        <v>71</v>
      </c>
      <c r="C58" s="57" t="s">
        <v>374</v>
      </c>
      <c r="D58" s="25"/>
      <c r="E58" s="18"/>
      <c r="F58" s="25">
        <v>64</v>
      </c>
      <c r="G58" s="31">
        <v>2</v>
      </c>
      <c r="H58" s="26">
        <v>1</v>
      </c>
      <c r="I58" s="31">
        <v>120</v>
      </c>
      <c r="J58" s="26">
        <v>54</v>
      </c>
      <c r="K58" s="31">
        <v>7680</v>
      </c>
      <c r="L58" s="26">
        <v>3326</v>
      </c>
      <c r="M58" s="31">
        <v>48905</v>
      </c>
      <c r="N58" s="26">
        <v>1585</v>
      </c>
      <c r="O58" s="32">
        <f t="shared" si="5"/>
        <v>14.703848466626578</v>
      </c>
      <c r="P58" s="12">
        <f t="shared" si="4"/>
        <v>0.49078265909968549</v>
      </c>
      <c r="Q58" s="11">
        <v>29.96</v>
      </c>
    </row>
    <row r="59" spans="1:17" ht="13.5" customHeight="1">
      <c r="A59" s="29">
        <v>36</v>
      </c>
      <c r="B59" s="6" t="s">
        <v>71</v>
      </c>
      <c r="C59" s="57" t="s">
        <v>326</v>
      </c>
      <c r="D59" s="25"/>
      <c r="E59" s="18"/>
      <c r="F59" s="25">
        <v>35</v>
      </c>
      <c r="G59" s="31">
        <v>1</v>
      </c>
      <c r="H59" s="26">
        <v>1</v>
      </c>
      <c r="I59" s="31">
        <v>180</v>
      </c>
      <c r="J59" s="26">
        <v>164</v>
      </c>
      <c r="K59" s="31">
        <v>6300</v>
      </c>
      <c r="L59" s="26">
        <v>6236</v>
      </c>
      <c r="M59" s="31">
        <v>125815</v>
      </c>
      <c r="N59" s="26">
        <v>3684</v>
      </c>
      <c r="O59" s="32">
        <f t="shared" si="5"/>
        <v>20.175593329057087</v>
      </c>
      <c r="P59" s="12">
        <f t="shared" si="4"/>
        <v>0.67341766785904822</v>
      </c>
      <c r="Q59" s="11">
        <v>29.96</v>
      </c>
    </row>
    <row r="60" spans="1:17" ht="13.5" customHeight="1">
      <c r="A60" s="29">
        <v>37</v>
      </c>
      <c r="B60" s="6" t="s">
        <v>71</v>
      </c>
      <c r="C60" s="57" t="s">
        <v>327</v>
      </c>
      <c r="D60" s="25"/>
      <c r="E60" s="18"/>
      <c r="F60" s="25">
        <v>79</v>
      </c>
      <c r="G60" s="31">
        <v>2</v>
      </c>
      <c r="H60" s="26">
        <v>1</v>
      </c>
      <c r="I60" s="31">
        <v>180</v>
      </c>
      <c r="J60" s="26">
        <v>226</v>
      </c>
      <c r="K60" s="31">
        <v>14220</v>
      </c>
      <c r="L60" s="26">
        <v>12030</v>
      </c>
      <c r="M60" s="31">
        <v>218047</v>
      </c>
      <c r="N60" s="26">
        <v>5715</v>
      </c>
      <c r="O60" s="32">
        <f t="shared" si="5"/>
        <v>18.125270157938488</v>
      </c>
      <c r="P60" s="12">
        <f t="shared" si="4"/>
        <v>0.6049823150179735</v>
      </c>
      <c r="Q60" s="11">
        <v>29.96</v>
      </c>
    </row>
    <row r="61" spans="1:17" ht="13.5" customHeight="1">
      <c r="A61" s="29">
        <v>38</v>
      </c>
      <c r="B61" s="6" t="s">
        <v>71</v>
      </c>
      <c r="C61" s="57" t="s">
        <v>328</v>
      </c>
      <c r="D61" s="25"/>
      <c r="E61" s="18"/>
      <c r="F61" s="25">
        <v>41</v>
      </c>
      <c r="G61" s="31">
        <v>1</v>
      </c>
      <c r="H61" s="26">
        <v>1</v>
      </c>
      <c r="I61" s="31">
        <v>120</v>
      </c>
      <c r="J61" s="26">
        <v>112</v>
      </c>
      <c r="K61" s="31">
        <v>4920</v>
      </c>
      <c r="L61" s="26">
        <v>5125</v>
      </c>
      <c r="M61" s="31">
        <v>119565</v>
      </c>
      <c r="N61" s="26">
        <v>3628</v>
      </c>
      <c r="O61" s="32">
        <f t="shared" si="5"/>
        <v>23.329756097560974</v>
      </c>
      <c r="P61" s="12">
        <f t="shared" si="4"/>
        <v>0.77869679898401112</v>
      </c>
      <c r="Q61" s="11">
        <v>29.96</v>
      </c>
    </row>
    <row r="62" spans="1:17" ht="13.5" customHeight="1">
      <c r="A62" s="29">
        <v>39</v>
      </c>
      <c r="B62" s="6" t="s">
        <v>71</v>
      </c>
      <c r="C62" s="57" t="s">
        <v>329</v>
      </c>
      <c r="D62" s="25"/>
      <c r="E62" s="18"/>
      <c r="F62" s="25">
        <v>34</v>
      </c>
      <c r="G62" s="31">
        <v>8</v>
      </c>
      <c r="H62" s="26">
        <v>3</v>
      </c>
      <c r="I62" s="31">
        <v>1440</v>
      </c>
      <c r="J62" s="26">
        <v>916</v>
      </c>
      <c r="K62" s="31">
        <v>48960</v>
      </c>
      <c r="L62" s="26">
        <v>34316</v>
      </c>
      <c r="M62" s="31">
        <v>733232</v>
      </c>
      <c r="N62" s="26">
        <v>20239</v>
      </c>
      <c r="O62" s="32">
        <f t="shared" si="5"/>
        <v>21.367059097796947</v>
      </c>
      <c r="P62" s="12">
        <f t="shared" si="4"/>
        <v>0.71318621821752159</v>
      </c>
      <c r="Q62" s="11">
        <v>29.96</v>
      </c>
    </row>
    <row r="63" spans="1:17" ht="13.5" customHeight="1">
      <c r="A63" s="29">
        <v>40</v>
      </c>
      <c r="B63" s="6" t="s">
        <v>71</v>
      </c>
      <c r="C63" s="57" t="s">
        <v>333</v>
      </c>
      <c r="D63" s="25"/>
      <c r="E63" s="18"/>
      <c r="F63" s="25">
        <v>31</v>
      </c>
      <c r="G63" s="31">
        <v>1</v>
      </c>
      <c r="H63" s="26">
        <v>1</v>
      </c>
      <c r="I63" s="31">
        <v>180</v>
      </c>
      <c r="J63" s="26">
        <v>92</v>
      </c>
      <c r="K63" s="31">
        <v>5580</v>
      </c>
      <c r="L63" s="26">
        <v>3188</v>
      </c>
      <c r="M63" s="31">
        <v>60170</v>
      </c>
      <c r="N63" s="26">
        <v>1671</v>
      </c>
      <c r="O63" s="32">
        <f t="shared" si="5"/>
        <v>18.873902132998744</v>
      </c>
      <c r="P63" s="12">
        <f t="shared" si="4"/>
        <v>0.62997003114148009</v>
      </c>
      <c r="Q63" s="11">
        <v>29.96</v>
      </c>
    </row>
    <row r="64" spans="1:17" ht="13.5" customHeight="1">
      <c r="A64" s="73" t="s">
        <v>210</v>
      </c>
      <c r="B64" s="74"/>
      <c r="C64" s="75"/>
      <c r="D64" s="36"/>
      <c r="E64" s="36"/>
      <c r="F64" s="36"/>
      <c r="G64" s="37">
        <f t="shared" ref="G64:N64" si="6">SUM(G24:G63)</f>
        <v>61</v>
      </c>
      <c r="H64" s="37">
        <f t="shared" si="6"/>
        <v>43</v>
      </c>
      <c r="I64" s="37">
        <f t="shared" si="6"/>
        <v>9480</v>
      </c>
      <c r="J64" s="37">
        <f t="shared" si="6"/>
        <v>6865</v>
      </c>
      <c r="K64" s="37">
        <f t="shared" si="6"/>
        <v>331830</v>
      </c>
      <c r="L64" s="37">
        <f t="shared" si="6"/>
        <v>315769</v>
      </c>
      <c r="M64" s="37">
        <f t="shared" si="6"/>
        <v>6856145</v>
      </c>
      <c r="N64" s="37">
        <f t="shared" si="6"/>
        <v>165250</v>
      </c>
      <c r="O64" s="39">
        <f t="shared" si="5"/>
        <v>21.712533529257147</v>
      </c>
      <c r="P64" s="23">
        <f>O64/Q64</f>
        <v>0.72471740751859637</v>
      </c>
      <c r="Q64" s="22">
        <v>29.96</v>
      </c>
    </row>
    <row r="65" spans="1:20" ht="13.5" customHeight="1">
      <c r="A65" s="70" t="s">
        <v>211</v>
      </c>
      <c r="B65" s="71"/>
      <c r="C65" s="72"/>
      <c r="D65" s="36"/>
      <c r="E65" s="36"/>
      <c r="F65" s="36"/>
      <c r="G65" s="37"/>
      <c r="H65" s="37"/>
      <c r="I65" s="37"/>
      <c r="J65" s="37"/>
      <c r="K65" s="37"/>
      <c r="L65" s="37"/>
      <c r="M65" s="45">
        <v>78274</v>
      </c>
      <c r="N65" s="38"/>
      <c r="O65" s="39"/>
      <c r="P65" s="40"/>
      <c r="Q65" s="22"/>
    </row>
    <row r="66" spans="1:20" ht="15.75" customHeight="1">
      <c r="A66" s="77" t="s">
        <v>212</v>
      </c>
      <c r="B66" s="78"/>
      <c r="C66" s="79"/>
      <c r="D66" s="42"/>
      <c r="E66" s="42"/>
      <c r="F66" s="42"/>
      <c r="G66" s="43"/>
      <c r="H66" s="43"/>
      <c r="I66" s="43"/>
      <c r="J66" s="43"/>
      <c r="K66" s="43"/>
      <c r="L66" s="44"/>
      <c r="M66" s="45"/>
      <c r="N66" s="46"/>
      <c r="O66" s="39"/>
      <c r="P66" s="40"/>
      <c r="Q66" s="11"/>
    </row>
    <row r="67" spans="1:20" ht="13.5" customHeight="1">
      <c r="A67" s="73" t="s">
        <v>210</v>
      </c>
      <c r="B67" s="74"/>
      <c r="C67" s="75"/>
      <c r="D67" s="36"/>
      <c r="E67" s="36"/>
      <c r="F67" s="36"/>
      <c r="G67" s="37">
        <f>SUM(G64:G66)</f>
        <v>61</v>
      </c>
      <c r="H67" s="37">
        <f t="shared" ref="H67:N67" si="7">SUM(H64:H66)</f>
        <v>43</v>
      </c>
      <c r="I67" s="37">
        <f t="shared" si="7"/>
        <v>9480</v>
      </c>
      <c r="J67" s="37">
        <f t="shared" si="7"/>
        <v>6865</v>
      </c>
      <c r="K67" s="37">
        <f t="shared" si="7"/>
        <v>331830</v>
      </c>
      <c r="L67" s="37">
        <f t="shared" si="7"/>
        <v>315769</v>
      </c>
      <c r="M67" s="37">
        <f t="shared" si="7"/>
        <v>6934419</v>
      </c>
      <c r="N67" s="37">
        <f t="shared" si="7"/>
        <v>165250</v>
      </c>
      <c r="O67" s="39">
        <f>M67/L67</f>
        <v>21.960417267052815</v>
      </c>
      <c r="P67" s="23">
        <f>O67/Q67</f>
        <v>0.73299123054248383</v>
      </c>
      <c r="Q67" s="22">
        <v>29.96</v>
      </c>
    </row>
    <row r="68" spans="1:20" ht="6" customHeight="1"/>
    <row r="69" spans="1:20" ht="15" customHeight="1">
      <c r="A69" s="76" t="s">
        <v>250</v>
      </c>
      <c r="B69" s="74"/>
      <c r="C69" s="75"/>
      <c r="D69" s="36"/>
      <c r="E69" s="36"/>
      <c r="F69" s="36"/>
      <c r="G69" s="47">
        <f>G23+G67</f>
        <v>119</v>
      </c>
      <c r="H69" s="47">
        <f t="shared" ref="H69:N69" si="8">H23+H67</f>
        <v>92</v>
      </c>
      <c r="I69" s="47">
        <f t="shared" si="8"/>
        <v>17280</v>
      </c>
      <c r="J69" s="47">
        <f t="shared" si="8"/>
        <v>12541</v>
      </c>
      <c r="K69" s="47">
        <f t="shared" si="8"/>
        <v>660210</v>
      </c>
      <c r="L69" s="47">
        <f t="shared" si="8"/>
        <v>556939</v>
      </c>
      <c r="M69" s="47">
        <f t="shared" si="8"/>
        <v>14710057</v>
      </c>
      <c r="N69" s="47">
        <f t="shared" si="8"/>
        <v>388270</v>
      </c>
      <c r="O69" s="48">
        <f>M69/L69</f>
        <v>26.41233061430426</v>
      </c>
      <c r="P69" s="49">
        <f>O69/Q69</f>
        <v>0.7585390756549184</v>
      </c>
      <c r="Q69" s="48">
        <v>34.82</v>
      </c>
      <c r="S69" s="27">
        <f>K69-L69</f>
        <v>103271</v>
      </c>
      <c r="T69" s="2">
        <f>S69/100000</f>
        <v>1.03271</v>
      </c>
    </row>
    <row r="70" spans="1:20" ht="10.5" customHeight="1">
      <c r="A70" s="50"/>
      <c r="B70" s="50"/>
      <c r="C70" s="50"/>
      <c r="D70" s="51"/>
      <c r="E70" s="51"/>
      <c r="F70" s="51"/>
      <c r="G70" s="52"/>
      <c r="H70" s="52"/>
      <c r="I70" s="52"/>
      <c r="J70" s="52"/>
      <c r="K70" s="52"/>
      <c r="L70" s="52"/>
      <c r="M70" s="52"/>
      <c r="N70" s="52"/>
      <c r="O70" s="53"/>
      <c r="P70" s="54"/>
      <c r="Q70" s="53"/>
    </row>
    <row r="71" spans="1:20" ht="9.75" customHeight="1"/>
    <row r="72" spans="1:20" ht="10.5" customHeight="1">
      <c r="N72" s="55" t="s">
        <v>153</v>
      </c>
      <c r="O72" s="55"/>
      <c r="P72" s="55"/>
    </row>
    <row r="73" spans="1:20" ht="9.75" customHeight="1">
      <c r="M73" s="56" t="s">
        <v>154</v>
      </c>
      <c r="N73" s="56"/>
      <c r="O73" s="56"/>
      <c r="P73" s="56"/>
    </row>
    <row r="74" spans="1:20" ht="10.5" customHeight="1">
      <c r="O74" s="68"/>
      <c r="P74" s="68"/>
    </row>
  </sheetData>
  <mergeCells count="11">
    <mergeCell ref="A64:C64"/>
    <mergeCell ref="A1:Q1"/>
    <mergeCell ref="A20:C20"/>
    <mergeCell ref="A21:C21"/>
    <mergeCell ref="A22:C22"/>
    <mergeCell ref="A23:C23"/>
    <mergeCell ref="A65:C65"/>
    <mergeCell ref="A66:C66"/>
    <mergeCell ref="A67:C67"/>
    <mergeCell ref="A69:C69"/>
    <mergeCell ref="O74:P74"/>
  </mergeCells>
  <pageMargins left="0.15748031496062992" right="0" top="0.23622047244094491" bottom="0.23622047244094491" header="0.15748031496062992" footer="0.15748031496062992"/>
  <pageSetup paperSize="9" scale="75" orientation="portrait" horizontalDpi="4294967293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U77"/>
  <sheetViews>
    <sheetView zoomScale="133" zoomScaleNormal="133" workbookViewId="0">
      <selection activeCell="C3" sqref="C3"/>
    </sheetView>
  </sheetViews>
  <sheetFormatPr defaultRowHeight="12.75"/>
  <cols>
    <col min="1" max="1" width="5.7109375" style="2" customWidth="1"/>
    <col min="2" max="2" width="11.85546875" style="2" bestFit="1" customWidth="1"/>
    <col min="3" max="3" width="26.5703125" style="2" customWidth="1"/>
    <col min="4" max="4" width="10" style="2" hidden="1" customWidth="1"/>
    <col min="5" max="5" width="9" style="2" hidden="1" customWidth="1"/>
    <col min="6" max="6" width="6.140625" style="2" customWidth="1"/>
    <col min="7" max="7" width="6.42578125" style="2" customWidth="1"/>
    <col min="8" max="8" width="5.42578125" style="2" customWidth="1"/>
    <col min="9" max="9" width="6.7109375" style="2" customWidth="1"/>
    <col min="10" max="10" width="6" style="2" customWidth="1"/>
    <col min="11" max="11" width="8" style="2" bestFit="1" customWidth="1"/>
    <col min="12" max="12" width="7.85546875" style="2" bestFit="1" customWidth="1"/>
    <col min="13" max="13" width="9" style="2" bestFit="1" customWidth="1"/>
    <col min="14" max="14" width="7.85546875" style="2" bestFit="1" customWidth="1"/>
    <col min="15" max="15" width="7.7109375" style="2" customWidth="1"/>
    <col min="16" max="16" width="7" style="2" customWidth="1"/>
    <col min="17" max="17" width="7.28515625" style="2" customWidth="1"/>
    <col min="18" max="16384" width="9.140625" style="2"/>
  </cols>
  <sheetData>
    <row r="1" spans="1:21" ht="19.5" customHeight="1">
      <c r="A1" s="69" t="s">
        <v>377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</row>
    <row r="2" spans="1:21" ht="33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</row>
    <row r="3" spans="1:21" ht="14.1" customHeight="1">
      <c r="A3" s="5">
        <v>1</v>
      </c>
      <c r="B3" s="6" t="s">
        <v>18</v>
      </c>
      <c r="C3" s="57" t="s">
        <v>336</v>
      </c>
      <c r="D3" s="58" t="s">
        <v>20</v>
      </c>
      <c r="E3" s="9" t="s">
        <v>21</v>
      </c>
      <c r="F3" s="10">
        <v>86</v>
      </c>
      <c r="G3" s="10">
        <v>1</v>
      </c>
      <c r="H3" s="10">
        <v>1</v>
      </c>
      <c r="I3" s="10">
        <v>62</v>
      </c>
      <c r="J3" s="10">
        <v>66</v>
      </c>
      <c r="K3" s="10">
        <v>5332</v>
      </c>
      <c r="L3" s="10">
        <v>5504</v>
      </c>
      <c r="M3" s="10">
        <v>188965</v>
      </c>
      <c r="N3" s="10">
        <v>3121</v>
      </c>
      <c r="O3" s="11">
        <f t="shared" ref="O3:O20" si="0">M3/L3</f>
        <v>34.332303779069768</v>
      </c>
      <c r="P3" s="12">
        <f t="shared" ref="P3:P20" si="1">O3/Q3</f>
        <v>0.82272474907907434</v>
      </c>
      <c r="Q3" s="13">
        <v>41.73</v>
      </c>
    </row>
    <row r="4" spans="1:21" ht="14.1" customHeight="1">
      <c r="A4" s="14">
        <v>2</v>
      </c>
      <c r="B4" s="6" t="s">
        <v>18</v>
      </c>
      <c r="C4" s="57" t="s">
        <v>22</v>
      </c>
      <c r="D4" s="58" t="s">
        <v>23</v>
      </c>
      <c r="E4" s="9" t="s">
        <v>21</v>
      </c>
      <c r="F4" s="10">
        <v>45</v>
      </c>
      <c r="G4" s="10">
        <v>9</v>
      </c>
      <c r="H4" s="10">
        <v>6</v>
      </c>
      <c r="I4" s="10">
        <v>1116</v>
      </c>
      <c r="J4" s="10">
        <v>664</v>
      </c>
      <c r="K4" s="10">
        <v>50220</v>
      </c>
      <c r="L4" s="10">
        <v>29754</v>
      </c>
      <c r="M4" s="10">
        <v>990655</v>
      </c>
      <c r="N4" s="10">
        <v>29297</v>
      </c>
      <c r="O4" s="11">
        <f t="shared" si="0"/>
        <v>33.294851112455468</v>
      </c>
      <c r="P4" s="12">
        <f t="shared" si="1"/>
        <v>0.97239635258339563</v>
      </c>
      <c r="Q4" s="61">
        <v>34.24</v>
      </c>
    </row>
    <row r="5" spans="1:21" ht="14.1" customHeight="1">
      <c r="A5" s="5">
        <v>3</v>
      </c>
      <c r="B5" s="6" t="s">
        <v>18</v>
      </c>
      <c r="C5" s="57" t="s">
        <v>24</v>
      </c>
      <c r="D5" s="58" t="s">
        <v>25</v>
      </c>
      <c r="E5" s="9" t="s">
        <v>21</v>
      </c>
      <c r="F5" s="10">
        <v>45</v>
      </c>
      <c r="G5" s="10">
        <v>1</v>
      </c>
      <c r="H5" s="10">
        <v>1</v>
      </c>
      <c r="I5" s="10">
        <v>124</v>
      </c>
      <c r="J5" s="10">
        <v>98</v>
      </c>
      <c r="K5" s="10">
        <v>5952</v>
      </c>
      <c r="L5" s="10">
        <v>4680</v>
      </c>
      <c r="M5" s="10">
        <v>136985</v>
      </c>
      <c r="N5" s="10">
        <v>3501</v>
      </c>
      <c r="O5" s="11">
        <f t="shared" si="0"/>
        <v>29.270299145299145</v>
      </c>
      <c r="P5" s="12">
        <f t="shared" si="1"/>
        <v>0.70142101953748259</v>
      </c>
      <c r="Q5" s="13">
        <v>41.73</v>
      </c>
    </row>
    <row r="6" spans="1:21" ht="14.1" customHeight="1">
      <c r="A6" s="5">
        <v>4</v>
      </c>
      <c r="B6" s="6" t="s">
        <v>18</v>
      </c>
      <c r="C6" s="57" t="s">
        <v>339</v>
      </c>
      <c r="D6" s="58" t="s">
        <v>27</v>
      </c>
      <c r="E6" s="9" t="s">
        <v>21</v>
      </c>
      <c r="F6" s="10">
        <v>42</v>
      </c>
      <c r="G6" s="10">
        <v>1</v>
      </c>
      <c r="H6" s="10">
        <v>1</v>
      </c>
      <c r="I6" s="10">
        <v>124</v>
      </c>
      <c r="J6" s="10">
        <v>74</v>
      </c>
      <c r="K6" s="10">
        <v>5394</v>
      </c>
      <c r="L6" s="10">
        <v>3216</v>
      </c>
      <c r="M6" s="10">
        <v>91670</v>
      </c>
      <c r="N6" s="10">
        <v>2823</v>
      </c>
      <c r="O6" s="11">
        <f t="shared" si="0"/>
        <v>28.504353233830845</v>
      </c>
      <c r="P6" s="12">
        <f t="shared" si="1"/>
        <v>0.68306621696215786</v>
      </c>
      <c r="Q6" s="13">
        <v>41.73</v>
      </c>
    </row>
    <row r="7" spans="1:21" ht="14.1" customHeight="1">
      <c r="A7" s="14">
        <v>5</v>
      </c>
      <c r="B7" s="6" t="s">
        <v>18</v>
      </c>
      <c r="C7" s="57" t="s">
        <v>30</v>
      </c>
      <c r="D7" s="58" t="s">
        <v>29</v>
      </c>
      <c r="E7" s="9" t="s">
        <v>21</v>
      </c>
      <c r="F7" s="10">
        <v>45</v>
      </c>
      <c r="G7" s="10">
        <v>7</v>
      </c>
      <c r="H7" s="10">
        <v>5</v>
      </c>
      <c r="I7" s="10">
        <v>868</v>
      </c>
      <c r="J7" s="10">
        <v>624</v>
      </c>
      <c r="K7" s="10">
        <v>39060</v>
      </c>
      <c r="L7" s="10">
        <v>28030</v>
      </c>
      <c r="M7" s="10">
        <v>945090</v>
      </c>
      <c r="N7" s="10">
        <v>22339</v>
      </c>
      <c r="O7" s="11">
        <f t="shared" si="0"/>
        <v>33.717088833392793</v>
      </c>
      <c r="P7" s="12">
        <f t="shared" si="1"/>
        <v>0.80798199936239623</v>
      </c>
      <c r="Q7" s="13">
        <v>41.73</v>
      </c>
    </row>
    <row r="8" spans="1:21" ht="14.1" customHeight="1">
      <c r="A8" s="5">
        <v>6</v>
      </c>
      <c r="B8" s="6" t="s">
        <v>18</v>
      </c>
      <c r="C8" s="57" t="s">
        <v>38</v>
      </c>
      <c r="D8" s="58" t="s">
        <v>31</v>
      </c>
      <c r="E8" s="9" t="s">
        <v>21</v>
      </c>
      <c r="F8" s="10">
        <v>40</v>
      </c>
      <c r="G8" s="10">
        <v>1</v>
      </c>
      <c r="H8" s="10">
        <v>1</v>
      </c>
      <c r="I8" s="10">
        <v>124</v>
      </c>
      <c r="J8" s="10">
        <v>120</v>
      </c>
      <c r="K8" s="10">
        <v>4960</v>
      </c>
      <c r="L8" s="10">
        <v>4800</v>
      </c>
      <c r="M8" s="10">
        <v>188910</v>
      </c>
      <c r="N8" s="10">
        <v>6488</v>
      </c>
      <c r="O8" s="11">
        <f t="shared" si="0"/>
        <v>39.356250000000003</v>
      </c>
      <c r="P8" s="12">
        <f t="shared" si="1"/>
        <v>0.94311646297627616</v>
      </c>
      <c r="Q8" s="13">
        <v>41.73</v>
      </c>
    </row>
    <row r="9" spans="1:21" ht="14.1" customHeight="1">
      <c r="A9" s="5">
        <v>7</v>
      </c>
      <c r="B9" s="6" t="s">
        <v>18</v>
      </c>
      <c r="C9" s="57" t="s">
        <v>40</v>
      </c>
      <c r="D9" s="58" t="s">
        <v>33</v>
      </c>
      <c r="E9" s="9" t="s">
        <v>21</v>
      </c>
      <c r="F9" s="10">
        <v>45</v>
      </c>
      <c r="G9" s="10">
        <v>16</v>
      </c>
      <c r="H9" s="10">
        <v>14</v>
      </c>
      <c r="I9" s="10">
        <v>1984</v>
      </c>
      <c r="J9" s="10">
        <v>1406</v>
      </c>
      <c r="K9" s="10">
        <v>89280</v>
      </c>
      <c r="L9" s="10">
        <v>62941</v>
      </c>
      <c r="M9" s="10">
        <v>2150310</v>
      </c>
      <c r="N9" s="10">
        <v>63085</v>
      </c>
      <c r="O9" s="11">
        <f t="shared" si="0"/>
        <v>34.163899524951937</v>
      </c>
      <c r="P9" s="12">
        <f t="shared" si="1"/>
        <v>0.81868918104366017</v>
      </c>
      <c r="Q9" s="13">
        <v>41.73</v>
      </c>
    </row>
    <row r="10" spans="1:21" ht="14.1" customHeight="1">
      <c r="A10" s="14">
        <v>8</v>
      </c>
      <c r="B10" s="6" t="s">
        <v>18</v>
      </c>
      <c r="C10" s="57" t="s">
        <v>46</v>
      </c>
      <c r="D10" s="58" t="s">
        <v>35</v>
      </c>
      <c r="E10" s="9" t="s">
        <v>21</v>
      </c>
      <c r="F10" s="10">
        <v>40</v>
      </c>
      <c r="G10" s="10">
        <v>7</v>
      </c>
      <c r="H10" s="10">
        <v>5</v>
      </c>
      <c r="I10" s="10">
        <v>1302</v>
      </c>
      <c r="J10" s="10">
        <v>966</v>
      </c>
      <c r="K10" s="10">
        <v>52080</v>
      </c>
      <c r="L10" s="10">
        <v>38523</v>
      </c>
      <c r="M10" s="10">
        <v>1192355</v>
      </c>
      <c r="N10" s="10">
        <v>35846</v>
      </c>
      <c r="O10" s="11">
        <f t="shared" si="0"/>
        <v>30.95176907302131</v>
      </c>
      <c r="P10" s="12">
        <f t="shared" si="1"/>
        <v>0.74171505087518119</v>
      </c>
      <c r="Q10" s="13">
        <v>41.73</v>
      </c>
    </row>
    <row r="11" spans="1:21" ht="14.1" customHeight="1">
      <c r="A11" s="5">
        <v>9</v>
      </c>
      <c r="B11" s="6" t="s">
        <v>18</v>
      </c>
      <c r="C11" s="57" t="s">
        <v>48</v>
      </c>
      <c r="D11" s="58" t="s">
        <v>37</v>
      </c>
      <c r="E11" s="9" t="s">
        <v>21</v>
      </c>
      <c r="F11" s="10">
        <v>32</v>
      </c>
      <c r="G11" s="10">
        <v>7</v>
      </c>
      <c r="H11" s="10">
        <v>6</v>
      </c>
      <c r="I11" s="10">
        <v>1302</v>
      </c>
      <c r="J11" s="10">
        <v>942</v>
      </c>
      <c r="K11" s="10">
        <v>41664</v>
      </c>
      <c r="L11" s="10">
        <v>30987</v>
      </c>
      <c r="M11" s="10">
        <v>815190</v>
      </c>
      <c r="N11" s="10">
        <v>28073</v>
      </c>
      <c r="O11" s="11">
        <f t="shared" si="0"/>
        <v>26.307483783522123</v>
      </c>
      <c r="P11" s="12">
        <f t="shared" si="1"/>
        <v>0.63042137032164214</v>
      </c>
      <c r="Q11" s="13">
        <v>41.73</v>
      </c>
    </row>
    <row r="12" spans="1:21" ht="13.5" customHeight="1">
      <c r="A12" s="5">
        <v>10</v>
      </c>
      <c r="B12" s="6" t="s">
        <v>18</v>
      </c>
      <c r="C12" s="57" t="s">
        <v>50</v>
      </c>
      <c r="D12" s="58" t="s">
        <v>39</v>
      </c>
      <c r="E12" s="9" t="s">
        <v>21</v>
      </c>
      <c r="F12" s="10">
        <v>47</v>
      </c>
      <c r="G12" s="10">
        <v>1</v>
      </c>
      <c r="H12" s="10">
        <v>1</v>
      </c>
      <c r="I12" s="10">
        <v>124</v>
      </c>
      <c r="J12" s="10">
        <v>106</v>
      </c>
      <c r="K12" s="10">
        <v>5828</v>
      </c>
      <c r="L12" s="10">
        <v>4924</v>
      </c>
      <c r="M12" s="10">
        <v>94110</v>
      </c>
      <c r="N12" s="10">
        <v>2796</v>
      </c>
      <c r="O12" s="11">
        <f t="shared" si="0"/>
        <v>19.112510154346062</v>
      </c>
      <c r="P12" s="12">
        <f t="shared" si="1"/>
        <v>0.45800407750649563</v>
      </c>
      <c r="Q12" s="13">
        <v>41.73</v>
      </c>
    </row>
    <row r="13" spans="1:21" ht="14.1" customHeight="1">
      <c r="A13" s="14">
        <v>11</v>
      </c>
      <c r="B13" s="6" t="s">
        <v>18</v>
      </c>
      <c r="C13" s="57" t="s">
        <v>341</v>
      </c>
      <c r="D13" s="58" t="s">
        <v>41</v>
      </c>
      <c r="E13" s="9" t="s">
        <v>21</v>
      </c>
      <c r="F13" s="10">
        <v>40</v>
      </c>
      <c r="G13" s="10">
        <v>1</v>
      </c>
      <c r="H13" s="10">
        <v>1</v>
      </c>
      <c r="I13" s="10">
        <v>124</v>
      </c>
      <c r="J13" s="10">
        <v>124</v>
      </c>
      <c r="K13" s="10">
        <v>5270</v>
      </c>
      <c r="L13" s="10">
        <v>5270</v>
      </c>
      <c r="M13" s="10">
        <v>204480</v>
      </c>
      <c r="N13" s="10">
        <v>6493</v>
      </c>
      <c r="O13" s="11">
        <f t="shared" si="0"/>
        <v>38.800759013282729</v>
      </c>
      <c r="P13" s="12">
        <f t="shared" si="1"/>
        <v>0.92980491285125166</v>
      </c>
      <c r="Q13" s="13">
        <v>41.73</v>
      </c>
      <c r="U13" s="60"/>
    </row>
    <row r="14" spans="1:21" ht="14.1" customHeight="1">
      <c r="A14" s="5">
        <v>12</v>
      </c>
      <c r="B14" s="6" t="s">
        <v>18</v>
      </c>
      <c r="C14" s="57" t="s">
        <v>56</v>
      </c>
      <c r="D14" s="58" t="s">
        <v>43</v>
      </c>
      <c r="E14" s="9" t="s">
        <v>21</v>
      </c>
      <c r="F14" s="10">
        <v>42</v>
      </c>
      <c r="G14" s="10">
        <v>1</v>
      </c>
      <c r="H14" s="10">
        <v>1</v>
      </c>
      <c r="I14" s="10">
        <v>186</v>
      </c>
      <c r="J14" s="10">
        <v>169</v>
      </c>
      <c r="K14" s="10">
        <v>7812</v>
      </c>
      <c r="L14" s="10">
        <v>6767</v>
      </c>
      <c r="M14" s="10">
        <v>204425</v>
      </c>
      <c r="N14" s="10">
        <v>6171</v>
      </c>
      <c r="O14" s="11">
        <f t="shared" si="0"/>
        <v>30.209102999852224</v>
      </c>
      <c r="P14" s="12">
        <f t="shared" si="1"/>
        <v>0.72391811645943505</v>
      </c>
      <c r="Q14" s="13">
        <v>41.73</v>
      </c>
      <c r="U14" s="60"/>
    </row>
    <row r="15" spans="1:21" ht="14.1" customHeight="1">
      <c r="A15" s="5">
        <v>13</v>
      </c>
      <c r="B15" s="6" t="s">
        <v>18</v>
      </c>
      <c r="C15" s="57" t="s">
        <v>342</v>
      </c>
      <c r="D15" s="58" t="s">
        <v>45</v>
      </c>
      <c r="E15" s="9" t="s">
        <v>21</v>
      </c>
      <c r="F15" s="10">
        <v>40</v>
      </c>
      <c r="G15" s="10">
        <v>1</v>
      </c>
      <c r="H15" s="10">
        <v>1</v>
      </c>
      <c r="I15" s="10">
        <v>124</v>
      </c>
      <c r="J15" s="10">
        <v>92</v>
      </c>
      <c r="K15" s="10">
        <v>5270</v>
      </c>
      <c r="L15" s="10">
        <v>3806</v>
      </c>
      <c r="M15" s="10">
        <v>120395</v>
      </c>
      <c r="N15" s="10">
        <v>3897</v>
      </c>
      <c r="O15" s="11">
        <f t="shared" si="0"/>
        <v>31.632947976878611</v>
      </c>
      <c r="P15" s="12">
        <f t="shared" si="1"/>
        <v>0.75803853287511658</v>
      </c>
      <c r="Q15" s="13">
        <v>41.73</v>
      </c>
    </row>
    <row r="16" spans="1:21" ht="14.1" customHeight="1">
      <c r="A16" s="14">
        <v>14</v>
      </c>
      <c r="B16" s="6" t="s">
        <v>18</v>
      </c>
      <c r="C16" s="57" t="s">
        <v>343</v>
      </c>
      <c r="D16" s="58" t="s">
        <v>47</v>
      </c>
      <c r="E16" s="9" t="s">
        <v>21</v>
      </c>
      <c r="F16" s="10">
        <v>37</v>
      </c>
      <c r="G16" s="10">
        <v>1</v>
      </c>
      <c r="H16" s="10">
        <v>1</v>
      </c>
      <c r="I16" s="10">
        <v>124</v>
      </c>
      <c r="J16" s="10">
        <v>76</v>
      </c>
      <c r="K16" s="10">
        <v>5084</v>
      </c>
      <c r="L16" s="10">
        <v>3100</v>
      </c>
      <c r="M16" s="10">
        <v>106620</v>
      </c>
      <c r="N16" s="10">
        <v>3153</v>
      </c>
      <c r="O16" s="11">
        <f t="shared" si="0"/>
        <v>34.393548387096772</v>
      </c>
      <c r="P16" s="12">
        <f t="shared" si="1"/>
        <v>0.8241923888592565</v>
      </c>
      <c r="Q16" s="13">
        <v>41.73</v>
      </c>
    </row>
    <row r="17" spans="1:20" ht="14.1" customHeight="1">
      <c r="A17" s="5">
        <v>15</v>
      </c>
      <c r="B17" s="6" t="s">
        <v>18</v>
      </c>
      <c r="C17" s="57" t="s">
        <v>63</v>
      </c>
      <c r="D17" s="58" t="s">
        <v>49</v>
      </c>
      <c r="E17" s="9" t="s">
        <v>21</v>
      </c>
      <c r="F17" s="10">
        <v>45</v>
      </c>
      <c r="G17" s="10">
        <v>1</v>
      </c>
      <c r="H17" s="10">
        <v>1</v>
      </c>
      <c r="I17" s="10">
        <v>124</v>
      </c>
      <c r="J17" s="10">
        <v>110</v>
      </c>
      <c r="K17" s="10">
        <v>5580</v>
      </c>
      <c r="L17" s="10">
        <v>4950</v>
      </c>
      <c r="M17" s="10">
        <v>168780</v>
      </c>
      <c r="N17" s="10">
        <v>4034</v>
      </c>
      <c r="O17" s="11">
        <f t="shared" si="0"/>
        <v>34.096969696969694</v>
      </c>
      <c r="P17" s="12">
        <f t="shared" si="1"/>
        <v>0.81708530306661142</v>
      </c>
      <c r="Q17" s="13">
        <v>41.73</v>
      </c>
    </row>
    <row r="18" spans="1:20" ht="14.1" customHeight="1">
      <c r="A18" s="5">
        <v>16</v>
      </c>
      <c r="B18" s="6" t="s">
        <v>18</v>
      </c>
      <c r="C18" s="57" t="s">
        <v>344</v>
      </c>
      <c r="D18" s="58" t="s">
        <v>51</v>
      </c>
      <c r="E18" s="9" t="s">
        <v>21</v>
      </c>
      <c r="F18" s="10">
        <v>45</v>
      </c>
      <c r="G18" s="10">
        <v>1</v>
      </c>
      <c r="H18" s="10">
        <v>1</v>
      </c>
      <c r="I18" s="10">
        <v>124</v>
      </c>
      <c r="J18" s="10">
        <v>44</v>
      </c>
      <c r="K18" s="10">
        <v>5580</v>
      </c>
      <c r="L18" s="10">
        <v>1980</v>
      </c>
      <c r="M18" s="10">
        <v>66005</v>
      </c>
      <c r="N18" s="10">
        <v>2075</v>
      </c>
      <c r="O18" s="11">
        <f t="shared" si="0"/>
        <v>33.335858585858588</v>
      </c>
      <c r="P18" s="12">
        <f t="shared" si="1"/>
        <v>0.79884635959402328</v>
      </c>
      <c r="Q18" s="13">
        <v>41.73</v>
      </c>
    </row>
    <row r="19" spans="1:20" ht="14.1" customHeight="1">
      <c r="A19" s="14">
        <v>17</v>
      </c>
      <c r="B19" s="6" t="s">
        <v>18</v>
      </c>
      <c r="C19" s="57" t="s">
        <v>345</v>
      </c>
      <c r="D19" s="58" t="s">
        <v>53</v>
      </c>
      <c r="E19" s="9" t="s">
        <v>21</v>
      </c>
      <c r="F19" s="10">
        <v>41</v>
      </c>
      <c r="G19" s="10">
        <v>1</v>
      </c>
      <c r="H19" s="10">
        <v>1</v>
      </c>
      <c r="I19" s="10">
        <v>124</v>
      </c>
      <c r="J19" s="10">
        <v>116</v>
      </c>
      <c r="K19" s="10">
        <v>5332</v>
      </c>
      <c r="L19" s="10">
        <v>4892</v>
      </c>
      <c r="M19" s="10">
        <v>171435</v>
      </c>
      <c r="N19" s="10">
        <v>5281</v>
      </c>
      <c r="O19" s="11">
        <f t="shared" si="0"/>
        <v>35.043949304987734</v>
      </c>
      <c r="P19" s="12">
        <f t="shared" si="1"/>
        <v>0.8397783202728909</v>
      </c>
      <c r="Q19" s="13">
        <v>41.73</v>
      </c>
    </row>
    <row r="20" spans="1:20" ht="14.25" customHeight="1">
      <c r="A20" s="73" t="s">
        <v>210</v>
      </c>
      <c r="B20" s="74"/>
      <c r="C20" s="75"/>
      <c r="D20" s="18"/>
      <c r="E20" s="19"/>
      <c r="F20" s="20"/>
      <c r="G20" s="21">
        <f t="shared" ref="G20:N20" si="2">SUM(G3:G19)</f>
        <v>58</v>
      </c>
      <c r="H20" s="21">
        <f t="shared" si="2"/>
        <v>48</v>
      </c>
      <c r="I20" s="21">
        <f t="shared" si="2"/>
        <v>8060</v>
      </c>
      <c r="J20" s="21">
        <f t="shared" si="2"/>
        <v>5797</v>
      </c>
      <c r="K20" s="21">
        <f t="shared" si="2"/>
        <v>339698</v>
      </c>
      <c r="L20" s="21">
        <f t="shared" si="2"/>
        <v>244124</v>
      </c>
      <c r="M20" s="21">
        <f>SUM(M3:M19)</f>
        <v>7836380</v>
      </c>
      <c r="N20" s="20">
        <f t="shared" si="2"/>
        <v>228473</v>
      </c>
      <c r="O20" s="22">
        <f t="shared" si="0"/>
        <v>32.099998361488424</v>
      </c>
      <c r="P20" s="23">
        <f t="shared" si="1"/>
        <v>0.7929841492462556</v>
      </c>
      <c r="Q20" s="24">
        <v>40.479999999999997</v>
      </c>
    </row>
    <row r="21" spans="1:20" ht="13.5" customHeight="1">
      <c r="A21" s="70" t="s">
        <v>211</v>
      </c>
      <c r="B21" s="71"/>
      <c r="C21" s="72"/>
      <c r="D21" s="18"/>
      <c r="E21" s="19"/>
      <c r="F21" s="20"/>
      <c r="G21" s="25"/>
      <c r="H21" s="25"/>
      <c r="I21" s="25"/>
      <c r="J21" s="25"/>
      <c r="K21" s="25"/>
      <c r="L21" s="25"/>
      <c r="M21" s="10">
        <v>72426</v>
      </c>
      <c r="N21" s="59"/>
      <c r="O21" s="11"/>
      <c r="P21" s="12"/>
      <c r="Q21" s="11"/>
    </row>
    <row r="22" spans="1:20" ht="13.5" customHeight="1">
      <c r="A22" s="77" t="s">
        <v>212</v>
      </c>
      <c r="B22" s="78"/>
      <c r="C22" s="79"/>
      <c r="D22" s="18"/>
      <c r="E22" s="19"/>
      <c r="F22" s="20"/>
      <c r="G22" s="25"/>
      <c r="H22" s="25"/>
      <c r="I22" s="25"/>
      <c r="J22" s="25"/>
      <c r="K22" s="25"/>
      <c r="L22" s="25"/>
      <c r="M22" s="26">
        <v>22989</v>
      </c>
      <c r="N22" s="11"/>
      <c r="O22" s="11"/>
      <c r="P22" s="12"/>
      <c r="Q22" s="11"/>
    </row>
    <row r="23" spans="1:20" ht="15" customHeight="1">
      <c r="A23" s="73" t="s">
        <v>210</v>
      </c>
      <c r="B23" s="74"/>
      <c r="C23" s="75"/>
      <c r="D23" s="18"/>
      <c r="E23" s="19"/>
      <c r="F23" s="20"/>
      <c r="G23" s="21">
        <f t="shared" ref="G23:N23" si="3">SUM(G20:G22)</f>
        <v>58</v>
      </c>
      <c r="H23" s="21">
        <f t="shared" si="3"/>
        <v>48</v>
      </c>
      <c r="I23" s="21">
        <f t="shared" si="3"/>
        <v>8060</v>
      </c>
      <c r="J23" s="21">
        <f t="shared" si="3"/>
        <v>5797</v>
      </c>
      <c r="K23" s="21">
        <f t="shared" si="3"/>
        <v>339698</v>
      </c>
      <c r="L23" s="21">
        <f t="shared" si="3"/>
        <v>244124</v>
      </c>
      <c r="M23" s="21">
        <f>SUM(M20:M22)</f>
        <v>7931795</v>
      </c>
      <c r="N23" s="20">
        <f t="shared" si="3"/>
        <v>228473</v>
      </c>
      <c r="O23" s="22">
        <f>M23/L23</f>
        <v>32.490844816568632</v>
      </c>
      <c r="P23" s="23">
        <f>O23/Q23</f>
        <v>0.80263944704962042</v>
      </c>
      <c r="Q23" s="22">
        <v>40.479999999999997</v>
      </c>
      <c r="T23" s="27"/>
    </row>
    <row r="24" spans="1:20" ht="13.5" customHeight="1">
      <c r="A24" s="29">
        <v>1</v>
      </c>
      <c r="B24" s="6" t="s">
        <v>71</v>
      </c>
      <c r="C24" s="57" t="s">
        <v>364</v>
      </c>
      <c r="D24" s="25">
        <v>35</v>
      </c>
      <c r="E24" s="18" t="s">
        <v>74</v>
      </c>
      <c r="F24" s="25">
        <v>50</v>
      </c>
      <c r="G24" s="31">
        <v>1</v>
      </c>
      <c r="H24" s="26">
        <v>1</v>
      </c>
      <c r="I24" s="31">
        <v>124</v>
      </c>
      <c r="J24" s="26">
        <v>121</v>
      </c>
      <c r="K24" s="31">
        <v>6200</v>
      </c>
      <c r="L24" s="26">
        <v>7265</v>
      </c>
      <c r="M24" s="31">
        <v>143448</v>
      </c>
      <c r="N24" s="26">
        <v>2780</v>
      </c>
      <c r="O24" s="32">
        <f>M24/L24</f>
        <v>19.745079146593255</v>
      </c>
      <c r="P24" s="12">
        <f t="shared" ref="P24:P63" si="4">O24/Q24</f>
        <v>0.6590480356005759</v>
      </c>
      <c r="Q24" s="11">
        <v>29.96</v>
      </c>
    </row>
    <row r="25" spans="1:20" ht="13.5" customHeight="1">
      <c r="A25" s="29">
        <v>2</v>
      </c>
      <c r="B25" s="6" t="s">
        <v>71</v>
      </c>
      <c r="C25" s="57" t="s">
        <v>347</v>
      </c>
      <c r="D25" s="25">
        <v>34</v>
      </c>
      <c r="E25" s="18" t="s">
        <v>74</v>
      </c>
      <c r="F25" s="25">
        <v>47</v>
      </c>
      <c r="G25" s="31">
        <v>1</v>
      </c>
      <c r="H25" s="26">
        <v>1</v>
      </c>
      <c r="I25" s="31">
        <v>124</v>
      </c>
      <c r="J25" s="26">
        <v>112</v>
      </c>
      <c r="K25" s="31">
        <v>5828</v>
      </c>
      <c r="L25" s="26">
        <v>5264</v>
      </c>
      <c r="M25" s="31">
        <v>95085</v>
      </c>
      <c r="N25" s="26">
        <v>2820</v>
      </c>
      <c r="O25" s="32">
        <f>M25/L25</f>
        <v>18.063259878419451</v>
      </c>
      <c r="P25" s="12">
        <f t="shared" si="4"/>
        <v>0.60291254600865996</v>
      </c>
      <c r="Q25" s="11">
        <v>29.96</v>
      </c>
    </row>
    <row r="26" spans="1:20" ht="13.5" customHeight="1">
      <c r="A26" s="29">
        <v>3</v>
      </c>
      <c r="B26" s="6" t="s">
        <v>71</v>
      </c>
      <c r="C26" s="57" t="s">
        <v>331</v>
      </c>
      <c r="D26" s="25">
        <v>32</v>
      </c>
      <c r="E26" s="18" t="s">
        <v>74</v>
      </c>
      <c r="F26" s="25">
        <v>30</v>
      </c>
      <c r="G26" s="31">
        <v>1</v>
      </c>
      <c r="H26" s="26">
        <v>1</v>
      </c>
      <c r="I26" s="31">
        <v>124</v>
      </c>
      <c r="J26" s="26">
        <v>124</v>
      </c>
      <c r="K26" s="31">
        <v>3720</v>
      </c>
      <c r="L26" s="26">
        <v>6600</v>
      </c>
      <c r="M26" s="31">
        <v>136405</v>
      </c>
      <c r="N26" s="26">
        <v>2254</v>
      </c>
      <c r="O26" s="32">
        <f t="shared" ref="O26:O64" si="5">M26/L26</f>
        <v>20.667424242424243</v>
      </c>
      <c r="P26" s="12">
        <f t="shared" si="4"/>
        <v>0.68983391997410692</v>
      </c>
      <c r="Q26" s="11">
        <v>29.96</v>
      </c>
    </row>
    <row r="27" spans="1:20" ht="13.5" customHeight="1">
      <c r="A27" s="29">
        <v>4</v>
      </c>
      <c r="B27" s="6" t="s">
        <v>71</v>
      </c>
      <c r="C27" s="57" t="s">
        <v>365</v>
      </c>
      <c r="D27" s="25">
        <v>79</v>
      </c>
      <c r="E27" s="18" t="s">
        <v>74</v>
      </c>
      <c r="F27" s="25">
        <v>39</v>
      </c>
      <c r="G27" s="31">
        <v>1</v>
      </c>
      <c r="H27" s="26">
        <v>1</v>
      </c>
      <c r="I27" s="31">
        <v>124</v>
      </c>
      <c r="J27" s="26">
        <v>110</v>
      </c>
      <c r="K27" s="31">
        <v>4898</v>
      </c>
      <c r="L27" s="26">
        <v>4602</v>
      </c>
      <c r="M27" s="31">
        <v>99410</v>
      </c>
      <c r="N27" s="26">
        <v>2716</v>
      </c>
      <c r="O27" s="32">
        <f t="shared" si="5"/>
        <v>21.60147761842677</v>
      </c>
      <c r="P27" s="12">
        <f t="shared" si="4"/>
        <v>0.72101060141611384</v>
      </c>
      <c r="Q27" s="11">
        <v>29.96</v>
      </c>
    </row>
    <row r="28" spans="1:20" ht="13.5" customHeight="1">
      <c r="A28" s="29">
        <v>5</v>
      </c>
      <c r="B28" s="6" t="s">
        <v>71</v>
      </c>
      <c r="C28" s="57" t="s">
        <v>295</v>
      </c>
      <c r="D28" s="25">
        <v>41</v>
      </c>
      <c r="E28" s="18" t="s">
        <v>74</v>
      </c>
      <c r="F28" s="25">
        <v>21</v>
      </c>
      <c r="G28" s="31">
        <v>1</v>
      </c>
      <c r="H28" s="26">
        <v>0</v>
      </c>
      <c r="I28" s="31">
        <v>248</v>
      </c>
      <c r="J28" s="26">
        <v>0</v>
      </c>
      <c r="K28" s="31">
        <v>5208</v>
      </c>
      <c r="L28" s="26">
        <v>0</v>
      </c>
      <c r="M28" s="31">
        <v>0</v>
      </c>
      <c r="N28" s="26">
        <v>0</v>
      </c>
      <c r="O28" s="32" t="e">
        <f t="shared" si="5"/>
        <v>#DIV/0!</v>
      </c>
      <c r="P28" s="12" t="e">
        <f t="shared" si="4"/>
        <v>#DIV/0!</v>
      </c>
      <c r="Q28" s="11">
        <v>29.96</v>
      </c>
    </row>
    <row r="29" spans="1:20" ht="13.5" customHeight="1">
      <c r="A29" s="29">
        <v>6</v>
      </c>
      <c r="B29" s="6" t="s">
        <v>71</v>
      </c>
      <c r="C29" s="57" t="s">
        <v>296</v>
      </c>
      <c r="D29" s="25">
        <v>58</v>
      </c>
      <c r="E29" s="18" t="s">
        <v>74</v>
      </c>
      <c r="F29" s="25">
        <v>32</v>
      </c>
      <c r="G29" s="31">
        <v>1</v>
      </c>
      <c r="H29" s="26">
        <v>1</v>
      </c>
      <c r="I29" s="31">
        <v>186</v>
      </c>
      <c r="J29" s="26">
        <v>190</v>
      </c>
      <c r="K29" s="31">
        <v>5952</v>
      </c>
      <c r="L29" s="26">
        <v>6080</v>
      </c>
      <c r="M29" s="31">
        <v>130900</v>
      </c>
      <c r="N29" s="26">
        <v>4737</v>
      </c>
      <c r="O29" s="32">
        <f t="shared" si="5"/>
        <v>21.529605263157894</v>
      </c>
      <c r="P29" s="12">
        <f t="shared" si="4"/>
        <v>0.71861165764879487</v>
      </c>
      <c r="Q29" s="11">
        <v>29.96</v>
      </c>
    </row>
    <row r="30" spans="1:20" ht="13.5" customHeight="1">
      <c r="A30" s="29">
        <v>7</v>
      </c>
      <c r="B30" s="6" t="s">
        <v>71</v>
      </c>
      <c r="C30" s="57" t="s">
        <v>299</v>
      </c>
      <c r="D30" s="25">
        <v>49</v>
      </c>
      <c r="E30" s="18" t="s">
        <v>74</v>
      </c>
      <c r="F30" s="25">
        <v>79</v>
      </c>
      <c r="G30" s="31">
        <v>1</v>
      </c>
      <c r="H30" s="26">
        <v>1</v>
      </c>
      <c r="I30" s="31">
        <v>62</v>
      </c>
      <c r="J30" s="26">
        <v>90</v>
      </c>
      <c r="K30" s="31">
        <v>4898</v>
      </c>
      <c r="L30" s="26">
        <v>7092</v>
      </c>
      <c r="M30" s="31">
        <v>141580</v>
      </c>
      <c r="N30" s="26">
        <v>2189</v>
      </c>
      <c r="O30" s="32">
        <f t="shared" si="5"/>
        <v>19.963338973491258</v>
      </c>
      <c r="P30" s="12">
        <f t="shared" si="4"/>
        <v>0.66633307655177765</v>
      </c>
      <c r="Q30" s="11">
        <v>29.96</v>
      </c>
    </row>
    <row r="31" spans="1:20" ht="13.5" customHeight="1">
      <c r="A31" s="29">
        <v>8</v>
      </c>
      <c r="B31" s="6" t="s">
        <v>71</v>
      </c>
      <c r="C31" s="57" t="s">
        <v>300</v>
      </c>
      <c r="D31" s="25">
        <v>32</v>
      </c>
      <c r="E31" s="18" t="s">
        <v>74</v>
      </c>
      <c r="F31" s="25">
        <v>58</v>
      </c>
      <c r="G31" s="31">
        <v>1</v>
      </c>
      <c r="H31" s="26">
        <v>1</v>
      </c>
      <c r="I31" s="31">
        <v>124</v>
      </c>
      <c r="J31" s="26">
        <v>108</v>
      </c>
      <c r="K31" s="31">
        <v>7192</v>
      </c>
      <c r="L31" s="26">
        <v>6184</v>
      </c>
      <c r="M31" s="31">
        <v>149653</v>
      </c>
      <c r="N31" s="26">
        <v>3403</v>
      </c>
      <c r="O31" s="32">
        <f t="shared" si="5"/>
        <v>24.200032341526519</v>
      </c>
      <c r="P31" s="12">
        <f t="shared" si="4"/>
        <v>0.80774473770115218</v>
      </c>
      <c r="Q31" s="11">
        <v>29.96</v>
      </c>
    </row>
    <row r="32" spans="1:20" ht="13.5" customHeight="1">
      <c r="A32" s="29">
        <v>9</v>
      </c>
      <c r="B32" s="6" t="s">
        <v>71</v>
      </c>
      <c r="C32" s="57" t="s">
        <v>301</v>
      </c>
      <c r="D32" s="25">
        <v>39</v>
      </c>
      <c r="E32" s="18" t="s">
        <v>74</v>
      </c>
      <c r="F32" s="25">
        <v>49</v>
      </c>
      <c r="G32" s="31">
        <v>1</v>
      </c>
      <c r="H32" s="26">
        <v>1</v>
      </c>
      <c r="I32" s="31">
        <v>124</v>
      </c>
      <c r="J32" s="26">
        <v>124</v>
      </c>
      <c r="K32" s="31">
        <v>6076</v>
      </c>
      <c r="L32" s="26">
        <v>7336</v>
      </c>
      <c r="M32" s="31">
        <v>168248</v>
      </c>
      <c r="N32" s="26">
        <v>3474</v>
      </c>
      <c r="O32" s="32">
        <f t="shared" si="5"/>
        <v>22.934569247546346</v>
      </c>
      <c r="P32" s="12">
        <f t="shared" si="4"/>
        <v>0.76550631667377655</v>
      </c>
      <c r="Q32" s="11">
        <v>29.96</v>
      </c>
    </row>
    <row r="33" spans="1:17" ht="13.5" customHeight="1">
      <c r="A33" s="29">
        <v>10</v>
      </c>
      <c r="B33" s="6" t="s">
        <v>71</v>
      </c>
      <c r="C33" s="57" t="s">
        <v>302</v>
      </c>
      <c r="D33" s="25">
        <v>33</v>
      </c>
      <c r="E33" s="18" t="s">
        <v>74</v>
      </c>
      <c r="F33" s="25">
        <v>30</v>
      </c>
      <c r="G33" s="31">
        <v>4</v>
      </c>
      <c r="H33" s="26">
        <v>2</v>
      </c>
      <c r="I33" s="31">
        <v>744</v>
      </c>
      <c r="J33" s="26">
        <v>742</v>
      </c>
      <c r="K33" s="31">
        <v>22320</v>
      </c>
      <c r="L33" s="26">
        <v>22460</v>
      </c>
      <c r="M33" s="31">
        <v>516120</v>
      </c>
      <c r="N33" s="26">
        <v>18775</v>
      </c>
      <c r="O33" s="32">
        <f t="shared" si="5"/>
        <v>22.979519145146927</v>
      </c>
      <c r="P33" s="12">
        <f t="shared" si="4"/>
        <v>0.76700664703427657</v>
      </c>
      <c r="Q33" s="11">
        <v>29.96</v>
      </c>
    </row>
    <row r="34" spans="1:17" ht="13.5" customHeight="1">
      <c r="A34" s="29">
        <v>11</v>
      </c>
      <c r="B34" s="6" t="s">
        <v>71</v>
      </c>
      <c r="C34" s="57" t="s">
        <v>303</v>
      </c>
      <c r="D34" s="25">
        <v>27</v>
      </c>
      <c r="E34" s="18" t="s">
        <v>74</v>
      </c>
      <c r="F34" s="25">
        <v>39</v>
      </c>
      <c r="G34" s="31">
        <v>1</v>
      </c>
      <c r="H34" s="26">
        <v>1</v>
      </c>
      <c r="I34" s="31">
        <v>124</v>
      </c>
      <c r="J34" s="26">
        <v>18</v>
      </c>
      <c r="K34" s="31">
        <v>4836</v>
      </c>
      <c r="L34" s="26">
        <v>592</v>
      </c>
      <c r="M34" s="31">
        <v>11239</v>
      </c>
      <c r="N34" s="26">
        <v>274</v>
      </c>
      <c r="O34" s="32">
        <f t="shared" si="5"/>
        <v>18.984797297297298</v>
      </c>
      <c r="P34" s="12">
        <f t="shared" si="4"/>
        <v>0.63367147187240647</v>
      </c>
      <c r="Q34" s="11">
        <v>29.96</v>
      </c>
    </row>
    <row r="35" spans="1:17" ht="13.5" customHeight="1">
      <c r="A35" s="29">
        <v>12</v>
      </c>
      <c r="B35" s="6" t="s">
        <v>71</v>
      </c>
      <c r="C35" s="57" t="s">
        <v>304</v>
      </c>
      <c r="D35" s="25">
        <v>119</v>
      </c>
      <c r="E35" s="18" t="s">
        <v>74</v>
      </c>
      <c r="F35" s="25">
        <v>33</v>
      </c>
      <c r="G35" s="31">
        <v>1</v>
      </c>
      <c r="H35" s="26">
        <v>1</v>
      </c>
      <c r="I35" s="31">
        <v>186</v>
      </c>
      <c r="J35" s="26">
        <v>122</v>
      </c>
      <c r="K35" s="31">
        <v>6138</v>
      </c>
      <c r="L35" s="26">
        <v>4746</v>
      </c>
      <c r="M35" s="31">
        <v>111795</v>
      </c>
      <c r="N35" s="26">
        <v>2944</v>
      </c>
      <c r="O35" s="32">
        <f t="shared" si="5"/>
        <v>23.555625790139064</v>
      </c>
      <c r="P35" s="12">
        <f t="shared" si="4"/>
        <v>0.78623584079235864</v>
      </c>
      <c r="Q35" s="11">
        <v>29.96</v>
      </c>
    </row>
    <row r="36" spans="1:17" ht="13.5" customHeight="1">
      <c r="A36" s="29">
        <v>13</v>
      </c>
      <c r="B36" s="6" t="s">
        <v>71</v>
      </c>
      <c r="C36" s="57" t="s">
        <v>305</v>
      </c>
      <c r="D36" s="25">
        <v>41</v>
      </c>
      <c r="E36" s="18" t="s">
        <v>74</v>
      </c>
      <c r="F36" s="25">
        <v>27</v>
      </c>
      <c r="G36" s="31">
        <v>1</v>
      </c>
      <c r="H36" s="26">
        <v>1</v>
      </c>
      <c r="I36" s="31">
        <v>186</v>
      </c>
      <c r="J36" s="26">
        <v>104</v>
      </c>
      <c r="K36" s="31">
        <v>5022</v>
      </c>
      <c r="L36" s="26">
        <v>4867</v>
      </c>
      <c r="M36" s="31">
        <v>89894</v>
      </c>
      <c r="N36" s="26">
        <v>1740</v>
      </c>
      <c r="O36" s="32">
        <f t="shared" si="5"/>
        <v>18.470104787343331</v>
      </c>
      <c r="P36" s="12">
        <f t="shared" si="4"/>
        <v>0.61649214911025807</v>
      </c>
      <c r="Q36" s="11">
        <v>29.96</v>
      </c>
    </row>
    <row r="37" spans="1:17" ht="13.5" customHeight="1">
      <c r="A37" s="29">
        <v>14</v>
      </c>
      <c r="B37" s="6" t="s">
        <v>71</v>
      </c>
      <c r="C37" s="57" t="s">
        <v>306</v>
      </c>
      <c r="D37" s="25">
        <v>35</v>
      </c>
      <c r="E37" s="18" t="s">
        <v>74</v>
      </c>
      <c r="F37" s="25">
        <v>119</v>
      </c>
      <c r="G37" s="31">
        <v>1</v>
      </c>
      <c r="H37" s="26">
        <v>1</v>
      </c>
      <c r="I37" s="31">
        <v>62</v>
      </c>
      <c r="J37" s="26">
        <v>30</v>
      </c>
      <c r="K37" s="31">
        <v>7378</v>
      </c>
      <c r="L37" s="26">
        <v>3374</v>
      </c>
      <c r="M37" s="31">
        <v>57971</v>
      </c>
      <c r="N37" s="26">
        <v>665</v>
      </c>
      <c r="O37" s="32">
        <f t="shared" si="5"/>
        <v>17.18168346176645</v>
      </c>
      <c r="P37" s="12">
        <f t="shared" si="4"/>
        <v>0.57348743196817253</v>
      </c>
      <c r="Q37" s="11">
        <v>29.96</v>
      </c>
    </row>
    <row r="38" spans="1:17" ht="13.5" customHeight="1">
      <c r="A38" s="29">
        <v>15</v>
      </c>
      <c r="B38" s="6" t="s">
        <v>71</v>
      </c>
      <c r="C38" s="57" t="s">
        <v>307</v>
      </c>
      <c r="D38" s="25">
        <v>45</v>
      </c>
      <c r="E38" s="18" t="s">
        <v>74</v>
      </c>
      <c r="F38" s="25">
        <v>45</v>
      </c>
      <c r="G38" s="31">
        <v>2</v>
      </c>
      <c r="H38" s="26">
        <v>1</v>
      </c>
      <c r="I38" s="31">
        <v>248</v>
      </c>
      <c r="J38" s="26">
        <v>220</v>
      </c>
      <c r="K38" s="31">
        <v>11160</v>
      </c>
      <c r="L38" s="26">
        <v>9845</v>
      </c>
      <c r="M38" s="31">
        <v>221645</v>
      </c>
      <c r="N38" s="26">
        <v>5317</v>
      </c>
      <c r="O38" s="32">
        <f t="shared" si="5"/>
        <v>22.513458608430675</v>
      </c>
      <c r="P38" s="12">
        <f t="shared" si="4"/>
        <v>0.75145055435349384</v>
      </c>
      <c r="Q38" s="11">
        <v>29.96</v>
      </c>
    </row>
    <row r="39" spans="1:17" ht="13.5" customHeight="1">
      <c r="A39" s="29">
        <v>16</v>
      </c>
      <c r="B39" s="6" t="s">
        <v>71</v>
      </c>
      <c r="C39" s="57" t="s">
        <v>308</v>
      </c>
      <c r="D39" s="25">
        <v>47</v>
      </c>
      <c r="E39" s="18" t="s">
        <v>74</v>
      </c>
      <c r="F39" s="25">
        <v>45</v>
      </c>
      <c r="G39" s="31">
        <v>1</v>
      </c>
      <c r="H39" s="26">
        <v>1</v>
      </c>
      <c r="I39" s="31">
        <v>124</v>
      </c>
      <c r="J39" s="26">
        <v>112</v>
      </c>
      <c r="K39" s="31">
        <v>5580</v>
      </c>
      <c r="L39" s="26">
        <v>5144</v>
      </c>
      <c r="M39" s="31">
        <v>112040</v>
      </c>
      <c r="N39" s="26">
        <v>3018</v>
      </c>
      <c r="O39" s="32">
        <f t="shared" si="5"/>
        <v>21.78071539657854</v>
      </c>
      <c r="P39" s="12">
        <f t="shared" si="4"/>
        <v>0.7269931707803251</v>
      </c>
      <c r="Q39" s="11">
        <v>29.96</v>
      </c>
    </row>
    <row r="40" spans="1:17" ht="13.5" customHeight="1">
      <c r="A40" s="29">
        <v>17</v>
      </c>
      <c r="B40" s="6" t="s">
        <v>71</v>
      </c>
      <c r="C40" s="57" t="s">
        <v>309</v>
      </c>
      <c r="D40" s="25">
        <v>14</v>
      </c>
      <c r="E40" s="18" t="s">
        <v>74</v>
      </c>
      <c r="F40" s="25">
        <v>27</v>
      </c>
      <c r="G40" s="31">
        <v>1</v>
      </c>
      <c r="H40" s="26">
        <v>1</v>
      </c>
      <c r="I40" s="31">
        <v>186</v>
      </c>
      <c r="J40" s="26">
        <v>118</v>
      </c>
      <c r="K40" s="31">
        <v>5022</v>
      </c>
      <c r="L40" s="26">
        <v>5680</v>
      </c>
      <c r="M40" s="31">
        <v>113227</v>
      </c>
      <c r="N40" s="26">
        <v>2163</v>
      </c>
      <c r="O40" s="32">
        <f t="shared" si="5"/>
        <v>19.934330985915494</v>
      </c>
      <c r="P40" s="12">
        <f t="shared" si="4"/>
        <v>0.6653648526674063</v>
      </c>
      <c r="Q40" s="11">
        <v>29.96</v>
      </c>
    </row>
    <row r="41" spans="1:17" ht="13.5" customHeight="1">
      <c r="A41" s="29">
        <v>18</v>
      </c>
      <c r="B41" s="6" t="s">
        <v>71</v>
      </c>
      <c r="C41" s="57" t="s">
        <v>310</v>
      </c>
      <c r="D41" s="25">
        <v>24</v>
      </c>
      <c r="E41" s="18" t="s">
        <v>74</v>
      </c>
      <c r="F41" s="25">
        <v>14</v>
      </c>
      <c r="G41" s="31">
        <v>4</v>
      </c>
      <c r="H41" s="26">
        <v>2</v>
      </c>
      <c r="I41" s="31">
        <v>1240</v>
      </c>
      <c r="J41" s="26">
        <v>336</v>
      </c>
      <c r="K41" s="31">
        <v>17360</v>
      </c>
      <c r="L41" s="26">
        <v>19574</v>
      </c>
      <c r="M41" s="31">
        <v>457520</v>
      </c>
      <c r="N41" s="26">
        <v>7964</v>
      </c>
      <c r="O41" s="32">
        <f t="shared" si="5"/>
        <v>23.37386328803515</v>
      </c>
      <c r="P41" s="12">
        <f t="shared" si="4"/>
        <v>0.78016900160330938</v>
      </c>
      <c r="Q41" s="11">
        <v>29.96</v>
      </c>
    </row>
    <row r="42" spans="1:17" ht="13.5" customHeight="1">
      <c r="A42" s="29">
        <v>19</v>
      </c>
      <c r="B42" s="6" t="s">
        <v>71</v>
      </c>
      <c r="C42" s="57" t="s">
        <v>311</v>
      </c>
      <c r="D42" s="25">
        <v>34</v>
      </c>
      <c r="E42" s="18" t="s">
        <v>74</v>
      </c>
      <c r="F42" s="25">
        <v>24</v>
      </c>
      <c r="G42" s="31">
        <v>1</v>
      </c>
      <c r="H42" s="26">
        <v>1</v>
      </c>
      <c r="I42" s="31">
        <v>248</v>
      </c>
      <c r="J42" s="26">
        <v>148</v>
      </c>
      <c r="K42" s="31">
        <v>5952</v>
      </c>
      <c r="L42" s="26">
        <v>4566</v>
      </c>
      <c r="M42" s="31">
        <v>109255</v>
      </c>
      <c r="N42" s="26">
        <v>3335</v>
      </c>
      <c r="O42" s="32">
        <f t="shared" si="5"/>
        <v>23.927945685501534</v>
      </c>
      <c r="P42" s="12">
        <f t="shared" si="4"/>
        <v>0.79866307361487099</v>
      </c>
      <c r="Q42" s="11">
        <v>29.96</v>
      </c>
    </row>
    <row r="43" spans="1:17" ht="13.5" customHeight="1">
      <c r="A43" s="29">
        <v>20</v>
      </c>
      <c r="B43" s="6" t="s">
        <v>71</v>
      </c>
      <c r="C43" s="57" t="s">
        <v>312</v>
      </c>
      <c r="D43" s="25">
        <v>61</v>
      </c>
      <c r="E43" s="18" t="s">
        <v>74</v>
      </c>
      <c r="F43" s="25">
        <v>59</v>
      </c>
      <c r="G43" s="31">
        <v>1</v>
      </c>
      <c r="H43" s="26">
        <v>1</v>
      </c>
      <c r="I43" s="31">
        <v>124</v>
      </c>
      <c r="J43" s="26">
        <v>108</v>
      </c>
      <c r="K43" s="31">
        <v>7316</v>
      </c>
      <c r="L43" s="26">
        <v>6372</v>
      </c>
      <c r="M43" s="31">
        <v>158577</v>
      </c>
      <c r="N43" s="26">
        <v>3105</v>
      </c>
      <c r="O43" s="32">
        <f t="shared" si="5"/>
        <v>24.886534839924671</v>
      </c>
      <c r="P43" s="12">
        <f t="shared" si="4"/>
        <v>0.83065870627251903</v>
      </c>
      <c r="Q43" s="11">
        <v>29.96</v>
      </c>
    </row>
    <row r="44" spans="1:17" ht="13.5" customHeight="1">
      <c r="A44" s="29">
        <v>21</v>
      </c>
      <c r="B44" s="6" t="s">
        <v>71</v>
      </c>
      <c r="C44" s="57" t="s">
        <v>313</v>
      </c>
      <c r="D44" s="25">
        <v>26</v>
      </c>
      <c r="E44" s="18" t="s">
        <v>74</v>
      </c>
      <c r="F44" s="25">
        <v>26</v>
      </c>
      <c r="G44" s="31">
        <v>1</v>
      </c>
      <c r="H44" s="26">
        <v>1</v>
      </c>
      <c r="I44" s="31">
        <v>186</v>
      </c>
      <c r="J44" s="26">
        <v>118</v>
      </c>
      <c r="K44" s="31">
        <v>4836</v>
      </c>
      <c r="L44" s="26">
        <v>5588</v>
      </c>
      <c r="M44" s="31">
        <v>120425</v>
      </c>
      <c r="N44" s="26">
        <v>2320</v>
      </c>
      <c r="O44" s="32">
        <f t="shared" si="5"/>
        <v>21.550644237652111</v>
      </c>
      <c r="P44" s="12">
        <f t="shared" si="4"/>
        <v>0.71931389311255378</v>
      </c>
      <c r="Q44" s="11">
        <v>29.96</v>
      </c>
    </row>
    <row r="45" spans="1:17" ht="13.5" customHeight="1">
      <c r="A45" s="29">
        <v>22</v>
      </c>
      <c r="B45" s="6" t="s">
        <v>71</v>
      </c>
      <c r="C45" s="57" t="s">
        <v>314</v>
      </c>
      <c r="D45" s="25">
        <v>79</v>
      </c>
      <c r="E45" s="18" t="s">
        <v>74</v>
      </c>
      <c r="F45" s="25">
        <v>35</v>
      </c>
      <c r="G45" s="31">
        <v>1</v>
      </c>
      <c r="H45" s="26">
        <v>1</v>
      </c>
      <c r="I45" s="31">
        <v>186</v>
      </c>
      <c r="J45" s="26">
        <v>154</v>
      </c>
      <c r="K45" s="31">
        <v>6510</v>
      </c>
      <c r="L45" s="26">
        <v>6440</v>
      </c>
      <c r="M45" s="31">
        <v>128425</v>
      </c>
      <c r="N45" s="26">
        <v>3461</v>
      </c>
      <c r="O45" s="32">
        <f t="shared" si="5"/>
        <v>19.941770186335404</v>
      </c>
      <c r="P45" s="12">
        <f t="shared" si="4"/>
        <v>0.66561315708729651</v>
      </c>
      <c r="Q45" s="11">
        <v>29.96</v>
      </c>
    </row>
    <row r="46" spans="1:17" ht="13.5" customHeight="1">
      <c r="A46" s="29">
        <v>23</v>
      </c>
      <c r="B46" s="6" t="s">
        <v>71</v>
      </c>
      <c r="C46" s="57" t="s">
        <v>315</v>
      </c>
      <c r="D46" s="25">
        <v>35</v>
      </c>
      <c r="E46" s="18" t="s">
        <v>74</v>
      </c>
      <c r="F46" s="25">
        <v>71</v>
      </c>
      <c r="G46" s="31">
        <v>1</v>
      </c>
      <c r="H46" s="26">
        <v>1</v>
      </c>
      <c r="I46" s="31">
        <v>62</v>
      </c>
      <c r="J46" s="26">
        <v>95</v>
      </c>
      <c r="K46" s="31">
        <v>4402</v>
      </c>
      <c r="L46" s="26">
        <v>5564</v>
      </c>
      <c r="M46" s="31">
        <v>116521</v>
      </c>
      <c r="N46" s="26">
        <v>2523</v>
      </c>
      <c r="O46" s="32">
        <f t="shared" si="5"/>
        <v>20.94194823867721</v>
      </c>
      <c r="P46" s="12">
        <f t="shared" si="4"/>
        <v>0.69899693720551437</v>
      </c>
      <c r="Q46" s="11">
        <v>29.96</v>
      </c>
    </row>
    <row r="47" spans="1:17" ht="13.5" customHeight="1">
      <c r="A47" s="29">
        <v>24</v>
      </c>
      <c r="B47" s="6" t="s">
        <v>71</v>
      </c>
      <c r="C47" s="57" t="s">
        <v>316</v>
      </c>
      <c r="D47" s="25">
        <v>73</v>
      </c>
      <c r="E47" s="18" t="s">
        <v>74</v>
      </c>
      <c r="F47" s="25">
        <v>21</v>
      </c>
      <c r="G47" s="31">
        <v>2</v>
      </c>
      <c r="H47" s="26">
        <v>1</v>
      </c>
      <c r="I47" s="31">
        <v>372</v>
      </c>
      <c r="J47" s="26">
        <v>178</v>
      </c>
      <c r="K47" s="31">
        <v>7812</v>
      </c>
      <c r="L47" s="26">
        <v>8062</v>
      </c>
      <c r="M47" s="31">
        <v>196435</v>
      </c>
      <c r="N47" s="26">
        <v>4069</v>
      </c>
      <c r="O47" s="32">
        <f t="shared" si="5"/>
        <v>24.365542049119327</v>
      </c>
      <c r="P47" s="12">
        <f t="shared" si="4"/>
        <v>0.81326909376232726</v>
      </c>
      <c r="Q47" s="11">
        <v>29.96</v>
      </c>
    </row>
    <row r="48" spans="1:17" ht="13.5" customHeight="1">
      <c r="A48" s="29">
        <v>25</v>
      </c>
      <c r="B48" s="6" t="s">
        <v>71</v>
      </c>
      <c r="C48" s="57" t="s">
        <v>317</v>
      </c>
      <c r="D48" s="25">
        <v>21</v>
      </c>
      <c r="E48" s="18" t="s">
        <v>74</v>
      </c>
      <c r="F48" s="25">
        <v>44</v>
      </c>
      <c r="G48" s="31">
        <v>1</v>
      </c>
      <c r="H48" s="26">
        <v>1</v>
      </c>
      <c r="I48" s="31">
        <v>124</v>
      </c>
      <c r="J48" s="26">
        <v>114</v>
      </c>
      <c r="K48" s="31">
        <v>5456</v>
      </c>
      <c r="L48" s="26">
        <v>6308</v>
      </c>
      <c r="M48" s="31">
        <v>136807</v>
      </c>
      <c r="N48" s="26">
        <v>2895</v>
      </c>
      <c r="O48" s="32">
        <f t="shared" si="5"/>
        <v>21.687856689917567</v>
      </c>
      <c r="P48" s="12">
        <f t="shared" si="4"/>
        <v>0.72389374799457828</v>
      </c>
      <c r="Q48" s="11">
        <v>29.96</v>
      </c>
    </row>
    <row r="49" spans="1:17" ht="13.5" customHeight="1">
      <c r="A49" s="29">
        <v>26</v>
      </c>
      <c r="B49" s="6" t="s">
        <v>71</v>
      </c>
      <c r="C49" s="57" t="s">
        <v>318</v>
      </c>
      <c r="D49" s="25">
        <v>39</v>
      </c>
      <c r="E49" s="18" t="s">
        <v>74</v>
      </c>
      <c r="F49" s="25">
        <v>4</v>
      </c>
      <c r="G49" s="31">
        <v>1</v>
      </c>
      <c r="H49" s="26">
        <v>1</v>
      </c>
      <c r="I49" s="31">
        <v>124</v>
      </c>
      <c r="J49" s="26">
        <v>120</v>
      </c>
      <c r="K49" s="31">
        <v>4960</v>
      </c>
      <c r="L49" s="26">
        <v>6600</v>
      </c>
      <c r="M49" s="31">
        <v>136869</v>
      </c>
      <c r="N49" s="26">
        <v>2710</v>
      </c>
      <c r="O49" s="32">
        <f t="shared" si="5"/>
        <v>20.737727272727273</v>
      </c>
      <c r="P49" s="12">
        <f t="shared" si="4"/>
        <v>0.69218048306833357</v>
      </c>
      <c r="Q49" s="11">
        <v>29.96</v>
      </c>
    </row>
    <row r="50" spans="1:17" ht="13.5" customHeight="1">
      <c r="A50" s="29">
        <v>27</v>
      </c>
      <c r="B50" s="6" t="s">
        <v>71</v>
      </c>
      <c r="C50" s="57" t="s">
        <v>319</v>
      </c>
      <c r="D50" s="25">
        <v>41</v>
      </c>
      <c r="E50" s="18" t="s">
        <v>74</v>
      </c>
      <c r="F50" s="25">
        <v>39</v>
      </c>
      <c r="G50" s="31">
        <v>1</v>
      </c>
      <c r="H50" s="26">
        <v>1</v>
      </c>
      <c r="I50" s="31">
        <v>124</v>
      </c>
      <c r="J50" s="26">
        <v>112</v>
      </c>
      <c r="K50" s="31">
        <v>4991</v>
      </c>
      <c r="L50" s="26">
        <v>5877</v>
      </c>
      <c r="M50" s="31">
        <v>120073</v>
      </c>
      <c r="N50" s="26">
        <v>2631</v>
      </c>
      <c r="O50" s="32">
        <f t="shared" si="5"/>
        <v>20.431002212012931</v>
      </c>
      <c r="P50" s="12">
        <f t="shared" si="4"/>
        <v>0.68194266395236747</v>
      </c>
      <c r="Q50" s="11">
        <v>29.96</v>
      </c>
    </row>
    <row r="51" spans="1:17" ht="13.5" customHeight="1">
      <c r="A51" s="29">
        <v>28</v>
      </c>
      <c r="B51" s="6" t="s">
        <v>71</v>
      </c>
      <c r="C51" s="57" t="s">
        <v>320</v>
      </c>
      <c r="D51" s="25">
        <v>44</v>
      </c>
      <c r="E51" s="18" t="s">
        <v>74</v>
      </c>
      <c r="F51" s="25">
        <v>118</v>
      </c>
      <c r="G51" s="31">
        <v>1</v>
      </c>
      <c r="H51" s="26">
        <v>1</v>
      </c>
      <c r="I51" s="31">
        <v>62</v>
      </c>
      <c r="J51" s="26">
        <v>58</v>
      </c>
      <c r="K51" s="31">
        <v>7316</v>
      </c>
      <c r="L51" s="26">
        <v>6752</v>
      </c>
      <c r="M51" s="31">
        <v>147451</v>
      </c>
      <c r="N51" s="26">
        <v>1842</v>
      </c>
      <c r="O51" s="32">
        <f t="shared" si="5"/>
        <v>21.83812203791469</v>
      </c>
      <c r="P51" s="12">
        <f t="shared" si="4"/>
        <v>0.72890928030422864</v>
      </c>
      <c r="Q51" s="11">
        <v>29.96</v>
      </c>
    </row>
    <row r="52" spans="1:17" ht="13.5" customHeight="1">
      <c r="A52" s="29">
        <v>29</v>
      </c>
      <c r="B52" s="6" t="s">
        <v>71</v>
      </c>
      <c r="C52" s="57" t="s">
        <v>321</v>
      </c>
      <c r="D52" s="25">
        <v>34</v>
      </c>
      <c r="E52" s="18" t="s">
        <v>74</v>
      </c>
      <c r="F52" s="25">
        <v>49</v>
      </c>
      <c r="G52" s="31">
        <v>1</v>
      </c>
      <c r="H52" s="26">
        <v>1</v>
      </c>
      <c r="I52" s="31">
        <v>124</v>
      </c>
      <c r="J52" s="26">
        <v>112</v>
      </c>
      <c r="K52" s="31">
        <v>6076</v>
      </c>
      <c r="L52" s="26">
        <v>5488</v>
      </c>
      <c r="M52" s="31">
        <v>141460</v>
      </c>
      <c r="N52" s="26">
        <v>4082</v>
      </c>
      <c r="O52" s="32">
        <f t="shared" si="5"/>
        <v>25.776239067055393</v>
      </c>
      <c r="P52" s="12">
        <f t="shared" si="4"/>
        <v>0.86035510904724277</v>
      </c>
      <c r="Q52" s="11">
        <v>29.96</v>
      </c>
    </row>
    <row r="53" spans="1:17" ht="13.5" customHeight="1">
      <c r="A53" s="29">
        <v>30</v>
      </c>
      <c r="B53" s="6" t="s">
        <v>71</v>
      </c>
      <c r="C53" s="57" t="s">
        <v>322</v>
      </c>
      <c r="D53" s="25">
        <v>17</v>
      </c>
      <c r="E53" s="18" t="s">
        <v>74</v>
      </c>
      <c r="F53" s="25">
        <v>19</v>
      </c>
      <c r="G53" s="31">
        <v>1</v>
      </c>
      <c r="H53" s="26">
        <v>1</v>
      </c>
      <c r="I53" s="31">
        <v>248</v>
      </c>
      <c r="J53" s="26">
        <v>234</v>
      </c>
      <c r="K53" s="31">
        <v>4712</v>
      </c>
      <c r="L53" s="26">
        <v>4956</v>
      </c>
      <c r="M53" s="31">
        <v>95685</v>
      </c>
      <c r="N53" s="26">
        <v>4398</v>
      </c>
      <c r="O53" s="32">
        <f t="shared" si="5"/>
        <v>19.30690072639225</v>
      </c>
      <c r="P53" s="12">
        <f t="shared" si="4"/>
        <v>0.64442258766329275</v>
      </c>
      <c r="Q53" s="11">
        <v>29.96</v>
      </c>
    </row>
    <row r="54" spans="1:17" ht="13.5" customHeight="1">
      <c r="A54" s="29">
        <v>31</v>
      </c>
      <c r="B54" s="6" t="s">
        <v>71</v>
      </c>
      <c r="C54" s="57" t="s">
        <v>323</v>
      </c>
      <c r="D54" s="25">
        <v>44</v>
      </c>
      <c r="E54" s="18" t="s">
        <v>74</v>
      </c>
      <c r="F54" s="25">
        <v>44</v>
      </c>
      <c r="G54" s="31">
        <v>1</v>
      </c>
      <c r="H54" s="26">
        <v>1</v>
      </c>
      <c r="I54" s="31">
        <v>124</v>
      </c>
      <c r="J54" s="26">
        <v>114</v>
      </c>
      <c r="K54" s="31">
        <v>5456</v>
      </c>
      <c r="L54" s="26">
        <v>6677</v>
      </c>
      <c r="M54" s="31">
        <v>134062</v>
      </c>
      <c r="N54" s="26">
        <v>3066</v>
      </c>
      <c r="O54" s="32">
        <f t="shared" si="5"/>
        <v>20.078178822824622</v>
      </c>
      <c r="P54" s="12">
        <f t="shared" si="4"/>
        <v>0.67016618233727043</v>
      </c>
      <c r="Q54" s="11">
        <v>29.96</v>
      </c>
    </row>
    <row r="55" spans="1:17" ht="13.5" customHeight="1">
      <c r="A55" s="29">
        <v>32</v>
      </c>
      <c r="B55" s="6" t="s">
        <v>71</v>
      </c>
      <c r="C55" s="57" t="s">
        <v>227</v>
      </c>
      <c r="D55" s="25">
        <v>118</v>
      </c>
      <c r="E55" s="18" t="s">
        <v>74</v>
      </c>
      <c r="F55" s="25">
        <v>41</v>
      </c>
      <c r="G55" s="31">
        <v>2</v>
      </c>
      <c r="H55" s="26">
        <v>1</v>
      </c>
      <c r="I55" s="31">
        <v>248</v>
      </c>
      <c r="J55" s="26">
        <v>182</v>
      </c>
      <c r="K55" s="31">
        <v>10168</v>
      </c>
      <c r="L55" s="26">
        <v>7384</v>
      </c>
      <c r="M55" s="31">
        <v>134115</v>
      </c>
      <c r="N55" s="26">
        <v>3809</v>
      </c>
      <c r="O55" s="32">
        <f t="shared" si="5"/>
        <v>18.162919826652221</v>
      </c>
      <c r="P55" s="12">
        <f t="shared" si="4"/>
        <v>0.60623897952777772</v>
      </c>
      <c r="Q55" s="11">
        <v>29.96</v>
      </c>
    </row>
    <row r="56" spans="1:17" ht="13.5" customHeight="1">
      <c r="A56" s="29">
        <v>33</v>
      </c>
      <c r="B56" s="6" t="s">
        <v>71</v>
      </c>
      <c r="C56" s="57" t="s">
        <v>324</v>
      </c>
      <c r="D56" s="25">
        <v>50</v>
      </c>
      <c r="E56" s="18" t="s">
        <v>74</v>
      </c>
      <c r="F56" s="25">
        <v>35</v>
      </c>
      <c r="G56" s="31">
        <v>2</v>
      </c>
      <c r="H56" s="26">
        <v>1</v>
      </c>
      <c r="I56" s="31">
        <v>248</v>
      </c>
      <c r="J56" s="26">
        <v>255</v>
      </c>
      <c r="K56" s="31">
        <v>8680</v>
      </c>
      <c r="L56" s="26">
        <v>16930</v>
      </c>
      <c r="M56" s="31">
        <v>332446</v>
      </c>
      <c r="N56" s="26">
        <v>4886</v>
      </c>
      <c r="O56" s="32">
        <f t="shared" si="5"/>
        <v>19.636503248670998</v>
      </c>
      <c r="P56" s="12">
        <f t="shared" si="4"/>
        <v>0.65542400696498659</v>
      </c>
      <c r="Q56" s="11">
        <v>29.96</v>
      </c>
    </row>
    <row r="57" spans="1:17" ht="13.5" customHeight="1">
      <c r="A57" s="29">
        <v>34</v>
      </c>
      <c r="B57" s="6" t="s">
        <v>71</v>
      </c>
      <c r="C57" s="57" t="s">
        <v>325</v>
      </c>
      <c r="D57" s="25"/>
      <c r="E57" s="18"/>
      <c r="F57" s="25">
        <v>41</v>
      </c>
      <c r="G57" s="31">
        <v>3</v>
      </c>
      <c r="H57" s="26">
        <v>1</v>
      </c>
      <c r="I57" s="31">
        <v>558</v>
      </c>
      <c r="J57" s="26">
        <v>432</v>
      </c>
      <c r="K57" s="31">
        <v>22878</v>
      </c>
      <c r="L57" s="26">
        <v>19198</v>
      </c>
      <c r="M57" s="31">
        <v>303131</v>
      </c>
      <c r="N57" s="26">
        <v>8657</v>
      </c>
      <c r="O57" s="32">
        <f t="shared" si="5"/>
        <v>15.789717678924887</v>
      </c>
      <c r="P57" s="12">
        <f t="shared" si="4"/>
        <v>0.52702662479722584</v>
      </c>
      <c r="Q57" s="11">
        <v>29.96</v>
      </c>
    </row>
    <row r="58" spans="1:17" ht="13.5" customHeight="1">
      <c r="A58" s="29">
        <v>35</v>
      </c>
      <c r="B58" s="6" t="s">
        <v>71</v>
      </c>
      <c r="C58" s="57" t="s">
        <v>374</v>
      </c>
      <c r="D58" s="25"/>
      <c r="E58" s="18"/>
      <c r="F58" s="25">
        <v>64</v>
      </c>
      <c r="G58" s="31">
        <v>2</v>
      </c>
      <c r="H58" s="26">
        <v>1</v>
      </c>
      <c r="I58" s="31">
        <v>124</v>
      </c>
      <c r="J58" s="26">
        <v>36</v>
      </c>
      <c r="K58" s="31">
        <v>7936</v>
      </c>
      <c r="L58" s="26">
        <v>2088</v>
      </c>
      <c r="M58" s="31">
        <v>31203</v>
      </c>
      <c r="N58" s="26">
        <v>961</v>
      </c>
      <c r="O58" s="32">
        <f t="shared" si="5"/>
        <v>14.943965517241379</v>
      </c>
      <c r="P58" s="12">
        <f t="shared" si="4"/>
        <v>0.49879724690391786</v>
      </c>
      <c r="Q58" s="11">
        <v>29.96</v>
      </c>
    </row>
    <row r="59" spans="1:17" ht="13.5" customHeight="1">
      <c r="A59" s="29">
        <v>36</v>
      </c>
      <c r="B59" s="6" t="s">
        <v>71</v>
      </c>
      <c r="C59" s="57" t="s">
        <v>326</v>
      </c>
      <c r="D59" s="25"/>
      <c r="E59" s="18"/>
      <c r="F59" s="25">
        <v>35</v>
      </c>
      <c r="G59" s="31">
        <v>1</v>
      </c>
      <c r="H59" s="26">
        <v>1</v>
      </c>
      <c r="I59" s="31">
        <v>186</v>
      </c>
      <c r="J59" s="26">
        <v>105</v>
      </c>
      <c r="K59" s="31">
        <v>6510</v>
      </c>
      <c r="L59" s="26">
        <v>3983</v>
      </c>
      <c r="M59" s="31">
        <v>77285</v>
      </c>
      <c r="N59" s="26">
        <v>2300</v>
      </c>
      <c r="O59" s="32">
        <f t="shared" si="5"/>
        <v>19.403715792116493</v>
      </c>
      <c r="P59" s="12">
        <f t="shared" si="4"/>
        <v>0.6476540651574263</v>
      </c>
      <c r="Q59" s="11">
        <v>29.96</v>
      </c>
    </row>
    <row r="60" spans="1:17" ht="13.5" customHeight="1">
      <c r="A60" s="29">
        <v>37</v>
      </c>
      <c r="B60" s="6" t="s">
        <v>71</v>
      </c>
      <c r="C60" s="57" t="s">
        <v>327</v>
      </c>
      <c r="D60" s="25"/>
      <c r="E60" s="18"/>
      <c r="F60" s="25">
        <v>79</v>
      </c>
      <c r="G60" s="31">
        <v>2</v>
      </c>
      <c r="H60" s="26">
        <v>1</v>
      </c>
      <c r="I60" s="31">
        <v>186</v>
      </c>
      <c r="J60" s="26">
        <v>216</v>
      </c>
      <c r="K60" s="31">
        <v>14694</v>
      </c>
      <c r="L60" s="26">
        <v>11952</v>
      </c>
      <c r="M60" s="31">
        <v>195926</v>
      </c>
      <c r="N60" s="26">
        <v>5241</v>
      </c>
      <c r="O60" s="32">
        <f t="shared" si="5"/>
        <v>16.392737617135207</v>
      </c>
      <c r="P60" s="12">
        <f t="shared" si="4"/>
        <v>0.54715412607260372</v>
      </c>
      <c r="Q60" s="11">
        <v>29.96</v>
      </c>
    </row>
    <row r="61" spans="1:17" ht="13.5" customHeight="1">
      <c r="A61" s="29">
        <v>38</v>
      </c>
      <c r="B61" s="6" t="s">
        <v>71</v>
      </c>
      <c r="C61" s="57" t="s">
        <v>328</v>
      </c>
      <c r="D61" s="25"/>
      <c r="E61" s="18"/>
      <c r="F61" s="25">
        <v>41</v>
      </c>
      <c r="G61" s="31">
        <v>1</v>
      </c>
      <c r="H61" s="26">
        <v>1</v>
      </c>
      <c r="I61" s="31">
        <v>124</v>
      </c>
      <c r="J61" s="26">
        <v>122</v>
      </c>
      <c r="K61" s="31">
        <v>5084</v>
      </c>
      <c r="L61" s="26">
        <v>5405</v>
      </c>
      <c r="M61" s="31">
        <v>113265</v>
      </c>
      <c r="N61" s="26">
        <v>3480</v>
      </c>
      <c r="O61" s="32">
        <f t="shared" si="5"/>
        <v>20.955596669750232</v>
      </c>
      <c r="P61" s="12">
        <f t="shared" si="4"/>
        <v>0.6994524923147607</v>
      </c>
      <c r="Q61" s="11">
        <v>29.96</v>
      </c>
    </row>
    <row r="62" spans="1:17" ht="13.5" customHeight="1">
      <c r="A62" s="29">
        <v>39</v>
      </c>
      <c r="B62" s="6" t="s">
        <v>71</v>
      </c>
      <c r="C62" s="57" t="s">
        <v>329</v>
      </c>
      <c r="D62" s="25"/>
      <c r="E62" s="18"/>
      <c r="F62" s="25">
        <v>34</v>
      </c>
      <c r="G62" s="31">
        <v>8</v>
      </c>
      <c r="H62" s="26">
        <v>3</v>
      </c>
      <c r="I62" s="31">
        <v>1488</v>
      </c>
      <c r="J62" s="26">
        <v>940</v>
      </c>
      <c r="K62" s="31">
        <v>50592</v>
      </c>
      <c r="L62" s="26">
        <v>36408</v>
      </c>
      <c r="M62" s="31">
        <v>756331</v>
      </c>
      <c r="N62" s="26">
        <v>20817</v>
      </c>
      <c r="O62" s="32">
        <f t="shared" si="5"/>
        <v>20.773758514612172</v>
      </c>
      <c r="P62" s="12">
        <f t="shared" si="4"/>
        <v>0.6933831279910605</v>
      </c>
      <c r="Q62" s="11">
        <v>29.96</v>
      </c>
    </row>
    <row r="63" spans="1:17" ht="13.5" customHeight="1">
      <c r="A63" s="29">
        <v>40</v>
      </c>
      <c r="B63" s="6" t="s">
        <v>71</v>
      </c>
      <c r="C63" s="57" t="s">
        <v>333</v>
      </c>
      <c r="D63" s="25"/>
      <c r="E63" s="18"/>
      <c r="F63" s="25">
        <v>31</v>
      </c>
      <c r="G63" s="31">
        <v>1</v>
      </c>
      <c r="H63" s="26">
        <v>1</v>
      </c>
      <c r="I63" s="31">
        <v>186</v>
      </c>
      <c r="J63" s="26">
        <v>155</v>
      </c>
      <c r="K63" s="31">
        <v>5766</v>
      </c>
      <c r="L63" s="26">
        <v>5450</v>
      </c>
      <c r="M63" s="31">
        <v>104865</v>
      </c>
      <c r="N63" s="26">
        <v>2973</v>
      </c>
      <c r="O63" s="32">
        <f t="shared" si="5"/>
        <v>19.241284403669724</v>
      </c>
      <c r="P63" s="12">
        <f t="shared" si="4"/>
        <v>0.64223245673129914</v>
      </c>
      <c r="Q63" s="11">
        <v>29.96</v>
      </c>
    </row>
    <row r="64" spans="1:17" ht="13.5" customHeight="1">
      <c r="A64" s="73" t="s">
        <v>210</v>
      </c>
      <c r="B64" s="74"/>
      <c r="C64" s="75"/>
      <c r="D64" s="36"/>
      <c r="E64" s="36"/>
      <c r="F64" s="36"/>
      <c r="G64" s="37">
        <f t="shared" ref="G64:N64" si="6">SUM(G24:G63)</f>
        <v>61</v>
      </c>
      <c r="H64" s="37">
        <f t="shared" si="6"/>
        <v>43</v>
      </c>
      <c r="I64" s="37">
        <f t="shared" si="6"/>
        <v>9796</v>
      </c>
      <c r="J64" s="37">
        <f t="shared" si="6"/>
        <v>6889</v>
      </c>
      <c r="K64" s="37">
        <f t="shared" si="6"/>
        <v>342891</v>
      </c>
      <c r="L64" s="37">
        <f t="shared" si="6"/>
        <v>314753</v>
      </c>
      <c r="M64" s="37">
        <f>SUM(M24:M63)</f>
        <v>6546792</v>
      </c>
      <c r="N64" s="37">
        <f t="shared" si="6"/>
        <v>160794</v>
      </c>
      <c r="O64" s="39">
        <f t="shared" si="5"/>
        <v>20.799776332552828</v>
      </c>
      <c r="P64" s="23">
        <f>O64/Q64</f>
        <v>0.69425154648040144</v>
      </c>
      <c r="Q64" s="22">
        <v>29.96</v>
      </c>
    </row>
    <row r="65" spans="1:20" ht="13.5" customHeight="1">
      <c r="A65" s="70" t="s">
        <v>211</v>
      </c>
      <c r="B65" s="71"/>
      <c r="C65" s="72"/>
      <c r="D65" s="36"/>
      <c r="E65" s="36"/>
      <c r="F65" s="36"/>
      <c r="G65" s="37"/>
      <c r="H65" s="37"/>
      <c r="I65" s="37"/>
      <c r="J65" s="37"/>
      <c r="K65" s="37"/>
      <c r="L65" s="37"/>
      <c r="M65" s="45">
        <v>72427</v>
      </c>
      <c r="N65" s="38"/>
      <c r="O65" s="39"/>
      <c r="P65" s="40"/>
      <c r="Q65" s="22"/>
    </row>
    <row r="66" spans="1:20" ht="15.75" customHeight="1">
      <c r="A66" s="77" t="s">
        <v>212</v>
      </c>
      <c r="B66" s="78"/>
      <c r="C66" s="79"/>
      <c r="D66" s="42"/>
      <c r="E66" s="42"/>
      <c r="F66" s="42"/>
      <c r="G66" s="43"/>
      <c r="H66" s="43"/>
      <c r="I66" s="43"/>
      <c r="J66" s="43"/>
      <c r="K66" s="43"/>
      <c r="L66" s="44"/>
      <c r="M66" s="45"/>
      <c r="N66" s="46"/>
      <c r="O66" s="39"/>
      <c r="P66" s="40"/>
      <c r="Q66" s="11"/>
    </row>
    <row r="67" spans="1:20" ht="13.5" customHeight="1">
      <c r="A67" s="73" t="s">
        <v>210</v>
      </c>
      <c r="B67" s="74"/>
      <c r="C67" s="75"/>
      <c r="D67" s="36"/>
      <c r="E67" s="36"/>
      <c r="F67" s="36"/>
      <c r="G67" s="37">
        <f>SUM(G64:G66)</f>
        <v>61</v>
      </c>
      <c r="H67" s="37">
        <f t="shared" ref="H67:N67" si="7">SUM(H64:H66)</f>
        <v>43</v>
      </c>
      <c r="I67" s="37">
        <f t="shared" si="7"/>
        <v>9796</v>
      </c>
      <c r="J67" s="37">
        <f t="shared" si="7"/>
        <v>6889</v>
      </c>
      <c r="K67" s="37">
        <f t="shared" si="7"/>
        <v>342891</v>
      </c>
      <c r="L67" s="37">
        <f t="shared" si="7"/>
        <v>314753</v>
      </c>
      <c r="M67" s="37">
        <f>SUM(M64:M66)</f>
        <v>6619219</v>
      </c>
      <c r="N67" s="37">
        <f t="shared" si="7"/>
        <v>160794</v>
      </c>
      <c r="O67" s="39">
        <f>M67/L67</f>
        <v>21.029883750115168</v>
      </c>
      <c r="P67" s="23">
        <f>O67/Q67</f>
        <v>0.70193203438301632</v>
      </c>
      <c r="Q67" s="22">
        <v>29.96</v>
      </c>
    </row>
    <row r="68" spans="1:20" ht="6" customHeight="1"/>
    <row r="69" spans="1:20" ht="15" customHeight="1">
      <c r="A69" s="80" t="s">
        <v>250</v>
      </c>
      <c r="B69" s="81"/>
      <c r="C69" s="81"/>
      <c r="D69" s="36"/>
      <c r="E69" s="36"/>
      <c r="F69" s="36"/>
      <c r="G69" s="47">
        <f>G23+G67</f>
        <v>119</v>
      </c>
      <c r="H69" s="47">
        <f t="shared" ref="H69:N69" si="8">H23+H67</f>
        <v>91</v>
      </c>
      <c r="I69" s="47">
        <f t="shared" si="8"/>
        <v>17856</v>
      </c>
      <c r="J69" s="47">
        <f t="shared" si="8"/>
        <v>12686</v>
      </c>
      <c r="K69" s="47">
        <f t="shared" si="8"/>
        <v>682589</v>
      </c>
      <c r="L69" s="47">
        <f t="shared" si="8"/>
        <v>558877</v>
      </c>
      <c r="M69" s="47">
        <f>M23+M67</f>
        <v>14551014</v>
      </c>
      <c r="N69" s="47">
        <f t="shared" si="8"/>
        <v>389267</v>
      </c>
      <c r="O69" s="48">
        <f>M69/L69</f>
        <v>26.036165381649273</v>
      </c>
      <c r="P69" s="49">
        <f>O69/Q69</f>
        <v>0.74773593858843401</v>
      </c>
      <c r="Q69" s="48">
        <v>34.82</v>
      </c>
      <c r="S69" s="27">
        <f>K69-L69</f>
        <v>123712</v>
      </c>
      <c r="T69" s="2">
        <f>S69/100000</f>
        <v>1.23712</v>
      </c>
    </row>
    <row r="70" spans="1:20" ht="19.5" customHeight="1">
      <c r="A70" s="50"/>
      <c r="B70" s="50"/>
      <c r="C70" s="50"/>
      <c r="D70" s="51"/>
      <c r="E70" s="51"/>
      <c r="F70" s="51"/>
      <c r="G70" s="52"/>
      <c r="H70" s="52"/>
      <c r="I70" s="52"/>
      <c r="J70" s="52"/>
      <c r="K70" s="52"/>
      <c r="L70" s="52"/>
      <c r="M70" s="52"/>
      <c r="N70" s="52"/>
      <c r="O70" s="53"/>
      <c r="P70" s="54"/>
      <c r="Q70" s="53"/>
    </row>
    <row r="71" spans="1:20" ht="16.5" customHeight="1"/>
    <row r="72" spans="1:20" ht="10.5" customHeight="1">
      <c r="N72" s="55" t="s">
        <v>153</v>
      </c>
      <c r="O72" s="55"/>
      <c r="P72" s="55"/>
    </row>
    <row r="73" spans="1:20" ht="9.75" customHeight="1">
      <c r="M73" s="56" t="s">
        <v>154</v>
      </c>
      <c r="N73" s="56"/>
      <c r="O73" s="56"/>
      <c r="P73" s="56"/>
    </row>
    <row r="74" spans="1:20" ht="10.5" customHeight="1">
      <c r="O74" s="68"/>
      <c r="P74" s="68"/>
    </row>
    <row r="77" spans="1:20">
      <c r="M77" s="66"/>
    </row>
  </sheetData>
  <mergeCells count="11">
    <mergeCell ref="A64:C64"/>
    <mergeCell ref="A1:Q1"/>
    <mergeCell ref="A20:C20"/>
    <mergeCell ref="A21:C21"/>
    <mergeCell ref="A22:C22"/>
    <mergeCell ref="A23:C23"/>
    <mergeCell ref="A65:C65"/>
    <mergeCell ref="A66:C66"/>
    <mergeCell ref="A67:C67"/>
    <mergeCell ref="A69:C69"/>
    <mergeCell ref="O74:P74"/>
  </mergeCells>
  <pageMargins left="0.15748031496062992" right="0" top="0.23622047244094491" bottom="0.23622047244094491" header="0.15748031496062992" footer="0.15748031496062992"/>
  <pageSetup paperSize="9" scale="75" orientation="portrait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6"/>
  <sheetViews>
    <sheetView zoomScale="115" zoomScaleNormal="115" workbookViewId="0">
      <selection activeCell="C34" sqref="C34"/>
    </sheetView>
  </sheetViews>
  <sheetFormatPr defaultRowHeight="12.75"/>
  <cols>
    <col min="1" max="1" width="5.7109375" style="2" customWidth="1"/>
    <col min="2" max="2" width="11.85546875" style="2" bestFit="1" customWidth="1"/>
    <col min="3" max="3" width="26.5703125" style="2" customWidth="1"/>
    <col min="4" max="4" width="10" style="2" hidden="1" customWidth="1"/>
    <col min="5" max="5" width="9" style="2" hidden="1" customWidth="1"/>
    <col min="6" max="6" width="6.140625" style="2" customWidth="1"/>
    <col min="7" max="7" width="6.42578125" style="2" customWidth="1"/>
    <col min="8" max="8" width="5.42578125" style="2" customWidth="1"/>
    <col min="9" max="9" width="6.7109375" style="2" customWidth="1"/>
    <col min="10" max="10" width="6" style="2" customWidth="1"/>
    <col min="11" max="11" width="8" style="2" bestFit="1" customWidth="1"/>
    <col min="12" max="12" width="7.85546875" style="2" bestFit="1" customWidth="1"/>
    <col min="13" max="13" width="9" style="2" bestFit="1" customWidth="1"/>
    <col min="14" max="14" width="7.85546875" style="2" bestFit="1" customWidth="1"/>
    <col min="15" max="15" width="7.7109375" style="2" customWidth="1"/>
    <col min="16" max="16" width="7" style="2" customWidth="1"/>
    <col min="17" max="17" width="7.28515625" style="2" customWidth="1"/>
    <col min="18" max="16384" width="9.140625" style="2"/>
  </cols>
  <sheetData>
    <row r="1" spans="1:17" ht="19.5" customHeight="1">
      <c r="A1" s="69" t="s">
        <v>197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</row>
    <row r="2" spans="1:17" ht="33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</row>
    <row r="3" spans="1:17" ht="14.1" customHeight="1">
      <c r="A3" s="5">
        <v>1</v>
      </c>
      <c r="B3" s="6" t="s">
        <v>18</v>
      </c>
      <c r="C3" s="57" t="s">
        <v>19</v>
      </c>
      <c r="D3" s="58" t="s">
        <v>20</v>
      </c>
      <c r="E3" s="9" t="s">
        <v>21</v>
      </c>
      <c r="F3" s="10">
        <v>48</v>
      </c>
      <c r="G3" s="10">
        <v>3</v>
      </c>
      <c r="H3" s="10">
        <v>0</v>
      </c>
      <c r="I3" s="10">
        <v>372</v>
      </c>
      <c r="J3" s="10">
        <v>0</v>
      </c>
      <c r="K3" s="10">
        <v>17856</v>
      </c>
      <c r="L3" s="10">
        <v>0</v>
      </c>
      <c r="M3" s="10">
        <v>0</v>
      </c>
      <c r="N3" s="10">
        <v>0</v>
      </c>
      <c r="O3" s="11" t="e">
        <f t="shared" ref="O3:O28" si="0">M3/L3</f>
        <v>#DIV/0!</v>
      </c>
      <c r="P3" s="12" t="e">
        <f t="shared" ref="P3:P28" si="1">O3/Q3</f>
        <v>#DIV/0!</v>
      </c>
      <c r="Q3" s="13">
        <v>35.1</v>
      </c>
    </row>
    <row r="4" spans="1:17" ht="14.1" customHeight="1">
      <c r="A4" s="14">
        <v>2</v>
      </c>
      <c r="B4" s="6" t="s">
        <v>18</v>
      </c>
      <c r="C4" s="57" t="s">
        <v>22</v>
      </c>
      <c r="D4" s="58" t="s">
        <v>23</v>
      </c>
      <c r="E4" s="9" t="s">
        <v>21</v>
      </c>
      <c r="F4" s="10">
        <v>45</v>
      </c>
      <c r="G4" s="10">
        <v>9</v>
      </c>
      <c r="H4" s="10">
        <v>8</v>
      </c>
      <c r="I4" s="10">
        <v>1116</v>
      </c>
      <c r="J4" s="10">
        <v>798</v>
      </c>
      <c r="K4" s="10">
        <v>50220</v>
      </c>
      <c r="L4" s="10">
        <v>35908</v>
      </c>
      <c r="M4" s="10">
        <v>694319</v>
      </c>
      <c r="N4" s="10">
        <v>25477</v>
      </c>
      <c r="O4" s="11">
        <f t="shared" si="0"/>
        <v>19.336053247187255</v>
      </c>
      <c r="P4" s="12">
        <f t="shared" si="1"/>
        <v>0.67139073774955749</v>
      </c>
      <c r="Q4" s="13">
        <v>28.8</v>
      </c>
    </row>
    <row r="5" spans="1:17" ht="14.1" customHeight="1">
      <c r="A5" s="5">
        <v>3</v>
      </c>
      <c r="B5" s="6" t="s">
        <v>18</v>
      </c>
      <c r="C5" s="57" t="s">
        <v>24</v>
      </c>
      <c r="D5" s="58" t="s">
        <v>25</v>
      </c>
      <c r="E5" s="9" t="s">
        <v>21</v>
      </c>
      <c r="F5" s="10">
        <v>45</v>
      </c>
      <c r="G5" s="10">
        <v>1</v>
      </c>
      <c r="H5" s="10">
        <v>1</v>
      </c>
      <c r="I5" s="10">
        <v>124</v>
      </c>
      <c r="J5" s="10">
        <v>108</v>
      </c>
      <c r="K5" s="10">
        <v>5580</v>
      </c>
      <c r="L5" s="10">
        <v>5054</v>
      </c>
      <c r="M5" s="10">
        <v>111063</v>
      </c>
      <c r="N5" s="10">
        <v>3328</v>
      </c>
      <c r="O5" s="11">
        <f t="shared" si="0"/>
        <v>21.975267115156313</v>
      </c>
      <c r="P5" s="12">
        <f t="shared" si="1"/>
        <v>0.6260759861867895</v>
      </c>
      <c r="Q5" s="13">
        <v>35.1</v>
      </c>
    </row>
    <row r="6" spans="1:17" ht="14.1" customHeight="1">
      <c r="A6" s="5">
        <v>4</v>
      </c>
      <c r="B6" s="6" t="s">
        <v>18</v>
      </c>
      <c r="C6" s="57" t="s">
        <v>26</v>
      </c>
      <c r="D6" s="58" t="s">
        <v>27</v>
      </c>
      <c r="E6" s="9" t="s">
        <v>21</v>
      </c>
      <c r="F6" s="10">
        <v>24</v>
      </c>
      <c r="G6" s="10">
        <v>1</v>
      </c>
      <c r="H6" s="10">
        <v>1</v>
      </c>
      <c r="I6" s="10">
        <v>186</v>
      </c>
      <c r="J6" s="10">
        <v>114</v>
      </c>
      <c r="K6" s="10">
        <v>4464</v>
      </c>
      <c r="L6" s="10">
        <v>5302</v>
      </c>
      <c r="M6" s="10">
        <v>129734</v>
      </c>
      <c r="N6" s="10">
        <v>3807</v>
      </c>
      <c r="O6" s="11">
        <f t="shared" si="0"/>
        <v>24.468879668049791</v>
      </c>
      <c r="P6" s="12">
        <f t="shared" si="1"/>
        <v>0.69711907886181734</v>
      </c>
      <c r="Q6" s="13">
        <v>35.1</v>
      </c>
    </row>
    <row r="7" spans="1:17" ht="14.1" customHeight="1">
      <c r="A7" s="14">
        <v>5</v>
      </c>
      <c r="B7" s="6" t="s">
        <v>18</v>
      </c>
      <c r="C7" s="57" t="s">
        <v>28</v>
      </c>
      <c r="D7" s="58" t="s">
        <v>29</v>
      </c>
      <c r="E7" s="9" t="s">
        <v>21</v>
      </c>
      <c r="F7" s="10">
        <v>34</v>
      </c>
      <c r="G7" s="10">
        <v>1</v>
      </c>
      <c r="H7" s="10">
        <v>1</v>
      </c>
      <c r="I7" s="10">
        <v>186</v>
      </c>
      <c r="J7" s="10">
        <v>58</v>
      </c>
      <c r="K7" s="10">
        <v>6324</v>
      </c>
      <c r="L7" s="10">
        <v>2720</v>
      </c>
      <c r="M7" s="10">
        <v>59570</v>
      </c>
      <c r="N7" s="10">
        <v>1708</v>
      </c>
      <c r="O7" s="11">
        <f t="shared" si="0"/>
        <v>21.900735294117649</v>
      </c>
      <c r="P7" s="12">
        <f t="shared" si="1"/>
        <v>0.62395257248198421</v>
      </c>
      <c r="Q7" s="13">
        <v>35.1</v>
      </c>
    </row>
    <row r="8" spans="1:17" ht="14.1" customHeight="1">
      <c r="A8" s="5">
        <v>6</v>
      </c>
      <c r="B8" s="6" t="s">
        <v>18</v>
      </c>
      <c r="C8" s="57" t="s">
        <v>30</v>
      </c>
      <c r="D8" s="58" t="s">
        <v>31</v>
      </c>
      <c r="E8" s="9" t="s">
        <v>21</v>
      </c>
      <c r="F8" s="10">
        <v>45</v>
      </c>
      <c r="G8" s="10">
        <v>4</v>
      </c>
      <c r="H8" s="10">
        <v>2</v>
      </c>
      <c r="I8" s="10">
        <v>496</v>
      </c>
      <c r="J8" s="10">
        <v>286</v>
      </c>
      <c r="K8" s="10">
        <v>22320</v>
      </c>
      <c r="L8" s="10">
        <v>13378</v>
      </c>
      <c r="M8" s="10">
        <v>301609</v>
      </c>
      <c r="N8" s="10">
        <v>8702</v>
      </c>
      <c r="O8" s="11">
        <f t="shared" si="0"/>
        <v>22.545148751681864</v>
      </c>
      <c r="P8" s="12">
        <f t="shared" si="1"/>
        <v>0.64231193024734656</v>
      </c>
      <c r="Q8" s="13">
        <v>35.1</v>
      </c>
    </row>
    <row r="9" spans="1:17" ht="14.1" customHeight="1">
      <c r="A9" s="5">
        <v>7</v>
      </c>
      <c r="B9" s="6" t="s">
        <v>18</v>
      </c>
      <c r="C9" s="57" t="s">
        <v>32</v>
      </c>
      <c r="D9" s="58" t="s">
        <v>33</v>
      </c>
      <c r="E9" s="9" t="s">
        <v>21</v>
      </c>
      <c r="F9" s="10">
        <v>45</v>
      </c>
      <c r="G9" s="10">
        <v>1</v>
      </c>
      <c r="H9" s="10">
        <v>0</v>
      </c>
      <c r="I9" s="10">
        <v>124</v>
      </c>
      <c r="J9" s="10">
        <v>0</v>
      </c>
      <c r="K9" s="10">
        <v>5580</v>
      </c>
      <c r="L9" s="10">
        <v>0</v>
      </c>
      <c r="M9" s="10">
        <v>0</v>
      </c>
      <c r="N9" s="10">
        <v>0</v>
      </c>
      <c r="O9" s="11" t="e">
        <f t="shared" si="0"/>
        <v>#DIV/0!</v>
      </c>
      <c r="P9" s="12" t="e">
        <f t="shared" si="1"/>
        <v>#DIV/0!</v>
      </c>
      <c r="Q9" s="13">
        <v>35.1</v>
      </c>
    </row>
    <row r="10" spans="1:17" ht="14.1" customHeight="1">
      <c r="A10" s="14">
        <v>8</v>
      </c>
      <c r="B10" s="6" t="s">
        <v>18</v>
      </c>
      <c r="C10" s="57" t="s">
        <v>34</v>
      </c>
      <c r="D10" s="58" t="s">
        <v>35</v>
      </c>
      <c r="E10" s="9" t="s">
        <v>21</v>
      </c>
      <c r="F10" s="10">
        <v>18</v>
      </c>
      <c r="G10" s="10">
        <v>1</v>
      </c>
      <c r="H10" s="10">
        <v>0</v>
      </c>
      <c r="I10" s="10">
        <v>186</v>
      </c>
      <c r="J10" s="10">
        <v>0</v>
      </c>
      <c r="K10" s="10">
        <v>3348</v>
      </c>
      <c r="L10" s="10">
        <v>0</v>
      </c>
      <c r="M10" s="10">
        <v>0</v>
      </c>
      <c r="N10" s="10">
        <v>0</v>
      </c>
      <c r="O10" s="11" t="e">
        <f t="shared" si="0"/>
        <v>#DIV/0!</v>
      </c>
      <c r="P10" s="12" t="e">
        <f t="shared" si="1"/>
        <v>#DIV/0!</v>
      </c>
      <c r="Q10" s="13">
        <v>35.1</v>
      </c>
    </row>
    <row r="11" spans="1:17" ht="14.1" customHeight="1">
      <c r="A11" s="5">
        <v>9</v>
      </c>
      <c r="B11" s="6" t="s">
        <v>18</v>
      </c>
      <c r="C11" s="57" t="s">
        <v>36</v>
      </c>
      <c r="D11" s="58" t="s">
        <v>37</v>
      </c>
      <c r="E11" s="9" t="s">
        <v>21</v>
      </c>
      <c r="F11" s="10">
        <v>42</v>
      </c>
      <c r="G11" s="10">
        <v>1</v>
      </c>
      <c r="H11" s="10">
        <v>1</v>
      </c>
      <c r="I11" s="10">
        <v>124</v>
      </c>
      <c r="J11" s="10">
        <v>106</v>
      </c>
      <c r="K11" s="10">
        <v>5208</v>
      </c>
      <c r="L11" s="10">
        <v>4780</v>
      </c>
      <c r="M11" s="10">
        <v>105415</v>
      </c>
      <c r="N11" s="10">
        <v>3840</v>
      </c>
      <c r="O11" s="11">
        <f t="shared" si="0"/>
        <v>22.053347280334727</v>
      </c>
      <c r="P11" s="12">
        <f t="shared" si="1"/>
        <v>0.62830049231722862</v>
      </c>
      <c r="Q11" s="13">
        <v>35.1</v>
      </c>
    </row>
    <row r="12" spans="1:17" ht="13.5" customHeight="1">
      <c r="A12" s="5">
        <v>10</v>
      </c>
      <c r="B12" s="6" t="s">
        <v>18</v>
      </c>
      <c r="C12" s="57" t="s">
        <v>38</v>
      </c>
      <c r="D12" s="58" t="s">
        <v>39</v>
      </c>
      <c r="E12" s="9" t="s">
        <v>21</v>
      </c>
      <c r="F12" s="10">
        <v>40</v>
      </c>
      <c r="G12" s="10">
        <v>1</v>
      </c>
      <c r="H12" s="10">
        <v>1</v>
      </c>
      <c r="I12" s="10">
        <v>124</v>
      </c>
      <c r="J12" s="10">
        <v>90</v>
      </c>
      <c r="K12" s="10">
        <v>4960</v>
      </c>
      <c r="L12" s="10">
        <v>3600</v>
      </c>
      <c r="M12" s="10">
        <v>97247</v>
      </c>
      <c r="N12" s="10">
        <v>4045</v>
      </c>
      <c r="O12" s="11">
        <f t="shared" si="0"/>
        <v>27.013055555555557</v>
      </c>
      <c r="P12" s="12">
        <f t="shared" si="1"/>
        <v>0.7696027223805002</v>
      </c>
      <c r="Q12" s="13">
        <v>35.1</v>
      </c>
    </row>
    <row r="13" spans="1:17" ht="14.1" customHeight="1">
      <c r="A13" s="14">
        <v>11</v>
      </c>
      <c r="B13" s="6" t="s">
        <v>18</v>
      </c>
      <c r="C13" s="57" t="s">
        <v>40</v>
      </c>
      <c r="D13" s="58" t="s">
        <v>41</v>
      </c>
      <c r="E13" s="9" t="s">
        <v>21</v>
      </c>
      <c r="F13" s="10">
        <v>45</v>
      </c>
      <c r="G13" s="10">
        <v>13</v>
      </c>
      <c r="H13" s="10">
        <v>15</v>
      </c>
      <c r="I13" s="10">
        <v>1612</v>
      </c>
      <c r="J13" s="10">
        <v>1660</v>
      </c>
      <c r="K13" s="10">
        <v>72540</v>
      </c>
      <c r="L13" s="10">
        <v>78688</v>
      </c>
      <c r="M13" s="10">
        <v>1805863</v>
      </c>
      <c r="N13" s="10">
        <v>59754</v>
      </c>
      <c r="O13" s="11">
        <f t="shared" si="0"/>
        <v>22.949661956079709</v>
      </c>
      <c r="P13" s="12">
        <f t="shared" si="1"/>
        <v>0.65383652296523387</v>
      </c>
      <c r="Q13" s="13">
        <v>35.1</v>
      </c>
    </row>
    <row r="14" spans="1:17" ht="14.1" customHeight="1">
      <c r="A14" s="5">
        <v>12</v>
      </c>
      <c r="B14" s="6" t="s">
        <v>18</v>
      </c>
      <c r="C14" s="57" t="s">
        <v>42</v>
      </c>
      <c r="D14" s="58" t="s">
        <v>43</v>
      </c>
      <c r="E14" s="9" t="s">
        <v>21</v>
      </c>
      <c r="F14" s="10">
        <v>35</v>
      </c>
      <c r="G14" s="10">
        <v>1</v>
      </c>
      <c r="H14" s="10">
        <v>1</v>
      </c>
      <c r="I14" s="10">
        <v>186</v>
      </c>
      <c r="J14" s="10">
        <v>166</v>
      </c>
      <c r="K14" s="10">
        <v>6510</v>
      </c>
      <c r="L14" s="10">
        <v>6120</v>
      </c>
      <c r="M14" s="10">
        <v>114324</v>
      </c>
      <c r="N14" s="10">
        <v>4665</v>
      </c>
      <c r="O14" s="11">
        <f t="shared" si="0"/>
        <v>18.680392156862744</v>
      </c>
      <c r="P14" s="12">
        <f t="shared" si="1"/>
        <v>0.53220490475392435</v>
      </c>
      <c r="Q14" s="13">
        <v>35.1</v>
      </c>
    </row>
    <row r="15" spans="1:17" ht="14.1" customHeight="1">
      <c r="A15" s="5">
        <v>13</v>
      </c>
      <c r="B15" s="6" t="s">
        <v>18</v>
      </c>
      <c r="C15" s="57" t="s">
        <v>44</v>
      </c>
      <c r="D15" s="58" t="s">
        <v>45</v>
      </c>
      <c r="E15" s="9" t="s">
        <v>21</v>
      </c>
      <c r="F15" s="10">
        <v>35</v>
      </c>
      <c r="G15" s="10">
        <v>1</v>
      </c>
      <c r="H15" s="10">
        <v>0</v>
      </c>
      <c r="I15" s="10">
        <v>124</v>
      </c>
      <c r="J15" s="10">
        <v>0</v>
      </c>
      <c r="K15" s="10">
        <v>4340</v>
      </c>
      <c r="L15" s="10">
        <v>0</v>
      </c>
      <c r="M15" s="10">
        <v>0</v>
      </c>
      <c r="N15" s="10">
        <v>0</v>
      </c>
      <c r="O15" s="11" t="e">
        <f t="shared" si="0"/>
        <v>#DIV/0!</v>
      </c>
      <c r="P15" s="12" t="e">
        <f t="shared" si="1"/>
        <v>#DIV/0!</v>
      </c>
      <c r="Q15" s="13">
        <v>35.1</v>
      </c>
    </row>
    <row r="16" spans="1:17" ht="14.1" customHeight="1">
      <c r="A16" s="14">
        <v>14</v>
      </c>
      <c r="B16" s="6" t="s">
        <v>18</v>
      </c>
      <c r="C16" s="57" t="s">
        <v>46</v>
      </c>
      <c r="D16" s="58" t="s">
        <v>47</v>
      </c>
      <c r="E16" s="9" t="s">
        <v>21</v>
      </c>
      <c r="F16" s="10">
        <v>40</v>
      </c>
      <c r="G16" s="10">
        <v>5</v>
      </c>
      <c r="H16" s="10">
        <v>4</v>
      </c>
      <c r="I16" s="10">
        <v>930</v>
      </c>
      <c r="J16" s="10">
        <v>948</v>
      </c>
      <c r="K16" s="10">
        <v>37200</v>
      </c>
      <c r="L16" s="10">
        <v>37768</v>
      </c>
      <c r="M16" s="10">
        <v>880161</v>
      </c>
      <c r="N16" s="10">
        <v>32807</v>
      </c>
      <c r="O16" s="11">
        <f t="shared" si="0"/>
        <v>23.304411141707266</v>
      </c>
      <c r="P16" s="12">
        <f t="shared" si="1"/>
        <v>0.66394333737057731</v>
      </c>
      <c r="Q16" s="13">
        <v>35.1</v>
      </c>
    </row>
    <row r="17" spans="1:20" ht="14.1" customHeight="1">
      <c r="A17" s="5">
        <v>15</v>
      </c>
      <c r="B17" s="6" t="s">
        <v>18</v>
      </c>
      <c r="C17" s="57" t="s">
        <v>48</v>
      </c>
      <c r="D17" s="58" t="s">
        <v>49</v>
      </c>
      <c r="E17" s="9" t="s">
        <v>21</v>
      </c>
      <c r="F17" s="10">
        <v>32</v>
      </c>
      <c r="G17" s="10">
        <v>5</v>
      </c>
      <c r="H17" s="10">
        <v>4</v>
      </c>
      <c r="I17" s="10">
        <v>930</v>
      </c>
      <c r="J17" s="10">
        <v>942</v>
      </c>
      <c r="K17" s="10">
        <v>29760</v>
      </c>
      <c r="L17" s="10">
        <v>31308</v>
      </c>
      <c r="M17" s="10">
        <v>638793</v>
      </c>
      <c r="N17" s="10">
        <v>26503</v>
      </c>
      <c r="O17" s="11">
        <f t="shared" si="0"/>
        <v>20.403507090839401</v>
      </c>
      <c r="P17" s="12">
        <f t="shared" si="1"/>
        <v>0.5812964983145128</v>
      </c>
      <c r="Q17" s="13">
        <v>35.1</v>
      </c>
    </row>
    <row r="18" spans="1:20" ht="14.1" customHeight="1">
      <c r="A18" s="5">
        <v>16</v>
      </c>
      <c r="B18" s="6" t="s">
        <v>18</v>
      </c>
      <c r="C18" s="57" t="s">
        <v>50</v>
      </c>
      <c r="D18" s="58" t="s">
        <v>51</v>
      </c>
      <c r="E18" s="9" t="s">
        <v>21</v>
      </c>
      <c r="F18" s="10">
        <v>47</v>
      </c>
      <c r="G18" s="10">
        <v>1</v>
      </c>
      <c r="H18" s="10">
        <v>1</v>
      </c>
      <c r="I18" s="10">
        <v>124</v>
      </c>
      <c r="J18" s="10">
        <v>98</v>
      </c>
      <c r="K18" s="10">
        <v>5828</v>
      </c>
      <c r="L18" s="10">
        <v>4530</v>
      </c>
      <c r="M18" s="10">
        <v>96252</v>
      </c>
      <c r="N18" s="10">
        <v>3475</v>
      </c>
      <c r="O18" s="11">
        <f t="shared" si="0"/>
        <v>21.247682119205297</v>
      </c>
      <c r="P18" s="12">
        <f t="shared" si="1"/>
        <v>0.60534706892322787</v>
      </c>
      <c r="Q18" s="13">
        <v>35.1</v>
      </c>
    </row>
    <row r="19" spans="1:20" ht="14.1" customHeight="1">
      <c r="A19" s="14">
        <v>17</v>
      </c>
      <c r="B19" s="6" t="s">
        <v>18</v>
      </c>
      <c r="C19" s="57" t="s">
        <v>52</v>
      </c>
      <c r="D19" s="58" t="s">
        <v>53</v>
      </c>
      <c r="E19" s="9" t="s">
        <v>21</v>
      </c>
      <c r="F19" s="10">
        <v>34</v>
      </c>
      <c r="G19" s="10">
        <v>1</v>
      </c>
      <c r="H19" s="10">
        <v>1</v>
      </c>
      <c r="I19" s="10">
        <v>186</v>
      </c>
      <c r="J19" s="10">
        <v>108</v>
      </c>
      <c r="K19" s="10">
        <v>6324</v>
      </c>
      <c r="L19" s="10">
        <v>4772</v>
      </c>
      <c r="M19" s="10">
        <v>109810</v>
      </c>
      <c r="N19" s="10">
        <v>3303</v>
      </c>
      <c r="O19" s="11">
        <f t="shared" si="0"/>
        <v>23.011316010058675</v>
      </c>
      <c r="P19" s="12">
        <f t="shared" si="1"/>
        <v>0.65559304871962032</v>
      </c>
      <c r="Q19" s="13">
        <v>35.1</v>
      </c>
    </row>
    <row r="20" spans="1:20" ht="14.1" customHeight="1">
      <c r="A20" s="5">
        <v>18</v>
      </c>
      <c r="B20" s="6" t="s">
        <v>18</v>
      </c>
      <c r="C20" s="57" t="s">
        <v>54</v>
      </c>
      <c r="D20" s="58" t="s">
        <v>55</v>
      </c>
      <c r="E20" s="9" t="s">
        <v>21</v>
      </c>
      <c r="F20" s="10">
        <v>40</v>
      </c>
      <c r="G20" s="10">
        <v>1</v>
      </c>
      <c r="H20" s="10">
        <v>1</v>
      </c>
      <c r="I20" s="10">
        <v>124</v>
      </c>
      <c r="J20" s="10">
        <v>108</v>
      </c>
      <c r="K20" s="10">
        <v>4960</v>
      </c>
      <c r="L20" s="10">
        <v>4580</v>
      </c>
      <c r="M20" s="10">
        <v>115095</v>
      </c>
      <c r="N20" s="10">
        <v>4395</v>
      </c>
      <c r="O20" s="11">
        <f t="shared" si="0"/>
        <v>25.129912663755459</v>
      </c>
      <c r="P20" s="12">
        <f t="shared" si="1"/>
        <v>0.71595192774232075</v>
      </c>
      <c r="Q20" s="13">
        <v>35.1</v>
      </c>
    </row>
    <row r="21" spans="1:20" ht="14.1" customHeight="1">
      <c r="A21" s="5">
        <v>19</v>
      </c>
      <c r="B21" s="6" t="s">
        <v>18</v>
      </c>
      <c r="C21" s="57" t="s">
        <v>56</v>
      </c>
      <c r="D21" s="58" t="s">
        <v>57</v>
      </c>
      <c r="E21" s="9" t="s">
        <v>21</v>
      </c>
      <c r="F21" s="10">
        <v>42</v>
      </c>
      <c r="G21" s="10">
        <v>1</v>
      </c>
      <c r="H21" s="10">
        <v>1</v>
      </c>
      <c r="I21" s="10">
        <v>186</v>
      </c>
      <c r="J21" s="10">
        <v>146</v>
      </c>
      <c r="K21" s="10">
        <v>7812</v>
      </c>
      <c r="L21" s="10">
        <v>6060</v>
      </c>
      <c r="M21" s="10">
        <v>122247</v>
      </c>
      <c r="N21" s="10">
        <v>4868</v>
      </c>
      <c r="O21" s="11">
        <f t="shared" si="0"/>
        <v>20.172772277227722</v>
      </c>
      <c r="P21" s="12">
        <f t="shared" si="1"/>
        <v>0.57472285690107472</v>
      </c>
      <c r="Q21" s="13">
        <v>35.1</v>
      </c>
    </row>
    <row r="22" spans="1:20" ht="14.1" customHeight="1">
      <c r="A22" s="14">
        <v>20</v>
      </c>
      <c r="B22" s="6" t="s">
        <v>18</v>
      </c>
      <c r="C22" s="57" t="s">
        <v>58</v>
      </c>
      <c r="D22" s="58" t="s">
        <v>59</v>
      </c>
      <c r="E22" s="9" t="s">
        <v>21</v>
      </c>
      <c r="F22" s="10">
        <v>48</v>
      </c>
      <c r="G22" s="10">
        <v>1</v>
      </c>
      <c r="H22" s="10">
        <v>0</v>
      </c>
      <c r="I22" s="10">
        <v>124</v>
      </c>
      <c r="J22" s="10">
        <v>0</v>
      </c>
      <c r="K22" s="10">
        <v>5952</v>
      </c>
      <c r="L22" s="10">
        <v>0</v>
      </c>
      <c r="M22" s="10">
        <v>0</v>
      </c>
      <c r="N22" s="10">
        <v>0</v>
      </c>
      <c r="O22" s="11" t="e">
        <f t="shared" si="0"/>
        <v>#DIV/0!</v>
      </c>
      <c r="P22" s="12" t="e">
        <f t="shared" si="1"/>
        <v>#DIV/0!</v>
      </c>
      <c r="Q22" s="13">
        <v>35.1</v>
      </c>
    </row>
    <row r="23" spans="1:20" ht="14.1" customHeight="1">
      <c r="A23" s="5">
        <v>21</v>
      </c>
      <c r="B23" s="6" t="s">
        <v>18</v>
      </c>
      <c r="C23" s="57" t="s">
        <v>60</v>
      </c>
      <c r="D23" s="58"/>
      <c r="E23" s="9" t="s">
        <v>21</v>
      </c>
      <c r="F23" s="10">
        <v>40</v>
      </c>
      <c r="G23" s="10">
        <v>1</v>
      </c>
      <c r="H23" s="10">
        <v>1</v>
      </c>
      <c r="I23" s="10">
        <v>124</v>
      </c>
      <c r="J23" s="10">
        <v>80</v>
      </c>
      <c r="K23" s="10">
        <v>4960</v>
      </c>
      <c r="L23" s="10">
        <v>3460</v>
      </c>
      <c r="M23" s="10">
        <v>77623</v>
      </c>
      <c r="N23" s="10">
        <v>2997</v>
      </c>
      <c r="O23" s="11">
        <f t="shared" si="0"/>
        <v>22.434393063583816</v>
      </c>
      <c r="P23" s="12">
        <f t="shared" si="1"/>
        <v>0.63915649753800041</v>
      </c>
      <c r="Q23" s="13">
        <v>35.1</v>
      </c>
    </row>
    <row r="24" spans="1:20" ht="14.1" customHeight="1">
      <c r="A24" s="5">
        <v>22</v>
      </c>
      <c r="B24" s="6" t="s">
        <v>18</v>
      </c>
      <c r="C24" s="57" t="s">
        <v>61</v>
      </c>
      <c r="D24" s="58"/>
      <c r="E24" s="9" t="s">
        <v>21</v>
      </c>
      <c r="F24" s="10">
        <v>37</v>
      </c>
      <c r="G24" s="10">
        <v>1</v>
      </c>
      <c r="H24" s="10">
        <v>1</v>
      </c>
      <c r="I24" s="10">
        <v>124</v>
      </c>
      <c r="J24" s="10">
        <v>50</v>
      </c>
      <c r="K24" s="10">
        <v>4588</v>
      </c>
      <c r="L24" s="10">
        <v>2042</v>
      </c>
      <c r="M24" s="10">
        <v>37752</v>
      </c>
      <c r="N24" s="10">
        <v>1474</v>
      </c>
      <c r="O24" s="11">
        <f t="shared" si="0"/>
        <v>18.487757100881488</v>
      </c>
      <c r="P24" s="12">
        <f t="shared" si="1"/>
        <v>0.52671672652084012</v>
      </c>
      <c r="Q24" s="13">
        <v>35.1</v>
      </c>
    </row>
    <row r="25" spans="1:20" ht="14.1" customHeight="1">
      <c r="A25" s="14">
        <v>23</v>
      </c>
      <c r="B25" s="6" t="s">
        <v>18</v>
      </c>
      <c r="C25" s="57" t="s">
        <v>62</v>
      </c>
      <c r="D25" s="58"/>
      <c r="E25" s="9" t="s">
        <v>21</v>
      </c>
      <c r="F25" s="10">
        <v>49</v>
      </c>
      <c r="G25" s="10">
        <v>1</v>
      </c>
      <c r="H25" s="10">
        <v>0</v>
      </c>
      <c r="I25" s="10">
        <v>124</v>
      </c>
      <c r="J25" s="10">
        <v>0</v>
      </c>
      <c r="K25" s="10">
        <v>6076</v>
      </c>
      <c r="L25" s="10">
        <v>0</v>
      </c>
      <c r="M25" s="10">
        <v>0</v>
      </c>
      <c r="N25" s="10">
        <v>0</v>
      </c>
      <c r="O25" s="11" t="e">
        <f t="shared" si="0"/>
        <v>#DIV/0!</v>
      </c>
      <c r="P25" s="12" t="e">
        <f t="shared" si="1"/>
        <v>#DIV/0!</v>
      </c>
      <c r="Q25" s="13">
        <v>35.1</v>
      </c>
    </row>
    <row r="26" spans="1:20" ht="14.1" customHeight="1">
      <c r="A26" s="5">
        <v>24</v>
      </c>
      <c r="B26" s="6" t="s">
        <v>18</v>
      </c>
      <c r="C26" s="57" t="s">
        <v>63</v>
      </c>
      <c r="D26" s="58"/>
      <c r="E26" s="9"/>
      <c r="F26" s="10">
        <v>45</v>
      </c>
      <c r="G26" s="10">
        <v>1</v>
      </c>
      <c r="H26" s="10">
        <v>1</v>
      </c>
      <c r="I26" s="10">
        <v>124</v>
      </c>
      <c r="J26" s="10">
        <v>102</v>
      </c>
      <c r="K26" s="10">
        <v>5580</v>
      </c>
      <c r="L26" s="10">
        <v>4590</v>
      </c>
      <c r="M26" s="10">
        <v>101870</v>
      </c>
      <c r="N26" s="10">
        <v>3410</v>
      </c>
      <c r="O26" s="11">
        <f t="shared" si="0"/>
        <v>22.193899782135077</v>
      </c>
      <c r="P26" s="12">
        <f t="shared" si="1"/>
        <v>0.63230483709786545</v>
      </c>
      <c r="Q26" s="13">
        <v>35.1</v>
      </c>
    </row>
    <row r="27" spans="1:20" ht="14.1" customHeight="1">
      <c r="A27" s="5">
        <v>25</v>
      </c>
      <c r="B27" s="6" t="s">
        <v>18</v>
      </c>
      <c r="C27" s="57" t="s">
        <v>64</v>
      </c>
      <c r="D27" s="58" t="s">
        <v>20</v>
      </c>
      <c r="E27" s="9"/>
      <c r="F27" s="10">
        <v>48</v>
      </c>
      <c r="G27" s="10">
        <v>1</v>
      </c>
      <c r="H27" s="10">
        <v>0</v>
      </c>
      <c r="I27" s="10">
        <v>124</v>
      </c>
      <c r="J27" s="10">
        <v>0</v>
      </c>
      <c r="K27" s="10">
        <v>5952</v>
      </c>
      <c r="L27" s="10">
        <v>0</v>
      </c>
      <c r="M27" s="10">
        <v>0</v>
      </c>
      <c r="N27" s="10">
        <v>0</v>
      </c>
      <c r="O27" s="11" t="e">
        <f>M27/L27</f>
        <v>#DIV/0!</v>
      </c>
      <c r="P27" s="12" t="e">
        <f>O27/Q27</f>
        <v>#DIV/0!</v>
      </c>
      <c r="Q27" s="13">
        <v>35.1</v>
      </c>
    </row>
    <row r="28" spans="1:20" ht="12" customHeight="1">
      <c r="A28" s="15" t="s">
        <v>67</v>
      </c>
      <c r="B28" s="16"/>
      <c r="C28" s="17"/>
      <c r="D28" s="18"/>
      <c r="E28" s="19"/>
      <c r="F28" s="20"/>
      <c r="G28" s="20">
        <f t="shared" ref="G28:N28" si="2">SUM(G3:G27)</f>
        <v>58</v>
      </c>
      <c r="H28" s="20">
        <f t="shared" si="2"/>
        <v>46</v>
      </c>
      <c r="I28" s="20">
        <f t="shared" si="2"/>
        <v>8184</v>
      </c>
      <c r="J28" s="20">
        <f t="shared" si="2"/>
        <v>5968</v>
      </c>
      <c r="K28" s="20">
        <f t="shared" si="2"/>
        <v>334242</v>
      </c>
      <c r="L28" s="20">
        <f t="shared" si="2"/>
        <v>254660</v>
      </c>
      <c r="M28" s="21">
        <f t="shared" si="2"/>
        <v>5598747</v>
      </c>
      <c r="N28" s="20">
        <f t="shared" si="2"/>
        <v>198558</v>
      </c>
      <c r="O28" s="22">
        <f t="shared" si="0"/>
        <v>21.985184167124793</v>
      </c>
      <c r="P28" s="23">
        <f t="shared" si="1"/>
        <v>0.64567354382157982</v>
      </c>
      <c r="Q28" s="24">
        <v>34.049999999999997</v>
      </c>
    </row>
    <row r="29" spans="1:20" ht="13.5" customHeight="1">
      <c r="A29" s="15" t="s">
        <v>68</v>
      </c>
      <c r="B29" s="16"/>
      <c r="C29" s="17"/>
      <c r="D29" s="18"/>
      <c r="E29" s="19"/>
      <c r="F29" s="20"/>
      <c r="G29" s="25"/>
      <c r="H29" s="25"/>
      <c r="I29" s="25"/>
      <c r="J29" s="25"/>
      <c r="K29" s="25"/>
      <c r="L29" s="25"/>
      <c r="M29" s="10">
        <v>69243</v>
      </c>
      <c r="N29" s="59"/>
      <c r="O29" s="11"/>
      <c r="P29" s="12"/>
      <c r="Q29" s="11"/>
    </row>
    <row r="30" spans="1:20" ht="12" customHeight="1">
      <c r="A30" s="15" t="s">
        <v>69</v>
      </c>
      <c r="B30" s="16"/>
      <c r="C30" s="17"/>
      <c r="D30" s="18"/>
      <c r="E30" s="19"/>
      <c r="F30" s="20"/>
      <c r="G30" s="25"/>
      <c r="H30" s="25"/>
      <c r="I30" s="25"/>
      <c r="J30" s="25"/>
      <c r="K30" s="25"/>
      <c r="L30" s="25"/>
      <c r="M30" s="26">
        <v>0</v>
      </c>
      <c r="N30" s="11"/>
      <c r="O30" s="11"/>
      <c r="P30" s="12"/>
      <c r="Q30" s="11"/>
      <c r="S30" s="27"/>
    </row>
    <row r="31" spans="1:20" ht="12" customHeight="1">
      <c r="A31" s="28" t="s">
        <v>70</v>
      </c>
      <c r="B31" s="16"/>
      <c r="C31" s="17"/>
      <c r="D31" s="18"/>
      <c r="E31" s="19"/>
      <c r="F31" s="20"/>
      <c r="G31" s="20">
        <f>SUM(G28:G30)</f>
        <v>58</v>
      </c>
      <c r="H31" s="20">
        <f t="shared" ref="H31:M31" si="3">SUM(H28:H30)</f>
        <v>46</v>
      </c>
      <c r="I31" s="20">
        <f t="shared" si="3"/>
        <v>8184</v>
      </c>
      <c r="J31" s="20">
        <f t="shared" si="3"/>
        <v>5968</v>
      </c>
      <c r="K31" s="20">
        <f t="shared" si="3"/>
        <v>334242</v>
      </c>
      <c r="L31" s="20">
        <f t="shared" si="3"/>
        <v>254660</v>
      </c>
      <c r="M31" s="20">
        <f t="shared" si="3"/>
        <v>5667990</v>
      </c>
      <c r="N31" s="20">
        <f>SUM(N28:N30)</f>
        <v>198558</v>
      </c>
      <c r="O31" s="22">
        <f>M31/L31</f>
        <v>22.257087881881723</v>
      </c>
      <c r="P31" s="23">
        <f>O31/Q31</f>
        <v>0.65270052439535842</v>
      </c>
      <c r="Q31" s="22">
        <v>34.1</v>
      </c>
      <c r="S31" s="27"/>
      <c r="T31" s="27"/>
    </row>
    <row r="32" spans="1:20" ht="13.5" customHeight="1">
      <c r="A32" s="29">
        <v>1</v>
      </c>
      <c r="B32" s="6" t="s">
        <v>71</v>
      </c>
      <c r="C32" s="30" t="s">
        <v>72</v>
      </c>
      <c r="D32" s="25" t="s">
        <v>73</v>
      </c>
      <c r="E32" s="18" t="s">
        <v>74</v>
      </c>
      <c r="F32" s="25">
        <v>35</v>
      </c>
      <c r="G32" s="31">
        <v>3</v>
      </c>
      <c r="H32" s="26">
        <v>3</v>
      </c>
      <c r="I32" s="31">
        <v>465</v>
      </c>
      <c r="J32" s="26">
        <v>428</v>
      </c>
      <c r="K32" s="31">
        <v>16275</v>
      </c>
      <c r="L32" s="26">
        <v>15045</v>
      </c>
      <c r="M32" s="31">
        <v>283067</v>
      </c>
      <c r="N32" s="26">
        <v>7174</v>
      </c>
      <c r="O32" s="32">
        <f>M32/L32</f>
        <v>18.814689265536725</v>
      </c>
      <c r="P32" s="33">
        <f>O32/26.88</f>
        <v>0.69995123755716981</v>
      </c>
      <c r="Q32" s="11">
        <v>26.88</v>
      </c>
    </row>
    <row r="33" spans="1:17" ht="13.5" customHeight="1">
      <c r="A33" s="29">
        <v>2</v>
      </c>
      <c r="B33" s="6" t="s">
        <v>71</v>
      </c>
      <c r="C33" s="30" t="s">
        <v>75</v>
      </c>
      <c r="D33" s="25" t="s">
        <v>76</v>
      </c>
      <c r="E33" s="18" t="s">
        <v>74</v>
      </c>
      <c r="F33" s="25">
        <v>34</v>
      </c>
      <c r="G33" s="31">
        <v>2</v>
      </c>
      <c r="H33" s="26">
        <v>2</v>
      </c>
      <c r="I33" s="31">
        <v>310</v>
      </c>
      <c r="J33" s="26">
        <v>310</v>
      </c>
      <c r="K33" s="31">
        <v>10540</v>
      </c>
      <c r="L33" s="26">
        <v>10540</v>
      </c>
      <c r="M33" s="31">
        <v>107281</v>
      </c>
      <c r="N33" s="26">
        <v>2598</v>
      </c>
      <c r="O33" s="32">
        <f>M33/L33</f>
        <v>10.178462998102466</v>
      </c>
      <c r="P33" s="33">
        <f>O33/26.88</f>
        <v>0.37866305796512151</v>
      </c>
      <c r="Q33" s="11">
        <v>26.88</v>
      </c>
    </row>
    <row r="34" spans="1:17" ht="13.5" customHeight="1">
      <c r="A34" s="29">
        <v>3</v>
      </c>
      <c r="B34" s="6" t="s">
        <v>71</v>
      </c>
      <c r="C34" s="30" t="s">
        <v>77</v>
      </c>
      <c r="D34" s="25" t="s">
        <v>78</v>
      </c>
      <c r="E34" s="18" t="s">
        <v>74</v>
      </c>
      <c r="F34" s="25">
        <v>32</v>
      </c>
      <c r="G34" s="31">
        <v>1</v>
      </c>
      <c r="H34" s="26">
        <v>1</v>
      </c>
      <c r="I34" s="31">
        <v>155</v>
      </c>
      <c r="J34" s="26">
        <v>132</v>
      </c>
      <c r="K34" s="31">
        <v>4960</v>
      </c>
      <c r="L34" s="26">
        <v>4300</v>
      </c>
      <c r="M34" s="31">
        <v>84116</v>
      </c>
      <c r="N34" s="26">
        <v>2802</v>
      </c>
      <c r="O34" s="32">
        <f t="shared" ref="O34:O58" si="4">M34/L34</f>
        <v>19.561860465116279</v>
      </c>
      <c r="P34" s="33">
        <f>O34/26.88</f>
        <v>0.72774778516057592</v>
      </c>
      <c r="Q34" s="11">
        <v>26.88</v>
      </c>
    </row>
    <row r="35" spans="1:17" ht="13.5" customHeight="1">
      <c r="A35" s="29">
        <v>4</v>
      </c>
      <c r="B35" s="6" t="s">
        <v>71</v>
      </c>
      <c r="C35" s="30" t="s">
        <v>79</v>
      </c>
      <c r="D35" s="25" t="s">
        <v>80</v>
      </c>
      <c r="E35" s="18" t="s">
        <v>74</v>
      </c>
      <c r="F35" s="25">
        <v>79</v>
      </c>
      <c r="G35" s="31">
        <v>1</v>
      </c>
      <c r="H35" s="26">
        <v>1</v>
      </c>
      <c r="I35" s="31">
        <v>62</v>
      </c>
      <c r="J35" s="26">
        <v>56</v>
      </c>
      <c r="K35" s="31">
        <v>4898</v>
      </c>
      <c r="L35" s="26">
        <v>4454</v>
      </c>
      <c r="M35" s="31">
        <v>96227</v>
      </c>
      <c r="N35" s="26">
        <v>2528</v>
      </c>
      <c r="O35" s="32">
        <f t="shared" si="4"/>
        <v>21.604625056129322</v>
      </c>
      <c r="P35" s="33">
        <f t="shared" ref="P35:P66" si="5">O35/26.88</f>
        <v>0.80374349167147774</v>
      </c>
      <c r="Q35" s="11">
        <v>26.88</v>
      </c>
    </row>
    <row r="36" spans="1:17" ht="13.5" customHeight="1">
      <c r="A36" s="29">
        <v>5</v>
      </c>
      <c r="B36" s="6" t="s">
        <v>71</v>
      </c>
      <c r="C36" s="30" t="s">
        <v>81</v>
      </c>
      <c r="D36" s="25" t="s">
        <v>82</v>
      </c>
      <c r="E36" s="18" t="s">
        <v>74</v>
      </c>
      <c r="F36" s="25">
        <v>41</v>
      </c>
      <c r="G36" s="31">
        <v>4</v>
      </c>
      <c r="H36" s="26">
        <v>4</v>
      </c>
      <c r="I36" s="31">
        <v>620</v>
      </c>
      <c r="J36" s="26">
        <v>582</v>
      </c>
      <c r="K36" s="31">
        <v>25420</v>
      </c>
      <c r="L36" s="26">
        <v>23890</v>
      </c>
      <c r="M36" s="31">
        <v>418663</v>
      </c>
      <c r="N36" s="26">
        <v>9877</v>
      </c>
      <c r="O36" s="32">
        <f t="shared" si="4"/>
        <v>17.524612808706571</v>
      </c>
      <c r="P36" s="33">
        <f t="shared" si="5"/>
        <v>0.65195732175247667</v>
      </c>
      <c r="Q36" s="11">
        <v>26.88</v>
      </c>
    </row>
    <row r="37" spans="1:17" ht="13.5" customHeight="1">
      <c r="A37" s="29">
        <v>6</v>
      </c>
      <c r="B37" s="6" t="s">
        <v>71</v>
      </c>
      <c r="C37" s="30" t="s">
        <v>83</v>
      </c>
      <c r="D37" s="25" t="s">
        <v>84</v>
      </c>
      <c r="E37" s="18" t="s">
        <v>74</v>
      </c>
      <c r="F37" s="25">
        <v>58</v>
      </c>
      <c r="G37" s="31">
        <v>1</v>
      </c>
      <c r="H37" s="26">
        <v>1</v>
      </c>
      <c r="I37" s="31">
        <v>124</v>
      </c>
      <c r="J37" s="26">
        <v>118</v>
      </c>
      <c r="K37" s="31">
        <v>7192</v>
      </c>
      <c r="L37" s="26">
        <v>6745</v>
      </c>
      <c r="M37" s="31">
        <v>154370</v>
      </c>
      <c r="N37" s="26">
        <v>3191</v>
      </c>
      <c r="O37" s="32">
        <f t="shared" si="4"/>
        <v>22.886582653817644</v>
      </c>
      <c r="P37" s="33">
        <f t="shared" si="5"/>
        <v>0.85143536658547792</v>
      </c>
      <c r="Q37" s="11">
        <v>26.88</v>
      </c>
    </row>
    <row r="38" spans="1:17" ht="13.5" customHeight="1">
      <c r="A38" s="29">
        <v>7</v>
      </c>
      <c r="B38" s="6" t="s">
        <v>71</v>
      </c>
      <c r="C38" s="30" t="s">
        <v>85</v>
      </c>
      <c r="D38" s="25" t="s">
        <v>86</v>
      </c>
      <c r="E38" s="18" t="s">
        <v>74</v>
      </c>
      <c r="F38" s="25">
        <v>49</v>
      </c>
      <c r="G38" s="31">
        <v>1</v>
      </c>
      <c r="H38" s="26">
        <v>1</v>
      </c>
      <c r="I38" s="31">
        <v>124</v>
      </c>
      <c r="J38" s="26">
        <v>118</v>
      </c>
      <c r="K38" s="31">
        <v>6076</v>
      </c>
      <c r="L38" s="26">
        <v>5700</v>
      </c>
      <c r="M38" s="31">
        <v>112321</v>
      </c>
      <c r="N38" s="26">
        <v>3367</v>
      </c>
      <c r="O38" s="32">
        <f t="shared" si="4"/>
        <v>19.705438596491227</v>
      </c>
      <c r="P38" s="33">
        <f t="shared" si="5"/>
        <v>0.73308923350041766</v>
      </c>
      <c r="Q38" s="11">
        <v>26.88</v>
      </c>
    </row>
    <row r="39" spans="1:17" ht="13.5" customHeight="1">
      <c r="A39" s="29">
        <v>8</v>
      </c>
      <c r="B39" s="6" t="s">
        <v>71</v>
      </c>
      <c r="C39" s="30" t="s">
        <v>87</v>
      </c>
      <c r="D39" s="25" t="s">
        <v>88</v>
      </c>
      <c r="E39" s="18" t="s">
        <v>74</v>
      </c>
      <c r="F39" s="25">
        <v>32</v>
      </c>
      <c r="G39" s="31">
        <v>4</v>
      </c>
      <c r="H39" s="26">
        <v>4</v>
      </c>
      <c r="I39" s="31">
        <v>868</v>
      </c>
      <c r="J39" s="26">
        <v>746</v>
      </c>
      <c r="K39" s="31">
        <v>27776</v>
      </c>
      <c r="L39" s="26">
        <v>23810</v>
      </c>
      <c r="M39" s="31">
        <v>431437</v>
      </c>
      <c r="N39" s="26">
        <v>11692</v>
      </c>
      <c r="O39" s="32">
        <f t="shared" si="4"/>
        <v>18.119991600167996</v>
      </c>
      <c r="P39" s="33">
        <f t="shared" si="5"/>
        <v>0.6741068303633927</v>
      </c>
      <c r="Q39" s="11">
        <v>26.88</v>
      </c>
    </row>
    <row r="40" spans="1:17" ht="13.5" customHeight="1">
      <c r="A40" s="29">
        <v>9</v>
      </c>
      <c r="B40" s="6" t="s">
        <v>71</v>
      </c>
      <c r="C40" s="30" t="s">
        <v>89</v>
      </c>
      <c r="D40" s="25" t="s">
        <v>90</v>
      </c>
      <c r="E40" s="18" t="s">
        <v>74</v>
      </c>
      <c r="F40" s="25">
        <v>39</v>
      </c>
      <c r="G40" s="31">
        <v>1</v>
      </c>
      <c r="H40" s="26">
        <v>1</v>
      </c>
      <c r="I40" s="31">
        <v>124</v>
      </c>
      <c r="J40" s="26">
        <v>110</v>
      </c>
      <c r="K40" s="31">
        <v>4836</v>
      </c>
      <c r="L40" s="26">
        <v>4356</v>
      </c>
      <c r="M40" s="31">
        <v>81891</v>
      </c>
      <c r="N40" s="26">
        <v>3130</v>
      </c>
      <c r="O40" s="32">
        <f t="shared" si="4"/>
        <v>18.799586776859503</v>
      </c>
      <c r="P40" s="33">
        <f t="shared" si="5"/>
        <v>0.69938938902007086</v>
      </c>
      <c r="Q40" s="11">
        <v>26.88</v>
      </c>
    </row>
    <row r="41" spans="1:17" ht="13.5" customHeight="1">
      <c r="A41" s="29">
        <v>10</v>
      </c>
      <c r="B41" s="6" t="s">
        <v>71</v>
      </c>
      <c r="C41" s="30" t="s">
        <v>91</v>
      </c>
      <c r="D41" s="25" t="s">
        <v>51</v>
      </c>
      <c r="E41" s="18" t="s">
        <v>74</v>
      </c>
      <c r="F41" s="25">
        <v>33</v>
      </c>
      <c r="G41" s="31">
        <v>1</v>
      </c>
      <c r="H41" s="26">
        <v>1</v>
      </c>
      <c r="I41" s="31">
        <v>155</v>
      </c>
      <c r="J41" s="26">
        <v>130</v>
      </c>
      <c r="K41" s="31">
        <v>5115</v>
      </c>
      <c r="L41" s="26">
        <v>4189</v>
      </c>
      <c r="M41" s="31">
        <v>76910</v>
      </c>
      <c r="N41" s="26">
        <v>2916</v>
      </c>
      <c r="O41" s="32">
        <f t="shared" si="4"/>
        <v>18.359990451181666</v>
      </c>
      <c r="P41" s="33">
        <f t="shared" si="5"/>
        <v>0.68303535904693702</v>
      </c>
      <c r="Q41" s="11">
        <v>26.88</v>
      </c>
    </row>
    <row r="42" spans="1:17" ht="13.5" customHeight="1">
      <c r="A42" s="29">
        <v>11</v>
      </c>
      <c r="B42" s="6" t="s">
        <v>71</v>
      </c>
      <c r="C42" s="30" t="s">
        <v>92</v>
      </c>
      <c r="D42" s="25" t="s">
        <v>93</v>
      </c>
      <c r="E42" s="18" t="s">
        <v>74</v>
      </c>
      <c r="F42" s="25">
        <v>27</v>
      </c>
      <c r="G42" s="31">
        <v>1</v>
      </c>
      <c r="H42" s="26">
        <v>1</v>
      </c>
      <c r="I42" s="31">
        <v>217</v>
      </c>
      <c r="J42" s="26">
        <v>202</v>
      </c>
      <c r="K42" s="31">
        <v>5859</v>
      </c>
      <c r="L42" s="26">
        <v>5510</v>
      </c>
      <c r="M42" s="31">
        <v>112073</v>
      </c>
      <c r="N42" s="26">
        <v>2450</v>
      </c>
      <c r="O42" s="32">
        <f t="shared" si="4"/>
        <v>20.339927404718694</v>
      </c>
      <c r="P42" s="33">
        <f t="shared" si="5"/>
        <v>0.75669372785411804</v>
      </c>
      <c r="Q42" s="11">
        <v>26.88</v>
      </c>
    </row>
    <row r="43" spans="1:17" ht="13.5" customHeight="1">
      <c r="A43" s="29">
        <v>12</v>
      </c>
      <c r="B43" s="6" t="s">
        <v>71</v>
      </c>
      <c r="C43" s="30" t="s">
        <v>94</v>
      </c>
      <c r="D43" s="25" t="s">
        <v>20</v>
      </c>
      <c r="E43" s="18" t="s">
        <v>74</v>
      </c>
      <c r="F43" s="25">
        <v>119</v>
      </c>
      <c r="G43" s="31">
        <v>1</v>
      </c>
      <c r="H43" s="26">
        <v>1</v>
      </c>
      <c r="I43" s="31">
        <v>62</v>
      </c>
      <c r="J43" s="26">
        <v>54</v>
      </c>
      <c r="K43" s="31">
        <v>7378</v>
      </c>
      <c r="L43" s="26">
        <v>6555</v>
      </c>
      <c r="M43" s="31">
        <v>106231</v>
      </c>
      <c r="N43" s="26">
        <v>1327</v>
      </c>
      <c r="O43" s="32">
        <f t="shared" si="4"/>
        <v>16.206102212051867</v>
      </c>
      <c r="P43" s="33">
        <f t="shared" si="5"/>
        <v>0.60290558824597718</v>
      </c>
      <c r="Q43" s="11">
        <v>26.88</v>
      </c>
    </row>
    <row r="44" spans="1:17" ht="13.5" customHeight="1">
      <c r="A44" s="29">
        <v>13</v>
      </c>
      <c r="B44" s="6" t="s">
        <v>71</v>
      </c>
      <c r="C44" s="30" t="s">
        <v>95</v>
      </c>
      <c r="D44" s="25" t="s">
        <v>96</v>
      </c>
      <c r="E44" s="18" t="s">
        <v>74</v>
      </c>
      <c r="F44" s="25">
        <v>41</v>
      </c>
      <c r="G44" s="31">
        <v>1</v>
      </c>
      <c r="H44" s="26">
        <v>1</v>
      </c>
      <c r="I44" s="31">
        <v>124</v>
      </c>
      <c r="J44" s="26">
        <v>110</v>
      </c>
      <c r="K44" s="31">
        <v>5084</v>
      </c>
      <c r="L44" s="26">
        <v>4480</v>
      </c>
      <c r="M44" s="31">
        <v>77832</v>
      </c>
      <c r="N44" s="26">
        <v>3966</v>
      </c>
      <c r="O44" s="32">
        <f t="shared" si="4"/>
        <v>17.373214285714287</v>
      </c>
      <c r="P44" s="33">
        <f t="shared" si="5"/>
        <v>0.64632493622448983</v>
      </c>
      <c r="Q44" s="11">
        <v>26.88</v>
      </c>
    </row>
    <row r="45" spans="1:17" ht="13.5" customHeight="1">
      <c r="A45" s="29">
        <v>14</v>
      </c>
      <c r="B45" s="6" t="s">
        <v>71</v>
      </c>
      <c r="C45" s="30" t="s">
        <v>99</v>
      </c>
      <c r="D45" s="25" t="s">
        <v>98</v>
      </c>
      <c r="E45" s="18" t="s">
        <v>74</v>
      </c>
      <c r="F45" s="25">
        <v>35</v>
      </c>
      <c r="G45" s="31">
        <v>1</v>
      </c>
      <c r="H45" s="26">
        <v>1</v>
      </c>
      <c r="I45" s="31">
        <v>155</v>
      </c>
      <c r="J45" s="26">
        <v>120</v>
      </c>
      <c r="K45" s="31">
        <v>5425</v>
      </c>
      <c r="L45" s="26">
        <v>4600</v>
      </c>
      <c r="M45" s="31">
        <v>82798</v>
      </c>
      <c r="N45" s="26">
        <v>3258</v>
      </c>
      <c r="O45" s="32">
        <f t="shared" si="4"/>
        <v>17.999565217391304</v>
      </c>
      <c r="P45" s="33">
        <f t="shared" si="5"/>
        <v>0.66962668219461696</v>
      </c>
      <c r="Q45" s="11">
        <v>26.88</v>
      </c>
    </row>
    <row r="46" spans="1:17" ht="13.5" customHeight="1">
      <c r="A46" s="29">
        <v>15</v>
      </c>
      <c r="B46" s="6" t="s">
        <v>71</v>
      </c>
      <c r="C46" s="30" t="s">
        <v>103</v>
      </c>
      <c r="D46" s="25" t="s">
        <v>100</v>
      </c>
      <c r="E46" s="18" t="s">
        <v>74</v>
      </c>
      <c r="F46" s="25">
        <v>45</v>
      </c>
      <c r="G46" s="31">
        <v>2</v>
      </c>
      <c r="H46" s="26">
        <v>2</v>
      </c>
      <c r="I46" s="31">
        <v>310</v>
      </c>
      <c r="J46" s="26">
        <v>278</v>
      </c>
      <c r="K46" s="31">
        <v>13950</v>
      </c>
      <c r="L46" s="26">
        <v>11517</v>
      </c>
      <c r="M46" s="31">
        <v>214300</v>
      </c>
      <c r="N46" s="26">
        <v>4597</v>
      </c>
      <c r="O46" s="32">
        <f t="shared" si="4"/>
        <v>18.607276200399408</v>
      </c>
      <c r="P46" s="33">
        <f t="shared" si="5"/>
        <v>0.69223497769343034</v>
      </c>
      <c r="Q46" s="11">
        <v>26.88</v>
      </c>
    </row>
    <row r="47" spans="1:17" ht="13.5" customHeight="1">
      <c r="A47" s="29">
        <v>16</v>
      </c>
      <c r="B47" s="6" t="s">
        <v>71</v>
      </c>
      <c r="C47" s="30" t="s">
        <v>105</v>
      </c>
      <c r="D47" s="25" t="s">
        <v>102</v>
      </c>
      <c r="E47" s="18" t="s">
        <v>74</v>
      </c>
      <c r="F47" s="25">
        <v>47</v>
      </c>
      <c r="G47" s="31">
        <v>1</v>
      </c>
      <c r="H47" s="26">
        <v>1</v>
      </c>
      <c r="I47" s="31">
        <v>124</v>
      </c>
      <c r="J47" s="26">
        <v>110</v>
      </c>
      <c r="K47" s="31">
        <v>5828</v>
      </c>
      <c r="L47" s="26">
        <v>5396</v>
      </c>
      <c r="M47" s="31">
        <v>94376</v>
      </c>
      <c r="N47" s="26">
        <v>2896</v>
      </c>
      <c r="O47" s="32">
        <f t="shared" si="4"/>
        <v>17.489992587101558</v>
      </c>
      <c r="P47" s="33">
        <f t="shared" si="5"/>
        <v>0.65066936707967105</v>
      </c>
      <c r="Q47" s="11">
        <v>26.88</v>
      </c>
    </row>
    <row r="48" spans="1:17" ht="13.5" customHeight="1">
      <c r="A48" s="29">
        <v>17</v>
      </c>
      <c r="B48" s="6" t="s">
        <v>71</v>
      </c>
      <c r="C48" s="30" t="s">
        <v>107</v>
      </c>
      <c r="D48" s="25" t="s">
        <v>104</v>
      </c>
      <c r="E48" s="18" t="s">
        <v>74</v>
      </c>
      <c r="F48" s="25">
        <v>14</v>
      </c>
      <c r="G48" s="31">
        <v>4</v>
      </c>
      <c r="H48" s="26">
        <v>4</v>
      </c>
      <c r="I48" s="31">
        <v>1240</v>
      </c>
      <c r="J48" s="26">
        <v>1160</v>
      </c>
      <c r="K48" s="31">
        <v>17360</v>
      </c>
      <c r="L48" s="26">
        <v>16940</v>
      </c>
      <c r="M48" s="31">
        <v>275209</v>
      </c>
      <c r="N48" s="26">
        <v>15702</v>
      </c>
      <c r="O48" s="32">
        <f t="shared" si="4"/>
        <v>16.246103896103897</v>
      </c>
      <c r="P48" s="33">
        <f t="shared" si="5"/>
        <v>0.60439374613481756</v>
      </c>
      <c r="Q48" s="11">
        <v>26.88</v>
      </c>
    </row>
    <row r="49" spans="1:20" ht="13.5" customHeight="1">
      <c r="A49" s="29">
        <v>18</v>
      </c>
      <c r="B49" s="6" t="s">
        <v>71</v>
      </c>
      <c r="C49" s="30" t="s">
        <v>110</v>
      </c>
      <c r="D49" s="25" t="s">
        <v>106</v>
      </c>
      <c r="E49" s="18" t="s">
        <v>74</v>
      </c>
      <c r="F49" s="25">
        <v>24</v>
      </c>
      <c r="G49" s="31">
        <v>1</v>
      </c>
      <c r="H49" s="26">
        <v>1</v>
      </c>
      <c r="I49" s="31">
        <v>248</v>
      </c>
      <c r="J49" s="26">
        <v>210</v>
      </c>
      <c r="K49" s="31">
        <v>5952</v>
      </c>
      <c r="L49" s="26">
        <v>4949</v>
      </c>
      <c r="M49" s="31">
        <v>92820</v>
      </c>
      <c r="N49" s="26">
        <v>3430</v>
      </c>
      <c r="O49" s="32">
        <f t="shared" si="4"/>
        <v>18.755304101838757</v>
      </c>
      <c r="P49" s="33">
        <f t="shared" si="5"/>
        <v>0.69774196807435851</v>
      </c>
      <c r="Q49" s="11">
        <v>26.88</v>
      </c>
    </row>
    <row r="50" spans="1:20" ht="13.5" customHeight="1">
      <c r="A50" s="29">
        <v>19</v>
      </c>
      <c r="B50" s="6" t="s">
        <v>71</v>
      </c>
      <c r="C50" s="30" t="s">
        <v>112</v>
      </c>
      <c r="D50" s="25" t="s">
        <v>108</v>
      </c>
      <c r="E50" s="18" t="s">
        <v>74</v>
      </c>
      <c r="F50" s="25">
        <v>34</v>
      </c>
      <c r="G50" s="31">
        <v>1</v>
      </c>
      <c r="H50" s="26">
        <v>1</v>
      </c>
      <c r="I50" s="31">
        <v>186</v>
      </c>
      <c r="J50" s="26">
        <v>144</v>
      </c>
      <c r="K50" s="31">
        <v>6324</v>
      </c>
      <c r="L50" s="26">
        <v>5100</v>
      </c>
      <c r="M50" s="31">
        <v>90678</v>
      </c>
      <c r="N50" s="26">
        <v>4176</v>
      </c>
      <c r="O50" s="32">
        <f t="shared" si="4"/>
        <v>17.78</v>
      </c>
      <c r="P50" s="33">
        <f t="shared" si="5"/>
        <v>0.66145833333333337</v>
      </c>
      <c r="Q50" s="11">
        <v>26.88</v>
      </c>
    </row>
    <row r="51" spans="1:20" ht="13.5" customHeight="1">
      <c r="A51" s="29">
        <v>20</v>
      </c>
      <c r="B51" s="6" t="s">
        <v>71</v>
      </c>
      <c r="C51" s="30" t="s">
        <v>114</v>
      </c>
      <c r="D51" s="25" t="s">
        <v>108</v>
      </c>
      <c r="E51" s="18" t="s">
        <v>74</v>
      </c>
      <c r="F51" s="25">
        <v>61</v>
      </c>
      <c r="G51" s="31">
        <v>1</v>
      </c>
      <c r="H51" s="26">
        <v>1</v>
      </c>
      <c r="I51" s="31">
        <v>124</v>
      </c>
      <c r="J51" s="26">
        <v>110</v>
      </c>
      <c r="K51" s="31">
        <v>7564</v>
      </c>
      <c r="L51" s="26">
        <v>7010</v>
      </c>
      <c r="M51" s="31">
        <v>132184</v>
      </c>
      <c r="N51" s="26">
        <v>2271</v>
      </c>
      <c r="O51" s="32">
        <f t="shared" si="4"/>
        <v>18.856490727532098</v>
      </c>
      <c r="P51" s="33">
        <f t="shared" si="5"/>
        <v>0.70150635147068818</v>
      </c>
      <c r="Q51" s="11">
        <v>26.88</v>
      </c>
    </row>
    <row r="52" spans="1:20" ht="13.5" customHeight="1">
      <c r="A52" s="29">
        <v>21</v>
      </c>
      <c r="B52" s="6" t="s">
        <v>71</v>
      </c>
      <c r="C52" s="30" t="s">
        <v>116</v>
      </c>
      <c r="D52" s="25" t="s">
        <v>111</v>
      </c>
      <c r="E52" s="18" t="s">
        <v>74</v>
      </c>
      <c r="F52" s="25">
        <v>26</v>
      </c>
      <c r="G52" s="31">
        <v>1</v>
      </c>
      <c r="H52" s="26">
        <v>1</v>
      </c>
      <c r="I52" s="31">
        <v>217</v>
      </c>
      <c r="J52" s="26">
        <v>188</v>
      </c>
      <c r="K52" s="31">
        <v>5642</v>
      </c>
      <c r="L52" s="26">
        <v>5088</v>
      </c>
      <c r="M52" s="31">
        <v>95907</v>
      </c>
      <c r="N52" s="26">
        <v>2315</v>
      </c>
      <c r="O52" s="32">
        <f t="shared" si="4"/>
        <v>18.849646226415093</v>
      </c>
      <c r="P52" s="33">
        <f t="shared" si="5"/>
        <v>0.70125171973270439</v>
      </c>
      <c r="Q52" s="11">
        <v>26.88</v>
      </c>
    </row>
    <row r="53" spans="1:20" ht="13.5" customHeight="1">
      <c r="A53" s="29">
        <v>22</v>
      </c>
      <c r="B53" s="6" t="s">
        <v>71</v>
      </c>
      <c r="C53" s="30" t="s">
        <v>118</v>
      </c>
      <c r="D53" s="25" t="s">
        <v>113</v>
      </c>
      <c r="E53" s="18" t="s">
        <v>74</v>
      </c>
      <c r="F53" s="25">
        <v>79</v>
      </c>
      <c r="G53" s="31">
        <v>2</v>
      </c>
      <c r="H53" s="26">
        <v>2</v>
      </c>
      <c r="I53" s="31">
        <v>186</v>
      </c>
      <c r="J53" s="26">
        <v>162</v>
      </c>
      <c r="K53" s="31">
        <v>14694</v>
      </c>
      <c r="L53" s="26">
        <v>12700</v>
      </c>
      <c r="M53" s="31">
        <v>213530</v>
      </c>
      <c r="N53" s="26">
        <v>4680</v>
      </c>
      <c r="O53" s="32">
        <f t="shared" si="4"/>
        <v>16.813385826771654</v>
      </c>
      <c r="P53" s="33">
        <f t="shared" si="5"/>
        <v>0.62549798462692163</v>
      </c>
      <c r="Q53" s="11">
        <v>26.88</v>
      </c>
    </row>
    <row r="54" spans="1:20" ht="13.5" customHeight="1">
      <c r="A54" s="29">
        <v>23</v>
      </c>
      <c r="B54" s="6" t="s">
        <v>71</v>
      </c>
      <c r="C54" s="30" t="s">
        <v>120</v>
      </c>
      <c r="D54" s="25" t="s">
        <v>115</v>
      </c>
      <c r="E54" s="18" t="s">
        <v>74</v>
      </c>
      <c r="F54" s="25">
        <v>31</v>
      </c>
      <c r="G54" s="31">
        <v>1</v>
      </c>
      <c r="H54" s="26">
        <v>1</v>
      </c>
      <c r="I54" s="31">
        <v>186</v>
      </c>
      <c r="J54" s="26">
        <v>160</v>
      </c>
      <c r="K54" s="31">
        <v>5766</v>
      </c>
      <c r="L54" s="26">
        <v>3960</v>
      </c>
      <c r="M54" s="31">
        <v>57143</v>
      </c>
      <c r="N54" s="26">
        <v>1366</v>
      </c>
      <c r="O54" s="32">
        <f t="shared" si="4"/>
        <v>14.430050505050506</v>
      </c>
      <c r="P54" s="33">
        <f t="shared" si="5"/>
        <v>0.53683223605098607</v>
      </c>
      <c r="Q54" s="11">
        <v>26.88</v>
      </c>
    </row>
    <row r="55" spans="1:20" ht="13.5" customHeight="1">
      <c r="A55" s="29">
        <v>24</v>
      </c>
      <c r="B55" s="6" t="s">
        <v>71</v>
      </c>
      <c r="C55" s="30" t="s">
        <v>121</v>
      </c>
      <c r="D55" s="25" t="s">
        <v>117</v>
      </c>
      <c r="E55" s="18" t="s">
        <v>74</v>
      </c>
      <c r="F55" s="25">
        <v>35</v>
      </c>
      <c r="G55" s="31">
        <v>1</v>
      </c>
      <c r="H55" s="26">
        <v>1</v>
      </c>
      <c r="I55" s="31">
        <v>155</v>
      </c>
      <c r="J55" s="26">
        <v>122</v>
      </c>
      <c r="K55" s="31">
        <v>5425</v>
      </c>
      <c r="L55" s="26">
        <v>4615</v>
      </c>
      <c r="M55" s="31">
        <v>80250</v>
      </c>
      <c r="N55" s="26">
        <v>3996</v>
      </c>
      <c r="O55" s="32">
        <f t="shared" si="4"/>
        <v>17.388949079089926</v>
      </c>
      <c r="P55" s="33">
        <f t="shared" si="5"/>
        <v>0.64691030800185734</v>
      </c>
      <c r="Q55" s="11">
        <v>26.88</v>
      </c>
    </row>
    <row r="56" spans="1:20" ht="13.5" customHeight="1">
      <c r="A56" s="29">
        <v>25</v>
      </c>
      <c r="B56" s="6" t="s">
        <v>71</v>
      </c>
      <c r="C56" s="30" t="s">
        <v>123</v>
      </c>
      <c r="D56" s="25" t="s">
        <v>119</v>
      </c>
      <c r="E56" s="18" t="s">
        <v>74</v>
      </c>
      <c r="F56" s="25">
        <v>73</v>
      </c>
      <c r="G56" s="31">
        <v>1</v>
      </c>
      <c r="H56" s="26">
        <v>1</v>
      </c>
      <c r="I56" s="31">
        <v>124</v>
      </c>
      <c r="J56" s="26">
        <v>110</v>
      </c>
      <c r="K56" s="31">
        <v>9052</v>
      </c>
      <c r="L56" s="26">
        <v>8230</v>
      </c>
      <c r="M56" s="31">
        <v>155811</v>
      </c>
      <c r="N56" s="26">
        <v>2921</v>
      </c>
      <c r="O56" s="32">
        <f t="shared" si="4"/>
        <v>18.932077764277036</v>
      </c>
      <c r="P56" s="33">
        <f t="shared" si="5"/>
        <v>0.70431836920673496</v>
      </c>
      <c r="Q56" s="11">
        <v>26.88</v>
      </c>
    </row>
    <row r="57" spans="1:20" ht="13.5" customHeight="1">
      <c r="A57" s="29">
        <v>26</v>
      </c>
      <c r="B57" s="6" t="s">
        <v>71</v>
      </c>
      <c r="C57" s="30" t="s">
        <v>125</v>
      </c>
      <c r="D57" s="25" t="s">
        <v>98</v>
      </c>
      <c r="E57" s="18" t="s">
        <v>74</v>
      </c>
      <c r="F57" s="25">
        <v>21</v>
      </c>
      <c r="G57" s="31">
        <v>3</v>
      </c>
      <c r="H57" s="26">
        <v>3</v>
      </c>
      <c r="I57" s="31">
        <v>651</v>
      </c>
      <c r="J57" s="26">
        <v>586</v>
      </c>
      <c r="K57" s="31">
        <v>13671</v>
      </c>
      <c r="L57" s="26">
        <v>12100</v>
      </c>
      <c r="M57" s="31">
        <v>232847</v>
      </c>
      <c r="N57" s="26">
        <v>10050</v>
      </c>
      <c r="O57" s="32">
        <f t="shared" si="4"/>
        <v>19.243553719008265</v>
      </c>
      <c r="P57" s="33">
        <f t="shared" si="5"/>
        <v>0.71590601633215278</v>
      </c>
      <c r="Q57" s="11">
        <v>26.88</v>
      </c>
      <c r="T57" s="2">
        <v>5596368</v>
      </c>
    </row>
    <row r="58" spans="1:20" ht="13.5" customHeight="1">
      <c r="A58" s="29">
        <v>27</v>
      </c>
      <c r="B58" s="6" t="s">
        <v>71</v>
      </c>
      <c r="C58" s="30" t="s">
        <v>127</v>
      </c>
      <c r="D58" s="25" t="s">
        <v>122</v>
      </c>
      <c r="E58" s="18" t="s">
        <v>74</v>
      </c>
      <c r="F58" s="25">
        <v>39</v>
      </c>
      <c r="G58" s="31">
        <v>1</v>
      </c>
      <c r="H58" s="26">
        <v>1</v>
      </c>
      <c r="I58" s="31">
        <v>124</v>
      </c>
      <c r="J58" s="26">
        <v>114</v>
      </c>
      <c r="K58" s="31">
        <v>4836</v>
      </c>
      <c r="L58" s="26">
        <v>4146</v>
      </c>
      <c r="M58" s="31">
        <v>72430</v>
      </c>
      <c r="N58" s="26">
        <v>3161</v>
      </c>
      <c r="O58" s="32">
        <f t="shared" si="4"/>
        <v>17.469850458273033</v>
      </c>
      <c r="P58" s="33">
        <f t="shared" si="5"/>
        <v>0.64992003192980041</v>
      </c>
      <c r="Q58" s="11">
        <v>26.88</v>
      </c>
      <c r="T58" s="2">
        <v>5737232</v>
      </c>
    </row>
    <row r="59" spans="1:20" ht="13.5" customHeight="1">
      <c r="A59" s="29">
        <v>28</v>
      </c>
      <c r="B59" s="6" t="s">
        <v>71</v>
      </c>
      <c r="C59" s="30" t="s">
        <v>131</v>
      </c>
      <c r="D59" s="25" t="s">
        <v>124</v>
      </c>
      <c r="E59" s="18" t="s">
        <v>74</v>
      </c>
      <c r="F59" s="25">
        <v>41</v>
      </c>
      <c r="G59" s="31">
        <v>1</v>
      </c>
      <c r="H59" s="26">
        <v>1</v>
      </c>
      <c r="I59" s="31">
        <v>124</v>
      </c>
      <c r="J59" s="26">
        <v>110</v>
      </c>
      <c r="K59" s="31">
        <v>5084</v>
      </c>
      <c r="L59" s="26">
        <v>4412</v>
      </c>
      <c r="M59" s="31">
        <v>79725</v>
      </c>
      <c r="N59" s="26">
        <v>3379</v>
      </c>
      <c r="O59" s="32">
        <f>M59/L59</f>
        <v>18.070036264732547</v>
      </c>
      <c r="P59" s="33">
        <f t="shared" si="5"/>
        <v>0.67224837294391915</v>
      </c>
      <c r="Q59" s="11">
        <v>26.88</v>
      </c>
      <c r="T59" s="2">
        <f>SUM(T57:T58)</f>
        <v>11333600</v>
      </c>
    </row>
    <row r="60" spans="1:20" ht="13.5" customHeight="1">
      <c r="A60" s="29">
        <v>29</v>
      </c>
      <c r="B60" s="6" t="s">
        <v>71</v>
      </c>
      <c r="C60" s="30" t="s">
        <v>198</v>
      </c>
      <c r="D60" s="25" t="s">
        <v>126</v>
      </c>
      <c r="E60" s="18" t="s">
        <v>74</v>
      </c>
      <c r="F60" s="25">
        <v>44</v>
      </c>
      <c r="G60" s="31">
        <v>1</v>
      </c>
      <c r="H60" s="26">
        <v>1</v>
      </c>
      <c r="I60" s="31">
        <v>124</v>
      </c>
      <c r="J60" s="26">
        <v>114</v>
      </c>
      <c r="K60" s="31">
        <v>5456</v>
      </c>
      <c r="L60" s="26">
        <v>5150</v>
      </c>
      <c r="M60" s="31">
        <v>96528</v>
      </c>
      <c r="N60" s="26">
        <v>2420</v>
      </c>
      <c r="O60" s="32">
        <f>M60/L60</f>
        <v>18.743300970873786</v>
      </c>
      <c r="P60" s="33">
        <f t="shared" si="5"/>
        <v>0.69729542302357839</v>
      </c>
      <c r="Q60" s="11">
        <v>26.88</v>
      </c>
      <c r="T60" s="2">
        <v>4800</v>
      </c>
    </row>
    <row r="61" spans="1:20" ht="13.5" customHeight="1">
      <c r="A61" s="29">
        <v>30</v>
      </c>
      <c r="B61" s="6" t="s">
        <v>71</v>
      </c>
      <c r="C61" s="30" t="s">
        <v>135</v>
      </c>
      <c r="D61" s="25" t="s">
        <v>128</v>
      </c>
      <c r="E61" s="18" t="s">
        <v>74</v>
      </c>
      <c r="F61" s="25">
        <v>34</v>
      </c>
      <c r="G61" s="31">
        <v>8</v>
      </c>
      <c r="H61" s="26">
        <v>8</v>
      </c>
      <c r="I61" s="31">
        <v>1240</v>
      </c>
      <c r="J61" s="26">
        <v>1130</v>
      </c>
      <c r="K61" s="31">
        <v>42160</v>
      </c>
      <c r="L61" s="26">
        <v>37920</v>
      </c>
      <c r="M61" s="31">
        <v>724438</v>
      </c>
      <c r="N61" s="26">
        <v>22387</v>
      </c>
      <c r="O61" s="32">
        <f t="shared" ref="O61:O66" si="6">M61/L61</f>
        <v>19.104377637130803</v>
      </c>
      <c r="P61" s="33">
        <f t="shared" si="5"/>
        <v>0.71072833471468766</v>
      </c>
      <c r="Q61" s="11">
        <v>26.88</v>
      </c>
      <c r="T61" s="2">
        <f>T59+T60</f>
        <v>11338400</v>
      </c>
    </row>
    <row r="62" spans="1:20" ht="13.5" customHeight="1">
      <c r="A62" s="29">
        <v>31</v>
      </c>
      <c r="B62" s="6" t="s">
        <v>71</v>
      </c>
      <c r="C62" s="30" t="s">
        <v>199</v>
      </c>
      <c r="D62" s="25" t="s">
        <v>130</v>
      </c>
      <c r="E62" s="18" t="s">
        <v>74</v>
      </c>
      <c r="F62" s="25">
        <v>17</v>
      </c>
      <c r="G62" s="31">
        <v>4</v>
      </c>
      <c r="H62" s="26">
        <v>4</v>
      </c>
      <c r="I62" s="31">
        <v>1240</v>
      </c>
      <c r="J62" s="26">
        <v>1065</v>
      </c>
      <c r="K62" s="31">
        <v>21080</v>
      </c>
      <c r="L62" s="26">
        <v>19105</v>
      </c>
      <c r="M62" s="31">
        <v>326635</v>
      </c>
      <c r="N62" s="26">
        <v>13694</v>
      </c>
      <c r="O62" s="32">
        <f t="shared" si="6"/>
        <v>17.096833289714734</v>
      </c>
      <c r="P62" s="33">
        <f t="shared" si="5"/>
        <v>0.63604290512331607</v>
      </c>
      <c r="Q62" s="11">
        <v>26.88</v>
      </c>
    </row>
    <row r="63" spans="1:20" ht="13.5" customHeight="1">
      <c r="A63" s="29">
        <v>32</v>
      </c>
      <c r="B63" s="6" t="s">
        <v>71</v>
      </c>
      <c r="C63" s="30" t="s">
        <v>141</v>
      </c>
      <c r="D63" s="25" t="s">
        <v>132</v>
      </c>
      <c r="E63" s="18" t="s">
        <v>74</v>
      </c>
      <c r="F63" s="25">
        <v>44</v>
      </c>
      <c r="G63" s="31">
        <v>1</v>
      </c>
      <c r="H63" s="26">
        <v>1</v>
      </c>
      <c r="I63" s="31">
        <v>124</v>
      </c>
      <c r="J63" s="26">
        <v>110</v>
      </c>
      <c r="K63" s="31">
        <v>5456</v>
      </c>
      <c r="L63" s="26">
        <v>4770</v>
      </c>
      <c r="M63" s="31">
        <v>89008</v>
      </c>
      <c r="N63" s="26">
        <v>2874</v>
      </c>
      <c r="O63" s="32">
        <f t="shared" si="6"/>
        <v>18.659958071278826</v>
      </c>
      <c r="P63" s="33">
        <f t="shared" si="5"/>
        <v>0.6941948687231706</v>
      </c>
      <c r="Q63" s="11">
        <v>26.88</v>
      </c>
    </row>
    <row r="64" spans="1:20" ht="13.5" customHeight="1">
      <c r="A64" s="29">
        <v>33</v>
      </c>
      <c r="B64" s="6" t="s">
        <v>71</v>
      </c>
      <c r="C64" s="30" t="s">
        <v>143</v>
      </c>
      <c r="D64" s="25" t="s">
        <v>134</v>
      </c>
      <c r="E64" s="18" t="s">
        <v>74</v>
      </c>
      <c r="F64" s="25">
        <v>118</v>
      </c>
      <c r="G64" s="31">
        <v>1</v>
      </c>
      <c r="H64" s="26">
        <v>1</v>
      </c>
      <c r="I64" s="31">
        <v>62</v>
      </c>
      <c r="J64" s="26">
        <v>44</v>
      </c>
      <c r="K64" s="31">
        <v>7316</v>
      </c>
      <c r="L64" s="26">
        <v>5092</v>
      </c>
      <c r="M64" s="31">
        <v>111107</v>
      </c>
      <c r="N64" s="26">
        <v>2186</v>
      </c>
      <c r="O64" s="32">
        <f t="shared" si="6"/>
        <v>21.819913589945013</v>
      </c>
      <c r="P64" s="33">
        <f t="shared" si="5"/>
        <v>0.81175273772116874</v>
      </c>
      <c r="Q64" s="11">
        <v>26.88</v>
      </c>
    </row>
    <row r="65" spans="1:17" ht="13.5" customHeight="1">
      <c r="A65" s="29">
        <v>34</v>
      </c>
      <c r="B65" s="6" t="s">
        <v>71</v>
      </c>
      <c r="C65" s="30" t="s">
        <v>146</v>
      </c>
      <c r="D65" s="25" t="s">
        <v>136</v>
      </c>
      <c r="E65" s="18" t="s">
        <v>74</v>
      </c>
      <c r="F65" s="25">
        <v>50</v>
      </c>
      <c r="G65" s="31">
        <v>1</v>
      </c>
      <c r="H65" s="26">
        <v>1</v>
      </c>
      <c r="I65" s="31">
        <v>124</v>
      </c>
      <c r="J65" s="26">
        <v>110</v>
      </c>
      <c r="K65" s="31">
        <v>6200</v>
      </c>
      <c r="L65" s="26">
        <v>5600</v>
      </c>
      <c r="M65" s="31">
        <v>110152</v>
      </c>
      <c r="N65" s="26">
        <v>3719</v>
      </c>
      <c r="O65" s="32">
        <f t="shared" si="6"/>
        <v>19.670000000000002</v>
      </c>
      <c r="P65" s="33">
        <f t="shared" si="5"/>
        <v>0.73177083333333337</v>
      </c>
      <c r="Q65" s="11">
        <v>26.88</v>
      </c>
    </row>
    <row r="66" spans="1:17" ht="13.5" customHeight="1">
      <c r="A66" s="29">
        <v>35</v>
      </c>
      <c r="B66" s="6" t="s">
        <v>71</v>
      </c>
      <c r="C66" s="30" t="s">
        <v>148</v>
      </c>
      <c r="D66" s="25" t="s">
        <v>138</v>
      </c>
      <c r="E66" s="18" t="s">
        <v>74</v>
      </c>
      <c r="F66" s="25">
        <v>19</v>
      </c>
      <c r="G66" s="31">
        <v>1</v>
      </c>
      <c r="H66" s="26">
        <v>1</v>
      </c>
      <c r="I66" s="31">
        <v>248</v>
      </c>
      <c r="J66" s="26">
        <v>234</v>
      </c>
      <c r="K66" s="31">
        <v>4712</v>
      </c>
      <c r="L66" s="26">
        <v>4214</v>
      </c>
      <c r="M66" s="31">
        <v>80411</v>
      </c>
      <c r="N66" s="26">
        <v>4888</v>
      </c>
      <c r="O66" s="32">
        <f t="shared" si="6"/>
        <v>19.081869957285239</v>
      </c>
      <c r="P66" s="33">
        <f t="shared" si="5"/>
        <v>0.70989099543471879</v>
      </c>
      <c r="Q66" s="11">
        <v>26.88</v>
      </c>
    </row>
    <row r="67" spans="1:17" ht="11.25" customHeight="1">
      <c r="A67" s="34" t="s">
        <v>67</v>
      </c>
      <c r="B67" s="35"/>
      <c r="C67" s="35"/>
      <c r="D67" s="36"/>
      <c r="E67" s="36"/>
      <c r="F67" s="36"/>
      <c r="G67" s="37">
        <f t="shared" ref="G67:N67" si="7">SUM(G32:G66)</f>
        <v>61</v>
      </c>
      <c r="H67" s="37">
        <f t="shared" si="7"/>
        <v>61</v>
      </c>
      <c r="I67" s="37">
        <f t="shared" si="7"/>
        <v>10726</v>
      </c>
      <c r="J67" s="37">
        <f t="shared" si="7"/>
        <v>9587</v>
      </c>
      <c r="K67" s="37">
        <f t="shared" si="7"/>
        <v>350362</v>
      </c>
      <c r="L67" s="37">
        <f t="shared" si="7"/>
        <v>312188</v>
      </c>
      <c r="M67" s="37">
        <f t="shared" si="7"/>
        <v>5650706</v>
      </c>
      <c r="N67" s="38">
        <f t="shared" si="7"/>
        <v>177384</v>
      </c>
      <c r="O67" s="39">
        <f>M67/L67</f>
        <v>18.10033057004113</v>
      </c>
      <c r="P67" s="40">
        <f>O67/26.88</f>
        <v>0.67337539323069684</v>
      </c>
      <c r="Q67" s="22">
        <v>26.88</v>
      </c>
    </row>
    <row r="68" spans="1:17" ht="13.5" customHeight="1">
      <c r="A68" s="41" t="s">
        <v>150</v>
      </c>
      <c r="B68" s="35"/>
      <c r="C68" s="35"/>
      <c r="D68" s="42"/>
      <c r="E68" s="42"/>
      <c r="F68" s="42"/>
      <c r="G68" s="43"/>
      <c r="H68" s="43"/>
      <c r="I68" s="43"/>
      <c r="J68" s="43"/>
      <c r="K68" s="43"/>
      <c r="L68" s="44"/>
      <c r="M68" s="45">
        <v>69242</v>
      </c>
      <c r="N68" s="46"/>
      <c r="O68" s="39"/>
      <c r="P68" s="40"/>
      <c r="Q68" s="11"/>
    </row>
    <row r="69" spans="1:17" ht="11.25" customHeight="1">
      <c r="A69" s="34" t="s">
        <v>151</v>
      </c>
      <c r="B69" s="35"/>
      <c r="C69" s="35"/>
      <c r="D69" s="36"/>
      <c r="E69" s="36"/>
      <c r="F69" s="36"/>
      <c r="G69" s="37">
        <f t="shared" ref="G69:L69" si="8">SUM(G67:G68)</f>
        <v>61</v>
      </c>
      <c r="H69" s="37">
        <f t="shared" si="8"/>
        <v>61</v>
      </c>
      <c r="I69" s="37">
        <f t="shared" si="8"/>
        <v>10726</v>
      </c>
      <c r="J69" s="37">
        <f t="shared" si="8"/>
        <v>9587</v>
      </c>
      <c r="K69" s="37">
        <f t="shared" si="8"/>
        <v>350362</v>
      </c>
      <c r="L69" s="37">
        <f t="shared" si="8"/>
        <v>312188</v>
      </c>
      <c r="M69" s="37">
        <f>SUM(M67:M68)</f>
        <v>5719948</v>
      </c>
      <c r="N69" s="37">
        <f>SUM(N67:N68)</f>
        <v>177384</v>
      </c>
      <c r="O69" s="39">
        <f>M69/L69</f>
        <v>18.32212641100875</v>
      </c>
      <c r="P69" s="40">
        <f>O69/26.88</f>
        <v>0.68162672660002788</v>
      </c>
      <c r="Q69" s="22">
        <v>26.88</v>
      </c>
    </row>
    <row r="70" spans="1:17" ht="6" customHeight="1"/>
    <row r="71" spans="1:17" ht="10.5" customHeight="1">
      <c r="A71" s="34" t="s">
        <v>152</v>
      </c>
      <c r="B71" s="35"/>
      <c r="C71" s="35"/>
      <c r="D71" s="36"/>
      <c r="E71" s="36"/>
      <c r="F71" s="36"/>
      <c r="G71" s="47">
        <f t="shared" ref="G71:N71" si="9">G31+G69</f>
        <v>119</v>
      </c>
      <c r="H71" s="47">
        <f t="shared" si="9"/>
        <v>107</v>
      </c>
      <c r="I71" s="47">
        <f t="shared" si="9"/>
        <v>18910</v>
      </c>
      <c r="J71" s="47">
        <f t="shared" si="9"/>
        <v>15555</v>
      </c>
      <c r="K71" s="47">
        <f t="shared" si="9"/>
        <v>684604</v>
      </c>
      <c r="L71" s="47">
        <f t="shared" si="9"/>
        <v>566848</v>
      </c>
      <c r="M71" s="47">
        <f t="shared" si="9"/>
        <v>11387938</v>
      </c>
      <c r="N71" s="47">
        <f t="shared" si="9"/>
        <v>375942</v>
      </c>
      <c r="O71" s="48">
        <f>M71/L71</f>
        <v>20.089932398103194</v>
      </c>
      <c r="P71" s="49">
        <f>O71/Q71</f>
        <v>0.66522954960606606</v>
      </c>
      <c r="Q71" s="48">
        <v>30.2</v>
      </c>
    </row>
    <row r="72" spans="1:17" ht="18" customHeight="1">
      <c r="A72" s="50"/>
      <c r="B72" s="50"/>
      <c r="C72" s="50"/>
      <c r="D72" s="51"/>
      <c r="E72" s="51"/>
      <c r="F72" s="51"/>
      <c r="G72" s="52"/>
      <c r="H72" s="52"/>
      <c r="I72" s="52"/>
      <c r="J72" s="52"/>
      <c r="K72" s="52"/>
      <c r="L72" s="52"/>
      <c r="M72" s="52"/>
      <c r="N72" s="52"/>
      <c r="O72" s="53"/>
      <c r="P72" s="54"/>
      <c r="Q72" s="53"/>
    </row>
    <row r="73" spans="1:17" ht="21.75" customHeight="1"/>
    <row r="74" spans="1:17" ht="10.5" customHeight="1">
      <c r="N74" s="55" t="s">
        <v>153</v>
      </c>
      <c r="O74" s="55"/>
      <c r="P74" s="55"/>
    </row>
    <row r="75" spans="1:17" ht="9.75" customHeight="1">
      <c r="M75" s="56" t="s">
        <v>154</v>
      </c>
      <c r="N75" s="56"/>
      <c r="O75" s="56"/>
      <c r="P75" s="56"/>
    </row>
    <row r="76" spans="1:17" ht="10.5" customHeight="1">
      <c r="O76" s="68"/>
      <c r="P76" s="68"/>
    </row>
  </sheetData>
  <mergeCells count="2">
    <mergeCell ref="A1:Q1"/>
    <mergeCell ref="O76:P76"/>
  </mergeCells>
  <pageMargins left="0.15748031496062992" right="0" top="0.23622047244094491" bottom="0.23622047244094491" header="0.15748031496062992" footer="0.15748031496062992"/>
  <pageSetup paperSize="9" scale="7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75"/>
  <sheetViews>
    <sheetView zoomScale="115" zoomScaleNormal="115" workbookViewId="0">
      <selection activeCell="F35" sqref="F35"/>
    </sheetView>
  </sheetViews>
  <sheetFormatPr defaultRowHeight="12.75"/>
  <cols>
    <col min="1" max="1" width="5.7109375" style="2" customWidth="1"/>
    <col min="2" max="2" width="11.85546875" style="2" bestFit="1" customWidth="1"/>
    <col min="3" max="3" width="26.5703125" style="2" customWidth="1"/>
    <col min="4" max="4" width="10" style="2" hidden="1" customWidth="1"/>
    <col min="5" max="5" width="9" style="2" hidden="1" customWidth="1"/>
    <col min="6" max="6" width="6.140625" style="2" customWidth="1"/>
    <col min="7" max="7" width="6.42578125" style="2" customWidth="1"/>
    <col min="8" max="8" width="5.42578125" style="2" customWidth="1"/>
    <col min="9" max="9" width="6.7109375" style="2" customWidth="1"/>
    <col min="10" max="10" width="6" style="2" customWidth="1"/>
    <col min="11" max="11" width="8" style="2" bestFit="1" customWidth="1"/>
    <col min="12" max="12" width="7.85546875" style="2" bestFit="1" customWidth="1"/>
    <col min="13" max="13" width="9" style="2" bestFit="1" customWidth="1"/>
    <col min="14" max="14" width="7.85546875" style="2" bestFit="1" customWidth="1"/>
    <col min="15" max="15" width="7.7109375" style="2" customWidth="1"/>
    <col min="16" max="16" width="7" style="2" customWidth="1"/>
    <col min="17" max="17" width="7.28515625" style="2" customWidth="1"/>
    <col min="18" max="16384" width="9.140625" style="2"/>
  </cols>
  <sheetData>
    <row r="1" spans="1:21" ht="19.5" customHeight="1">
      <c r="A1" s="69" t="s">
        <v>200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</row>
    <row r="2" spans="1:21" ht="33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</row>
    <row r="3" spans="1:21" ht="14.1" customHeight="1">
      <c r="A3" s="5">
        <v>1</v>
      </c>
      <c r="B3" s="6" t="s">
        <v>18</v>
      </c>
      <c r="C3" s="57" t="s">
        <v>19</v>
      </c>
      <c r="D3" s="58" t="s">
        <v>20</v>
      </c>
      <c r="E3" s="9" t="s">
        <v>21</v>
      </c>
      <c r="F3" s="10">
        <v>48</v>
      </c>
      <c r="G3" s="10">
        <v>3</v>
      </c>
      <c r="H3" s="10">
        <v>0</v>
      </c>
      <c r="I3" s="10">
        <v>360</v>
      </c>
      <c r="J3" s="10">
        <v>0</v>
      </c>
      <c r="K3" s="10">
        <v>17280</v>
      </c>
      <c r="L3" s="10">
        <v>0</v>
      </c>
      <c r="M3" s="10">
        <v>0</v>
      </c>
      <c r="N3" s="10">
        <v>0</v>
      </c>
      <c r="O3" s="11" t="e">
        <f t="shared" ref="O3:O28" si="0">M3/L3</f>
        <v>#DIV/0!</v>
      </c>
      <c r="P3" s="12" t="e">
        <f t="shared" ref="P3:P28" si="1">O3/Q3</f>
        <v>#DIV/0!</v>
      </c>
      <c r="Q3" s="13">
        <v>35.1</v>
      </c>
    </row>
    <row r="4" spans="1:21" ht="14.1" customHeight="1">
      <c r="A4" s="14">
        <v>2</v>
      </c>
      <c r="B4" s="6" t="s">
        <v>18</v>
      </c>
      <c r="C4" s="57" t="s">
        <v>22</v>
      </c>
      <c r="D4" s="58" t="s">
        <v>23</v>
      </c>
      <c r="E4" s="9" t="s">
        <v>21</v>
      </c>
      <c r="F4" s="10">
        <v>45</v>
      </c>
      <c r="G4" s="10">
        <v>9</v>
      </c>
      <c r="H4" s="10">
        <v>7</v>
      </c>
      <c r="I4" s="10">
        <v>1080</v>
      </c>
      <c r="J4" s="10">
        <v>672</v>
      </c>
      <c r="K4" s="10">
        <v>48600</v>
      </c>
      <c r="L4" s="10">
        <v>32761</v>
      </c>
      <c r="M4" s="10">
        <v>709660</v>
      </c>
      <c r="N4" s="10">
        <v>21085</v>
      </c>
      <c r="O4" s="11">
        <f t="shared" si="0"/>
        <v>21.66173193736455</v>
      </c>
      <c r="P4" s="12">
        <f t="shared" si="1"/>
        <v>0.75214347004738014</v>
      </c>
      <c r="Q4" s="13">
        <v>28.8</v>
      </c>
    </row>
    <row r="5" spans="1:21" ht="14.1" customHeight="1">
      <c r="A5" s="5">
        <v>3</v>
      </c>
      <c r="B5" s="6" t="s">
        <v>18</v>
      </c>
      <c r="C5" s="57" t="s">
        <v>24</v>
      </c>
      <c r="D5" s="58" t="s">
        <v>25</v>
      </c>
      <c r="E5" s="9" t="s">
        <v>21</v>
      </c>
      <c r="F5" s="10">
        <v>45</v>
      </c>
      <c r="G5" s="10">
        <v>1</v>
      </c>
      <c r="H5" s="10">
        <v>1</v>
      </c>
      <c r="I5" s="10">
        <v>120</v>
      </c>
      <c r="J5" s="10">
        <v>88</v>
      </c>
      <c r="K5" s="10">
        <v>5400</v>
      </c>
      <c r="L5" s="10">
        <v>5280</v>
      </c>
      <c r="M5" s="10">
        <v>135015</v>
      </c>
      <c r="N5" s="10">
        <v>2888</v>
      </c>
      <c r="O5" s="11">
        <f t="shared" si="0"/>
        <v>25.571022727272727</v>
      </c>
      <c r="P5" s="12">
        <f t="shared" si="1"/>
        <v>0.728519166019166</v>
      </c>
      <c r="Q5" s="13">
        <v>35.1</v>
      </c>
    </row>
    <row r="6" spans="1:21" ht="14.1" customHeight="1">
      <c r="A6" s="5">
        <v>4</v>
      </c>
      <c r="B6" s="6" t="s">
        <v>18</v>
      </c>
      <c r="C6" s="57" t="s">
        <v>26</v>
      </c>
      <c r="D6" s="58" t="s">
        <v>27</v>
      </c>
      <c r="E6" s="9" t="s">
        <v>21</v>
      </c>
      <c r="F6" s="10">
        <v>24</v>
      </c>
      <c r="G6" s="10">
        <v>1</v>
      </c>
      <c r="H6" s="10">
        <v>1</v>
      </c>
      <c r="I6" s="10">
        <v>180</v>
      </c>
      <c r="J6" s="10">
        <v>78</v>
      </c>
      <c r="K6" s="10">
        <v>4320</v>
      </c>
      <c r="L6" s="10">
        <v>4210</v>
      </c>
      <c r="M6" s="10">
        <v>106131</v>
      </c>
      <c r="N6" s="10">
        <v>2351</v>
      </c>
      <c r="O6" s="11">
        <f t="shared" si="0"/>
        <v>25.209263657957244</v>
      </c>
      <c r="P6" s="12">
        <f t="shared" si="1"/>
        <v>0.71821263982784167</v>
      </c>
      <c r="Q6" s="13">
        <v>35.1</v>
      </c>
    </row>
    <row r="7" spans="1:21" ht="14.1" customHeight="1">
      <c r="A7" s="14">
        <v>5</v>
      </c>
      <c r="B7" s="6" t="s">
        <v>18</v>
      </c>
      <c r="C7" s="57" t="s">
        <v>28</v>
      </c>
      <c r="D7" s="58" t="s">
        <v>29</v>
      </c>
      <c r="E7" s="9" t="s">
        <v>21</v>
      </c>
      <c r="F7" s="10">
        <v>34</v>
      </c>
      <c r="G7" s="10">
        <v>1</v>
      </c>
      <c r="H7" s="10">
        <v>1</v>
      </c>
      <c r="I7" s="10">
        <v>180</v>
      </c>
      <c r="J7" s="10">
        <v>62</v>
      </c>
      <c r="K7" s="10">
        <v>6120</v>
      </c>
      <c r="L7" s="10">
        <v>3010</v>
      </c>
      <c r="M7" s="10">
        <v>71625</v>
      </c>
      <c r="N7" s="10">
        <v>1968</v>
      </c>
      <c r="O7" s="11">
        <f t="shared" si="0"/>
        <v>23.795681063122924</v>
      </c>
      <c r="P7" s="12">
        <f t="shared" si="1"/>
        <v>0.67793963142800351</v>
      </c>
      <c r="Q7" s="13">
        <v>35.1</v>
      </c>
    </row>
    <row r="8" spans="1:21" ht="14.1" customHeight="1">
      <c r="A8" s="5">
        <v>6</v>
      </c>
      <c r="B8" s="6" t="s">
        <v>18</v>
      </c>
      <c r="C8" s="57" t="s">
        <v>30</v>
      </c>
      <c r="D8" s="58" t="s">
        <v>31</v>
      </c>
      <c r="E8" s="9" t="s">
        <v>21</v>
      </c>
      <c r="F8" s="10">
        <v>45</v>
      </c>
      <c r="G8" s="10">
        <v>4</v>
      </c>
      <c r="H8" s="10">
        <v>2</v>
      </c>
      <c r="I8" s="10">
        <v>480</v>
      </c>
      <c r="J8" s="10">
        <v>272</v>
      </c>
      <c r="K8" s="10">
        <v>21600</v>
      </c>
      <c r="L8" s="10">
        <v>14280</v>
      </c>
      <c r="M8" s="10">
        <v>336031</v>
      </c>
      <c r="N8" s="10">
        <v>8202</v>
      </c>
      <c r="O8" s="11">
        <f t="shared" si="0"/>
        <v>23.531582633053223</v>
      </c>
      <c r="P8" s="12">
        <f t="shared" si="1"/>
        <v>0.6704154596311459</v>
      </c>
      <c r="Q8" s="13">
        <v>35.1</v>
      </c>
    </row>
    <row r="9" spans="1:21" ht="14.1" customHeight="1">
      <c r="A9" s="5">
        <v>7</v>
      </c>
      <c r="B9" s="6" t="s">
        <v>18</v>
      </c>
      <c r="C9" s="57" t="s">
        <v>32</v>
      </c>
      <c r="D9" s="58" t="s">
        <v>33</v>
      </c>
      <c r="E9" s="9" t="s">
        <v>21</v>
      </c>
      <c r="F9" s="10">
        <v>45</v>
      </c>
      <c r="G9" s="10">
        <v>1</v>
      </c>
      <c r="H9" s="10">
        <v>0</v>
      </c>
      <c r="I9" s="10">
        <v>120</v>
      </c>
      <c r="J9" s="10">
        <v>0</v>
      </c>
      <c r="K9" s="10">
        <v>5400</v>
      </c>
      <c r="L9" s="10">
        <v>0</v>
      </c>
      <c r="M9" s="10">
        <v>0</v>
      </c>
      <c r="N9" s="10">
        <v>0</v>
      </c>
      <c r="O9" s="11" t="e">
        <f t="shared" si="0"/>
        <v>#DIV/0!</v>
      </c>
      <c r="P9" s="12" t="e">
        <f t="shared" si="1"/>
        <v>#DIV/0!</v>
      </c>
      <c r="Q9" s="13">
        <v>35.1</v>
      </c>
    </row>
    <row r="10" spans="1:21" ht="14.1" customHeight="1">
      <c r="A10" s="14">
        <v>8</v>
      </c>
      <c r="B10" s="6" t="s">
        <v>18</v>
      </c>
      <c r="C10" s="57" t="s">
        <v>34</v>
      </c>
      <c r="D10" s="58" t="s">
        <v>35</v>
      </c>
      <c r="E10" s="9" t="s">
        <v>21</v>
      </c>
      <c r="F10" s="10">
        <v>18</v>
      </c>
      <c r="G10" s="10">
        <v>1</v>
      </c>
      <c r="H10" s="10">
        <v>0</v>
      </c>
      <c r="I10" s="10">
        <v>180</v>
      </c>
      <c r="J10" s="10">
        <v>0</v>
      </c>
      <c r="K10" s="10">
        <v>3240</v>
      </c>
      <c r="L10" s="10">
        <v>0</v>
      </c>
      <c r="M10" s="10">
        <v>0</v>
      </c>
      <c r="N10" s="10">
        <v>0</v>
      </c>
      <c r="O10" s="11" t="e">
        <f t="shared" si="0"/>
        <v>#DIV/0!</v>
      </c>
      <c r="P10" s="12" t="e">
        <f t="shared" si="1"/>
        <v>#DIV/0!</v>
      </c>
      <c r="Q10" s="13">
        <v>35.1</v>
      </c>
    </row>
    <row r="11" spans="1:21" ht="14.1" customHeight="1">
      <c r="A11" s="5">
        <v>9</v>
      </c>
      <c r="B11" s="6" t="s">
        <v>18</v>
      </c>
      <c r="C11" s="57" t="s">
        <v>36</v>
      </c>
      <c r="D11" s="58" t="s">
        <v>37</v>
      </c>
      <c r="E11" s="9" t="s">
        <v>21</v>
      </c>
      <c r="F11" s="10">
        <v>42</v>
      </c>
      <c r="G11" s="10">
        <v>1</v>
      </c>
      <c r="H11" s="10">
        <v>1</v>
      </c>
      <c r="I11" s="10">
        <v>120</v>
      </c>
      <c r="J11" s="10">
        <v>14</v>
      </c>
      <c r="K11" s="10">
        <v>5040</v>
      </c>
      <c r="L11" s="10">
        <v>600</v>
      </c>
      <c r="M11" s="10">
        <v>12361</v>
      </c>
      <c r="N11" s="10">
        <v>472</v>
      </c>
      <c r="O11" s="11">
        <f t="shared" si="0"/>
        <v>20.601666666666667</v>
      </c>
      <c r="P11" s="12">
        <f t="shared" si="1"/>
        <v>0.58694207027540357</v>
      </c>
      <c r="Q11" s="13">
        <v>35.1</v>
      </c>
    </row>
    <row r="12" spans="1:21" ht="13.5" customHeight="1">
      <c r="A12" s="5">
        <v>10</v>
      </c>
      <c r="B12" s="6" t="s">
        <v>18</v>
      </c>
      <c r="C12" s="57" t="s">
        <v>38</v>
      </c>
      <c r="D12" s="58" t="s">
        <v>39</v>
      </c>
      <c r="E12" s="9" t="s">
        <v>21</v>
      </c>
      <c r="F12" s="10">
        <v>40</v>
      </c>
      <c r="G12" s="10">
        <v>1</v>
      </c>
      <c r="H12" s="10">
        <v>1</v>
      </c>
      <c r="I12" s="10">
        <v>120</v>
      </c>
      <c r="J12" s="10">
        <v>96</v>
      </c>
      <c r="K12" s="10">
        <v>4800</v>
      </c>
      <c r="L12" s="10">
        <v>3960</v>
      </c>
      <c r="M12" s="10">
        <v>100569</v>
      </c>
      <c r="N12" s="10">
        <v>3906</v>
      </c>
      <c r="O12" s="11">
        <f t="shared" si="0"/>
        <v>25.39621212121212</v>
      </c>
      <c r="P12" s="12">
        <f t="shared" si="1"/>
        <v>0.72353880687214012</v>
      </c>
      <c r="Q12" s="13">
        <v>35.1</v>
      </c>
    </row>
    <row r="13" spans="1:21" ht="14.1" customHeight="1">
      <c r="A13" s="14">
        <v>11</v>
      </c>
      <c r="B13" s="6" t="s">
        <v>18</v>
      </c>
      <c r="C13" s="57" t="s">
        <v>40</v>
      </c>
      <c r="D13" s="58" t="s">
        <v>41</v>
      </c>
      <c r="E13" s="9" t="s">
        <v>21</v>
      </c>
      <c r="F13" s="10">
        <v>45</v>
      </c>
      <c r="G13" s="10">
        <v>13</v>
      </c>
      <c r="H13" s="10">
        <v>10</v>
      </c>
      <c r="I13" s="10">
        <v>1560</v>
      </c>
      <c r="J13" s="10">
        <v>1038</v>
      </c>
      <c r="K13" s="10">
        <v>70200</v>
      </c>
      <c r="L13" s="10">
        <v>55728</v>
      </c>
      <c r="M13" s="10">
        <v>1341623</v>
      </c>
      <c r="N13" s="10">
        <v>36258</v>
      </c>
      <c r="O13" s="11">
        <f t="shared" si="0"/>
        <v>24.074486792994545</v>
      </c>
      <c r="P13" s="12">
        <f t="shared" si="1"/>
        <v>0.68588281461522915</v>
      </c>
      <c r="Q13" s="13">
        <v>35.1</v>
      </c>
      <c r="U13" s="60" t="s">
        <v>201</v>
      </c>
    </row>
    <row r="14" spans="1:21" ht="14.1" customHeight="1">
      <c r="A14" s="5">
        <v>12</v>
      </c>
      <c r="B14" s="6" t="s">
        <v>18</v>
      </c>
      <c r="C14" s="57" t="s">
        <v>42</v>
      </c>
      <c r="D14" s="58" t="s">
        <v>43</v>
      </c>
      <c r="E14" s="9" t="s">
        <v>21</v>
      </c>
      <c r="F14" s="10">
        <v>35</v>
      </c>
      <c r="G14" s="10">
        <v>1</v>
      </c>
      <c r="H14" s="10">
        <v>1</v>
      </c>
      <c r="I14" s="10">
        <v>180</v>
      </c>
      <c r="J14" s="10">
        <v>68</v>
      </c>
      <c r="K14" s="10">
        <v>6300</v>
      </c>
      <c r="L14" s="10">
        <v>2829</v>
      </c>
      <c r="M14" s="10">
        <v>49018</v>
      </c>
      <c r="N14" s="10">
        <v>1816</v>
      </c>
      <c r="O14" s="11">
        <f t="shared" si="0"/>
        <v>17.326970661010957</v>
      </c>
      <c r="P14" s="12">
        <f t="shared" si="1"/>
        <v>0.49364588777808993</v>
      </c>
      <c r="Q14" s="13">
        <v>35.1</v>
      </c>
      <c r="U14" s="60" t="s">
        <v>202</v>
      </c>
    </row>
    <row r="15" spans="1:21" ht="14.1" customHeight="1">
      <c r="A15" s="5">
        <v>13</v>
      </c>
      <c r="B15" s="6" t="s">
        <v>18</v>
      </c>
      <c r="C15" s="57" t="s">
        <v>44</v>
      </c>
      <c r="D15" s="58" t="s">
        <v>45</v>
      </c>
      <c r="E15" s="9" t="s">
        <v>21</v>
      </c>
      <c r="F15" s="10">
        <v>35</v>
      </c>
      <c r="G15" s="10">
        <v>1</v>
      </c>
      <c r="H15" s="10">
        <v>0</v>
      </c>
      <c r="I15" s="10">
        <v>120</v>
      </c>
      <c r="J15" s="10">
        <v>0</v>
      </c>
      <c r="K15" s="10">
        <v>4200</v>
      </c>
      <c r="L15" s="10">
        <v>0</v>
      </c>
      <c r="M15" s="10">
        <v>0</v>
      </c>
      <c r="N15" s="10">
        <v>0</v>
      </c>
      <c r="O15" s="11" t="e">
        <f t="shared" si="0"/>
        <v>#DIV/0!</v>
      </c>
      <c r="P15" s="12" t="e">
        <f t="shared" si="1"/>
        <v>#DIV/0!</v>
      </c>
      <c r="Q15" s="13">
        <v>35.1</v>
      </c>
    </row>
    <row r="16" spans="1:21" ht="14.1" customHeight="1">
      <c r="A16" s="14">
        <v>14</v>
      </c>
      <c r="B16" s="6" t="s">
        <v>18</v>
      </c>
      <c r="C16" s="57" t="s">
        <v>46</v>
      </c>
      <c r="D16" s="58" t="s">
        <v>47</v>
      </c>
      <c r="E16" s="9" t="s">
        <v>21</v>
      </c>
      <c r="F16" s="10">
        <v>40</v>
      </c>
      <c r="G16" s="10">
        <v>5</v>
      </c>
      <c r="H16" s="10">
        <v>4</v>
      </c>
      <c r="I16" s="10">
        <v>900</v>
      </c>
      <c r="J16" s="10">
        <v>822</v>
      </c>
      <c r="K16" s="10">
        <v>36000</v>
      </c>
      <c r="L16" s="10">
        <v>36172</v>
      </c>
      <c r="M16" s="10">
        <v>782895</v>
      </c>
      <c r="N16" s="10">
        <v>24930</v>
      </c>
      <c r="O16" s="11">
        <f t="shared" si="0"/>
        <v>21.643674665487119</v>
      </c>
      <c r="P16" s="12">
        <f t="shared" si="1"/>
        <v>0.61662890784863589</v>
      </c>
      <c r="Q16" s="13">
        <v>35.1</v>
      </c>
    </row>
    <row r="17" spans="1:20" ht="14.1" customHeight="1">
      <c r="A17" s="5">
        <v>15</v>
      </c>
      <c r="B17" s="6" t="s">
        <v>18</v>
      </c>
      <c r="C17" s="57" t="s">
        <v>48</v>
      </c>
      <c r="D17" s="58" t="s">
        <v>49</v>
      </c>
      <c r="E17" s="9" t="s">
        <v>21</v>
      </c>
      <c r="F17" s="10">
        <v>32</v>
      </c>
      <c r="G17" s="10">
        <v>5</v>
      </c>
      <c r="H17" s="10">
        <v>3</v>
      </c>
      <c r="I17" s="10">
        <v>900</v>
      </c>
      <c r="J17" s="10">
        <v>606</v>
      </c>
      <c r="K17" s="10">
        <v>28800</v>
      </c>
      <c r="L17" s="10">
        <v>27842</v>
      </c>
      <c r="M17" s="10">
        <v>489941</v>
      </c>
      <c r="N17" s="10">
        <v>16295</v>
      </c>
      <c r="O17" s="11">
        <f t="shared" si="0"/>
        <v>17.597191293728898</v>
      </c>
      <c r="P17" s="12">
        <f t="shared" si="1"/>
        <v>0.50134448130281761</v>
      </c>
      <c r="Q17" s="13">
        <v>35.1</v>
      </c>
    </row>
    <row r="18" spans="1:20" ht="14.1" customHeight="1">
      <c r="A18" s="5">
        <v>16</v>
      </c>
      <c r="B18" s="6" t="s">
        <v>18</v>
      </c>
      <c r="C18" s="57" t="s">
        <v>50</v>
      </c>
      <c r="D18" s="58" t="s">
        <v>51</v>
      </c>
      <c r="E18" s="9" t="s">
        <v>21</v>
      </c>
      <c r="F18" s="10">
        <v>47</v>
      </c>
      <c r="G18" s="10">
        <v>1</v>
      </c>
      <c r="H18" s="10">
        <v>1</v>
      </c>
      <c r="I18" s="10">
        <v>120</v>
      </c>
      <c r="J18" s="10">
        <v>32</v>
      </c>
      <c r="K18" s="10">
        <v>5640</v>
      </c>
      <c r="L18" s="10">
        <v>1594</v>
      </c>
      <c r="M18" s="10">
        <v>32159</v>
      </c>
      <c r="N18" s="10">
        <v>946</v>
      </c>
      <c r="O18" s="11">
        <f t="shared" si="0"/>
        <v>20.175031367628609</v>
      </c>
      <c r="P18" s="12">
        <f t="shared" si="1"/>
        <v>0.57478721845095748</v>
      </c>
      <c r="Q18" s="13">
        <v>35.1</v>
      </c>
    </row>
    <row r="19" spans="1:20" ht="14.1" customHeight="1">
      <c r="A19" s="14">
        <v>17</v>
      </c>
      <c r="B19" s="6" t="s">
        <v>18</v>
      </c>
      <c r="C19" s="57" t="s">
        <v>52</v>
      </c>
      <c r="D19" s="58" t="s">
        <v>53</v>
      </c>
      <c r="E19" s="9" t="s">
        <v>21</v>
      </c>
      <c r="F19" s="10">
        <v>34</v>
      </c>
      <c r="G19" s="10">
        <v>1</v>
      </c>
      <c r="H19" s="10">
        <v>1</v>
      </c>
      <c r="I19" s="10">
        <v>180</v>
      </c>
      <c r="J19" s="10">
        <v>82</v>
      </c>
      <c r="K19" s="10">
        <v>6120</v>
      </c>
      <c r="L19" s="10">
        <v>4268</v>
      </c>
      <c r="M19" s="10">
        <v>95422</v>
      </c>
      <c r="N19" s="10">
        <v>2398</v>
      </c>
      <c r="O19" s="11">
        <f t="shared" si="0"/>
        <v>22.357544517338333</v>
      </c>
      <c r="P19" s="12">
        <f t="shared" si="1"/>
        <v>0.63696708026604931</v>
      </c>
      <c r="Q19" s="13">
        <v>35.1</v>
      </c>
    </row>
    <row r="20" spans="1:20" ht="14.1" customHeight="1">
      <c r="A20" s="5">
        <v>18</v>
      </c>
      <c r="B20" s="6" t="s">
        <v>18</v>
      </c>
      <c r="C20" s="57" t="s">
        <v>54</v>
      </c>
      <c r="D20" s="58" t="s">
        <v>55</v>
      </c>
      <c r="E20" s="9" t="s">
        <v>21</v>
      </c>
      <c r="F20" s="10">
        <v>40</v>
      </c>
      <c r="G20" s="10">
        <v>1</v>
      </c>
      <c r="H20" s="10">
        <v>1</v>
      </c>
      <c r="I20" s="10">
        <v>120</v>
      </c>
      <c r="J20" s="10">
        <v>80</v>
      </c>
      <c r="K20" s="10">
        <v>4800</v>
      </c>
      <c r="L20" s="10">
        <v>3887</v>
      </c>
      <c r="M20" s="10">
        <v>92625</v>
      </c>
      <c r="N20" s="10">
        <v>2888</v>
      </c>
      <c r="O20" s="11">
        <f t="shared" si="0"/>
        <v>23.829431438127092</v>
      </c>
      <c r="P20" s="12">
        <f t="shared" si="1"/>
        <v>0.67890118057342141</v>
      </c>
      <c r="Q20" s="13">
        <v>35.1</v>
      </c>
    </row>
    <row r="21" spans="1:20" ht="14.1" customHeight="1">
      <c r="A21" s="5">
        <v>19</v>
      </c>
      <c r="B21" s="6" t="s">
        <v>18</v>
      </c>
      <c r="C21" s="57" t="s">
        <v>56</v>
      </c>
      <c r="D21" s="58" t="s">
        <v>57</v>
      </c>
      <c r="E21" s="9" t="s">
        <v>21</v>
      </c>
      <c r="F21" s="10">
        <v>42</v>
      </c>
      <c r="G21" s="10">
        <v>1</v>
      </c>
      <c r="H21" s="10">
        <v>1</v>
      </c>
      <c r="I21" s="10">
        <v>180</v>
      </c>
      <c r="J21" s="10">
        <v>74</v>
      </c>
      <c r="K21" s="10">
        <v>7560</v>
      </c>
      <c r="L21" s="10">
        <v>3136</v>
      </c>
      <c r="M21" s="10">
        <v>61977</v>
      </c>
      <c r="N21" s="10">
        <v>2391</v>
      </c>
      <c r="O21" s="11">
        <f t="shared" si="0"/>
        <v>19.763073979591837</v>
      </c>
      <c r="P21" s="12">
        <f t="shared" si="1"/>
        <v>0.5630505407291122</v>
      </c>
      <c r="Q21" s="13">
        <v>35.1</v>
      </c>
    </row>
    <row r="22" spans="1:20" ht="14.1" customHeight="1">
      <c r="A22" s="14">
        <v>20</v>
      </c>
      <c r="B22" s="6" t="s">
        <v>18</v>
      </c>
      <c r="C22" s="57" t="s">
        <v>58</v>
      </c>
      <c r="D22" s="58" t="s">
        <v>59</v>
      </c>
      <c r="E22" s="9" t="s">
        <v>21</v>
      </c>
      <c r="F22" s="10">
        <v>48</v>
      </c>
      <c r="G22" s="10">
        <v>1</v>
      </c>
      <c r="H22" s="10">
        <v>0</v>
      </c>
      <c r="I22" s="10">
        <v>120</v>
      </c>
      <c r="J22" s="10">
        <v>0</v>
      </c>
      <c r="K22" s="10">
        <v>5760</v>
      </c>
      <c r="L22" s="10">
        <v>0</v>
      </c>
      <c r="M22" s="10">
        <v>0</v>
      </c>
      <c r="N22" s="10">
        <v>0</v>
      </c>
      <c r="O22" s="11" t="e">
        <f t="shared" si="0"/>
        <v>#DIV/0!</v>
      </c>
      <c r="P22" s="12" t="e">
        <f t="shared" si="1"/>
        <v>#DIV/0!</v>
      </c>
      <c r="Q22" s="13">
        <v>35.1</v>
      </c>
    </row>
    <row r="23" spans="1:20" ht="14.1" customHeight="1">
      <c r="A23" s="5">
        <v>21</v>
      </c>
      <c r="B23" s="6" t="s">
        <v>18</v>
      </c>
      <c r="C23" s="57" t="s">
        <v>60</v>
      </c>
      <c r="D23" s="58"/>
      <c r="E23" s="9" t="s">
        <v>21</v>
      </c>
      <c r="F23" s="10">
        <v>40</v>
      </c>
      <c r="G23" s="10">
        <v>1</v>
      </c>
      <c r="H23" s="10">
        <v>1</v>
      </c>
      <c r="I23" s="10">
        <v>120</v>
      </c>
      <c r="J23" s="10">
        <v>84</v>
      </c>
      <c r="K23" s="10">
        <v>4800</v>
      </c>
      <c r="L23" s="10">
        <v>4038</v>
      </c>
      <c r="M23" s="10">
        <v>97454</v>
      </c>
      <c r="N23" s="10">
        <v>2921</v>
      </c>
      <c r="O23" s="11">
        <f t="shared" si="0"/>
        <v>24.134224863793957</v>
      </c>
      <c r="P23" s="12">
        <f t="shared" si="1"/>
        <v>0.68758475395424379</v>
      </c>
      <c r="Q23" s="13">
        <v>35.1</v>
      </c>
    </row>
    <row r="24" spans="1:20" ht="14.1" customHeight="1">
      <c r="A24" s="5">
        <v>22</v>
      </c>
      <c r="B24" s="6" t="s">
        <v>18</v>
      </c>
      <c r="C24" s="57" t="s">
        <v>61</v>
      </c>
      <c r="D24" s="58"/>
      <c r="E24" s="9" t="s">
        <v>21</v>
      </c>
      <c r="F24" s="10">
        <v>37</v>
      </c>
      <c r="G24" s="10">
        <v>1</v>
      </c>
      <c r="H24" s="10">
        <v>0</v>
      </c>
      <c r="I24" s="10">
        <v>120</v>
      </c>
      <c r="J24" s="10">
        <v>0</v>
      </c>
      <c r="K24" s="10">
        <v>4440</v>
      </c>
      <c r="L24" s="10">
        <v>0</v>
      </c>
      <c r="M24" s="10">
        <v>0</v>
      </c>
      <c r="N24" s="10">
        <v>0</v>
      </c>
      <c r="O24" s="11" t="e">
        <f t="shared" si="0"/>
        <v>#DIV/0!</v>
      </c>
      <c r="P24" s="12" t="e">
        <f t="shared" si="1"/>
        <v>#DIV/0!</v>
      </c>
      <c r="Q24" s="13">
        <v>35.1</v>
      </c>
    </row>
    <row r="25" spans="1:20" ht="14.1" customHeight="1">
      <c r="A25" s="14">
        <v>23</v>
      </c>
      <c r="B25" s="6" t="s">
        <v>18</v>
      </c>
      <c r="C25" s="57" t="s">
        <v>62</v>
      </c>
      <c r="D25" s="58"/>
      <c r="E25" s="9" t="s">
        <v>21</v>
      </c>
      <c r="F25" s="10">
        <v>49</v>
      </c>
      <c r="G25" s="10">
        <v>1</v>
      </c>
      <c r="H25" s="10">
        <v>0</v>
      </c>
      <c r="I25" s="10">
        <v>120</v>
      </c>
      <c r="J25" s="10">
        <v>0</v>
      </c>
      <c r="K25" s="10">
        <v>5880</v>
      </c>
      <c r="L25" s="10">
        <v>0</v>
      </c>
      <c r="M25" s="10">
        <v>0</v>
      </c>
      <c r="N25" s="10">
        <v>0</v>
      </c>
      <c r="O25" s="11" t="e">
        <f t="shared" si="0"/>
        <v>#DIV/0!</v>
      </c>
      <c r="P25" s="12" t="e">
        <f t="shared" si="1"/>
        <v>#DIV/0!</v>
      </c>
      <c r="Q25" s="13">
        <v>35.1</v>
      </c>
    </row>
    <row r="26" spans="1:20" ht="14.1" customHeight="1">
      <c r="A26" s="5">
        <v>24</v>
      </c>
      <c r="B26" s="6" t="s">
        <v>18</v>
      </c>
      <c r="C26" s="57" t="s">
        <v>63</v>
      </c>
      <c r="D26" s="58"/>
      <c r="E26" s="9"/>
      <c r="F26" s="10">
        <v>45</v>
      </c>
      <c r="G26" s="10">
        <v>1</v>
      </c>
      <c r="H26" s="10">
        <v>1</v>
      </c>
      <c r="I26" s="10">
        <v>120</v>
      </c>
      <c r="J26" s="10">
        <v>74</v>
      </c>
      <c r="K26" s="10">
        <v>5400</v>
      </c>
      <c r="L26" s="10">
        <v>3772</v>
      </c>
      <c r="M26" s="10">
        <v>88429</v>
      </c>
      <c r="N26" s="10">
        <v>2218</v>
      </c>
      <c r="O26" s="11">
        <f t="shared" si="0"/>
        <v>23.443531283138917</v>
      </c>
      <c r="P26" s="12">
        <f t="shared" si="1"/>
        <v>0.66790687416350192</v>
      </c>
      <c r="Q26" s="13">
        <v>35.1</v>
      </c>
    </row>
    <row r="27" spans="1:20" ht="14.1" customHeight="1">
      <c r="A27" s="5">
        <v>25</v>
      </c>
      <c r="B27" s="6" t="s">
        <v>18</v>
      </c>
      <c r="C27" s="57" t="s">
        <v>64</v>
      </c>
      <c r="D27" s="58" t="s">
        <v>20</v>
      </c>
      <c r="E27" s="9"/>
      <c r="F27" s="10">
        <v>48</v>
      </c>
      <c r="G27" s="10">
        <v>1</v>
      </c>
      <c r="H27" s="10">
        <v>0</v>
      </c>
      <c r="I27" s="10">
        <v>120</v>
      </c>
      <c r="J27" s="10">
        <v>0</v>
      </c>
      <c r="K27" s="10">
        <v>5760</v>
      </c>
      <c r="L27" s="10">
        <v>0</v>
      </c>
      <c r="M27" s="10">
        <v>0</v>
      </c>
      <c r="N27" s="10">
        <v>0</v>
      </c>
      <c r="O27" s="11" t="e">
        <f>M27/L27</f>
        <v>#DIV/0!</v>
      </c>
      <c r="P27" s="12" t="e">
        <f>O27/Q27</f>
        <v>#DIV/0!</v>
      </c>
      <c r="Q27" s="13">
        <v>35.1</v>
      </c>
    </row>
    <row r="28" spans="1:20" ht="12" customHeight="1">
      <c r="A28" s="15" t="s">
        <v>67</v>
      </c>
      <c r="B28" s="16"/>
      <c r="C28" s="17"/>
      <c r="D28" s="18"/>
      <c r="E28" s="19"/>
      <c r="F28" s="20"/>
      <c r="G28" s="20">
        <f t="shared" ref="G28:N28" si="2">SUM(G3:G27)</f>
        <v>58</v>
      </c>
      <c r="H28" s="20">
        <f t="shared" si="2"/>
        <v>38</v>
      </c>
      <c r="I28" s="20">
        <f t="shared" si="2"/>
        <v>7920</v>
      </c>
      <c r="J28" s="20">
        <f t="shared" si="2"/>
        <v>4242</v>
      </c>
      <c r="K28" s="20">
        <f t="shared" si="2"/>
        <v>323460</v>
      </c>
      <c r="L28" s="20">
        <f t="shared" si="2"/>
        <v>207367</v>
      </c>
      <c r="M28" s="21">
        <f t="shared" si="2"/>
        <v>4602935</v>
      </c>
      <c r="N28" s="20">
        <f t="shared" si="2"/>
        <v>133933</v>
      </c>
      <c r="O28" s="22">
        <f t="shared" si="0"/>
        <v>22.197046781792668</v>
      </c>
      <c r="P28" s="23">
        <f t="shared" si="1"/>
        <v>0.65189564704236913</v>
      </c>
      <c r="Q28" s="24">
        <v>34.049999999999997</v>
      </c>
    </row>
    <row r="29" spans="1:20" ht="13.5" customHeight="1">
      <c r="A29" s="15" t="s">
        <v>68</v>
      </c>
      <c r="B29" s="16"/>
      <c r="C29" s="17"/>
      <c r="D29" s="18"/>
      <c r="E29" s="19"/>
      <c r="F29" s="20"/>
      <c r="G29" s="25"/>
      <c r="H29" s="25"/>
      <c r="I29" s="25"/>
      <c r="J29" s="25"/>
      <c r="K29" s="25"/>
      <c r="L29" s="25"/>
      <c r="M29" s="10">
        <v>23015</v>
      </c>
      <c r="N29" s="59"/>
      <c r="O29" s="11"/>
      <c r="P29" s="12"/>
      <c r="Q29" s="11"/>
    </row>
    <row r="30" spans="1:20" ht="12" customHeight="1">
      <c r="A30" s="15" t="s">
        <v>69</v>
      </c>
      <c r="B30" s="16"/>
      <c r="C30" s="17"/>
      <c r="D30" s="18"/>
      <c r="E30" s="19"/>
      <c r="F30" s="20"/>
      <c r="G30" s="25"/>
      <c r="H30" s="25"/>
      <c r="I30" s="25"/>
      <c r="J30" s="25"/>
      <c r="K30" s="25"/>
      <c r="L30" s="25"/>
      <c r="M30" s="26">
        <v>54966</v>
      </c>
      <c r="N30" s="11"/>
      <c r="O30" s="11"/>
      <c r="P30" s="12"/>
      <c r="Q30" s="11"/>
      <c r="S30" s="27"/>
    </row>
    <row r="31" spans="1:20" ht="12" customHeight="1">
      <c r="A31" s="28" t="s">
        <v>70</v>
      </c>
      <c r="B31" s="16"/>
      <c r="C31" s="17"/>
      <c r="D31" s="18"/>
      <c r="E31" s="19"/>
      <c r="F31" s="20"/>
      <c r="G31" s="20">
        <f>SUM(G28:G30)</f>
        <v>58</v>
      </c>
      <c r="H31" s="20">
        <f t="shared" ref="H31:M31" si="3">SUM(H28:H30)</f>
        <v>38</v>
      </c>
      <c r="I31" s="20">
        <f t="shared" si="3"/>
        <v>7920</v>
      </c>
      <c r="J31" s="20">
        <f t="shared" si="3"/>
        <v>4242</v>
      </c>
      <c r="K31" s="20">
        <f t="shared" si="3"/>
        <v>323460</v>
      </c>
      <c r="L31" s="20">
        <f t="shared" si="3"/>
        <v>207367</v>
      </c>
      <c r="M31" s="20">
        <f t="shared" si="3"/>
        <v>4680916</v>
      </c>
      <c r="N31" s="20">
        <f>SUM(N28:N30)</f>
        <v>133933</v>
      </c>
      <c r="O31" s="22">
        <f>M31/L31</f>
        <v>22.573099866420403</v>
      </c>
      <c r="P31" s="23">
        <f>O31/Q31</f>
        <v>0.66196773801819364</v>
      </c>
      <c r="Q31" s="22">
        <v>34.1</v>
      </c>
      <c r="S31" s="27"/>
      <c r="T31" s="27"/>
    </row>
    <row r="32" spans="1:20" ht="13.5" customHeight="1">
      <c r="A32" s="29">
        <v>1</v>
      </c>
      <c r="B32" s="6" t="s">
        <v>71</v>
      </c>
      <c r="C32" s="30" t="s">
        <v>156</v>
      </c>
      <c r="D32" s="25" t="s">
        <v>73</v>
      </c>
      <c r="E32" s="18" t="s">
        <v>74</v>
      </c>
      <c r="F32" s="25">
        <v>35</v>
      </c>
      <c r="G32" s="31">
        <v>3</v>
      </c>
      <c r="H32" s="26">
        <v>3</v>
      </c>
      <c r="I32" s="31">
        <v>450</v>
      </c>
      <c r="J32" s="26">
        <v>446</v>
      </c>
      <c r="K32" s="31">
        <v>15750</v>
      </c>
      <c r="L32" s="26">
        <v>15810</v>
      </c>
      <c r="M32" s="31">
        <v>313987</v>
      </c>
      <c r="N32" s="26">
        <v>6278</v>
      </c>
      <c r="O32" s="32">
        <f>M32/L32</f>
        <v>19.860025300442757</v>
      </c>
      <c r="P32" s="33">
        <f>O32/26.88</f>
        <v>0.73884022695099549</v>
      </c>
      <c r="Q32" s="11">
        <v>26.88</v>
      </c>
    </row>
    <row r="33" spans="1:17" ht="13.5" customHeight="1">
      <c r="A33" s="29">
        <v>2</v>
      </c>
      <c r="B33" s="6" t="s">
        <v>71</v>
      </c>
      <c r="C33" s="30" t="s">
        <v>157</v>
      </c>
      <c r="D33" s="25" t="s">
        <v>76</v>
      </c>
      <c r="E33" s="18" t="s">
        <v>74</v>
      </c>
      <c r="F33" s="25">
        <v>34</v>
      </c>
      <c r="G33" s="31">
        <v>2</v>
      </c>
      <c r="H33" s="26">
        <v>2</v>
      </c>
      <c r="I33" s="31">
        <v>300</v>
      </c>
      <c r="J33" s="26">
        <v>300</v>
      </c>
      <c r="K33" s="31">
        <v>10200</v>
      </c>
      <c r="L33" s="26">
        <v>10200</v>
      </c>
      <c r="M33" s="31">
        <v>166770</v>
      </c>
      <c r="N33" s="26">
        <v>4642</v>
      </c>
      <c r="O33" s="32">
        <f>M33/L33</f>
        <v>16.350000000000001</v>
      </c>
      <c r="P33" s="33">
        <f>O33/26.88</f>
        <v>0.6082589285714286</v>
      </c>
      <c r="Q33" s="11">
        <v>26.88</v>
      </c>
    </row>
    <row r="34" spans="1:17" ht="13.5" customHeight="1">
      <c r="A34" s="29">
        <v>3</v>
      </c>
      <c r="B34" s="6" t="s">
        <v>71</v>
      </c>
      <c r="C34" s="30" t="s">
        <v>158</v>
      </c>
      <c r="D34" s="25" t="s">
        <v>78</v>
      </c>
      <c r="E34" s="18" t="s">
        <v>74</v>
      </c>
      <c r="F34" s="25">
        <v>32</v>
      </c>
      <c r="G34" s="31">
        <v>1</v>
      </c>
      <c r="H34" s="26">
        <v>1</v>
      </c>
      <c r="I34" s="31">
        <v>150</v>
      </c>
      <c r="J34" s="26">
        <v>148</v>
      </c>
      <c r="K34" s="31">
        <v>4800</v>
      </c>
      <c r="L34" s="26">
        <v>4796</v>
      </c>
      <c r="M34" s="31">
        <v>99469</v>
      </c>
      <c r="N34" s="26">
        <v>2750</v>
      </c>
      <c r="O34" s="32">
        <f t="shared" ref="O34:O66" si="4">M34/L34</f>
        <v>20.739991659716431</v>
      </c>
      <c r="P34" s="33">
        <f>O34/26.88</f>
        <v>0.77157707067397441</v>
      </c>
      <c r="Q34" s="11">
        <v>26.88</v>
      </c>
    </row>
    <row r="35" spans="1:17" ht="13.5" customHeight="1">
      <c r="A35" s="29">
        <v>4</v>
      </c>
      <c r="B35" s="6" t="s">
        <v>71</v>
      </c>
      <c r="C35" s="30" t="s">
        <v>159</v>
      </c>
      <c r="D35" s="25" t="s">
        <v>80</v>
      </c>
      <c r="E35" s="18" t="s">
        <v>74</v>
      </c>
      <c r="F35" s="25">
        <v>79</v>
      </c>
      <c r="G35" s="31">
        <v>1</v>
      </c>
      <c r="H35" s="26">
        <v>1</v>
      </c>
      <c r="I35" s="31">
        <v>60</v>
      </c>
      <c r="J35" s="26">
        <v>58</v>
      </c>
      <c r="K35" s="31">
        <v>4740</v>
      </c>
      <c r="L35" s="26">
        <v>4702</v>
      </c>
      <c r="M35" s="31">
        <v>90372</v>
      </c>
      <c r="N35" s="26">
        <v>2838</v>
      </c>
      <c r="O35" s="32">
        <f t="shared" si="4"/>
        <v>19.219906422798807</v>
      </c>
      <c r="P35" s="33">
        <f t="shared" ref="P35:P65" si="5">O35/26.88</f>
        <v>0.71502628061007467</v>
      </c>
      <c r="Q35" s="11">
        <v>26.88</v>
      </c>
    </row>
    <row r="36" spans="1:17" ht="13.5" customHeight="1">
      <c r="A36" s="29">
        <v>5</v>
      </c>
      <c r="B36" s="6" t="s">
        <v>71</v>
      </c>
      <c r="C36" s="30" t="s">
        <v>160</v>
      </c>
      <c r="D36" s="25" t="s">
        <v>82</v>
      </c>
      <c r="E36" s="18" t="s">
        <v>74</v>
      </c>
      <c r="F36" s="25">
        <v>41</v>
      </c>
      <c r="G36" s="31">
        <v>4</v>
      </c>
      <c r="H36" s="26">
        <v>4</v>
      </c>
      <c r="I36" s="31">
        <v>600</v>
      </c>
      <c r="J36" s="26">
        <v>594</v>
      </c>
      <c r="K36" s="31">
        <v>24600</v>
      </c>
      <c r="L36" s="26">
        <v>24550</v>
      </c>
      <c r="M36" s="31">
        <v>454601</v>
      </c>
      <c r="N36" s="26">
        <v>10113</v>
      </c>
      <c r="O36" s="32">
        <f t="shared" si="4"/>
        <v>18.517352342158858</v>
      </c>
      <c r="P36" s="33">
        <f t="shared" si="5"/>
        <v>0.68888959606245759</v>
      </c>
      <c r="Q36" s="11">
        <v>26.88</v>
      </c>
    </row>
    <row r="37" spans="1:17" ht="13.5" customHeight="1">
      <c r="A37" s="29">
        <v>6</v>
      </c>
      <c r="B37" s="6" t="s">
        <v>71</v>
      </c>
      <c r="C37" s="30" t="s">
        <v>161</v>
      </c>
      <c r="D37" s="25" t="s">
        <v>84</v>
      </c>
      <c r="E37" s="18" t="s">
        <v>74</v>
      </c>
      <c r="F37" s="25">
        <v>58</v>
      </c>
      <c r="G37" s="31">
        <v>1</v>
      </c>
      <c r="H37" s="26">
        <v>1</v>
      </c>
      <c r="I37" s="31">
        <v>120</v>
      </c>
      <c r="J37" s="26">
        <v>118</v>
      </c>
      <c r="K37" s="31">
        <v>6960</v>
      </c>
      <c r="L37" s="26">
        <v>6944</v>
      </c>
      <c r="M37" s="31">
        <v>152351</v>
      </c>
      <c r="N37" s="26">
        <v>2902</v>
      </c>
      <c r="O37" s="32">
        <f t="shared" si="4"/>
        <v>21.939948156682028</v>
      </c>
      <c r="P37" s="33">
        <f t="shared" si="5"/>
        <v>0.8162183094003731</v>
      </c>
      <c r="Q37" s="11">
        <v>26.88</v>
      </c>
    </row>
    <row r="38" spans="1:17" ht="13.5" customHeight="1">
      <c r="A38" s="29">
        <v>7</v>
      </c>
      <c r="B38" s="6" t="s">
        <v>71</v>
      </c>
      <c r="C38" s="30" t="s">
        <v>162</v>
      </c>
      <c r="D38" s="25" t="s">
        <v>86</v>
      </c>
      <c r="E38" s="18" t="s">
        <v>74</v>
      </c>
      <c r="F38" s="25">
        <v>49</v>
      </c>
      <c r="G38" s="31">
        <v>1</v>
      </c>
      <c r="H38" s="26">
        <v>1</v>
      </c>
      <c r="I38" s="31">
        <v>120</v>
      </c>
      <c r="J38" s="26">
        <v>118</v>
      </c>
      <c r="K38" s="31">
        <v>5880</v>
      </c>
      <c r="L38" s="26">
        <v>5820</v>
      </c>
      <c r="M38" s="31">
        <v>115993</v>
      </c>
      <c r="N38" s="26">
        <v>3245</v>
      </c>
      <c r="O38" s="32">
        <f t="shared" si="4"/>
        <v>19.930068728522336</v>
      </c>
      <c r="P38" s="33">
        <f t="shared" si="5"/>
        <v>0.74144600924562265</v>
      </c>
      <c r="Q38" s="11">
        <v>26.88</v>
      </c>
    </row>
    <row r="39" spans="1:17" ht="13.5" customHeight="1">
      <c r="A39" s="29">
        <v>8</v>
      </c>
      <c r="B39" s="6" t="s">
        <v>71</v>
      </c>
      <c r="C39" s="30" t="s">
        <v>163</v>
      </c>
      <c r="D39" s="25" t="s">
        <v>88</v>
      </c>
      <c r="E39" s="18" t="s">
        <v>74</v>
      </c>
      <c r="F39" s="25">
        <v>32</v>
      </c>
      <c r="G39" s="31">
        <v>4</v>
      </c>
      <c r="H39" s="26">
        <v>4</v>
      </c>
      <c r="I39" s="31">
        <v>840</v>
      </c>
      <c r="J39" s="26">
        <v>832</v>
      </c>
      <c r="K39" s="31">
        <v>26880</v>
      </c>
      <c r="L39" s="26">
        <v>26720</v>
      </c>
      <c r="M39" s="31">
        <v>492450</v>
      </c>
      <c r="N39" s="26">
        <v>11230</v>
      </c>
      <c r="O39" s="32">
        <f t="shared" si="4"/>
        <v>18.430014970059879</v>
      </c>
      <c r="P39" s="33">
        <f t="shared" si="5"/>
        <v>0.68564043787425144</v>
      </c>
      <c r="Q39" s="11">
        <v>26.88</v>
      </c>
    </row>
    <row r="40" spans="1:17" ht="13.5" customHeight="1">
      <c r="A40" s="29">
        <v>9</v>
      </c>
      <c r="B40" s="6" t="s">
        <v>71</v>
      </c>
      <c r="C40" s="30" t="s">
        <v>164</v>
      </c>
      <c r="D40" s="25" t="s">
        <v>90</v>
      </c>
      <c r="E40" s="18" t="s">
        <v>74</v>
      </c>
      <c r="F40" s="25">
        <v>39</v>
      </c>
      <c r="G40" s="31">
        <v>1</v>
      </c>
      <c r="H40" s="26">
        <v>1</v>
      </c>
      <c r="I40" s="31">
        <v>120</v>
      </c>
      <c r="J40" s="26">
        <v>118</v>
      </c>
      <c r="K40" s="31">
        <v>4680</v>
      </c>
      <c r="L40" s="26">
        <v>4602</v>
      </c>
      <c r="M40" s="31">
        <v>82422</v>
      </c>
      <c r="N40" s="26">
        <v>2415</v>
      </c>
      <c r="O40" s="32">
        <f t="shared" si="4"/>
        <v>17.910039113428944</v>
      </c>
      <c r="P40" s="33">
        <f t="shared" si="5"/>
        <v>0.66629609796982681</v>
      </c>
      <c r="Q40" s="11">
        <v>26.88</v>
      </c>
    </row>
    <row r="41" spans="1:17" ht="13.5" customHeight="1">
      <c r="A41" s="29">
        <v>10</v>
      </c>
      <c r="B41" s="6" t="s">
        <v>71</v>
      </c>
      <c r="C41" s="30" t="s">
        <v>165</v>
      </c>
      <c r="D41" s="25" t="s">
        <v>51</v>
      </c>
      <c r="E41" s="18" t="s">
        <v>74</v>
      </c>
      <c r="F41" s="25">
        <v>33</v>
      </c>
      <c r="G41" s="31">
        <v>1</v>
      </c>
      <c r="H41" s="26">
        <v>1</v>
      </c>
      <c r="I41" s="31">
        <v>150</v>
      </c>
      <c r="J41" s="26">
        <v>146</v>
      </c>
      <c r="K41" s="31">
        <v>4950</v>
      </c>
      <c r="L41" s="26">
        <v>4898</v>
      </c>
      <c r="M41" s="31">
        <v>93797</v>
      </c>
      <c r="N41" s="26">
        <v>2496</v>
      </c>
      <c r="O41" s="32">
        <f t="shared" si="4"/>
        <v>19.150061249489589</v>
      </c>
      <c r="P41" s="33">
        <f t="shared" si="5"/>
        <v>0.71242787386494011</v>
      </c>
      <c r="Q41" s="11">
        <v>26.88</v>
      </c>
    </row>
    <row r="42" spans="1:17" ht="13.5" customHeight="1">
      <c r="A42" s="29">
        <v>11</v>
      </c>
      <c r="B42" s="6" t="s">
        <v>71</v>
      </c>
      <c r="C42" s="30" t="s">
        <v>166</v>
      </c>
      <c r="D42" s="25" t="s">
        <v>93</v>
      </c>
      <c r="E42" s="18" t="s">
        <v>74</v>
      </c>
      <c r="F42" s="25">
        <v>27</v>
      </c>
      <c r="G42" s="31">
        <v>1</v>
      </c>
      <c r="H42" s="26">
        <v>1</v>
      </c>
      <c r="I42" s="31">
        <v>210</v>
      </c>
      <c r="J42" s="26">
        <v>210</v>
      </c>
      <c r="K42" s="31">
        <v>5670</v>
      </c>
      <c r="L42" s="26">
        <v>5670</v>
      </c>
      <c r="M42" s="31">
        <v>119977</v>
      </c>
      <c r="N42" s="26">
        <v>2430</v>
      </c>
      <c r="O42" s="32">
        <f t="shared" si="4"/>
        <v>21.159964726631394</v>
      </c>
      <c r="P42" s="33">
        <f t="shared" si="5"/>
        <v>0.78720106869908457</v>
      </c>
      <c r="Q42" s="11">
        <v>26.88</v>
      </c>
    </row>
    <row r="43" spans="1:17" ht="13.5" customHeight="1">
      <c r="A43" s="29">
        <v>12</v>
      </c>
      <c r="B43" s="6" t="s">
        <v>71</v>
      </c>
      <c r="C43" s="30" t="s">
        <v>167</v>
      </c>
      <c r="D43" s="25" t="s">
        <v>20</v>
      </c>
      <c r="E43" s="18" t="s">
        <v>74</v>
      </c>
      <c r="F43" s="25">
        <v>119</v>
      </c>
      <c r="G43" s="31">
        <v>1</v>
      </c>
      <c r="H43" s="26">
        <v>1</v>
      </c>
      <c r="I43" s="31">
        <v>60</v>
      </c>
      <c r="J43" s="26">
        <v>56</v>
      </c>
      <c r="K43" s="31">
        <v>7140</v>
      </c>
      <c r="L43" s="26">
        <v>6969</v>
      </c>
      <c r="M43" s="31">
        <v>132759</v>
      </c>
      <c r="N43" s="26">
        <v>2809</v>
      </c>
      <c r="O43" s="32">
        <f t="shared" si="4"/>
        <v>19.049935428325441</v>
      </c>
      <c r="P43" s="33">
        <f t="shared" si="5"/>
        <v>0.70870295492282143</v>
      </c>
      <c r="Q43" s="11">
        <v>26.88</v>
      </c>
    </row>
    <row r="44" spans="1:17" ht="13.5" customHeight="1">
      <c r="A44" s="29">
        <v>13</v>
      </c>
      <c r="B44" s="6" t="s">
        <v>71</v>
      </c>
      <c r="C44" s="30" t="s">
        <v>168</v>
      </c>
      <c r="D44" s="25" t="s">
        <v>96</v>
      </c>
      <c r="E44" s="18" t="s">
        <v>74</v>
      </c>
      <c r="F44" s="25">
        <v>41</v>
      </c>
      <c r="G44" s="31">
        <v>1</v>
      </c>
      <c r="H44" s="26">
        <v>1</v>
      </c>
      <c r="I44" s="31">
        <v>120</v>
      </c>
      <c r="J44" s="26">
        <v>116</v>
      </c>
      <c r="K44" s="31">
        <v>4920</v>
      </c>
      <c r="L44" s="26">
        <v>4856</v>
      </c>
      <c r="M44" s="31">
        <v>93429</v>
      </c>
      <c r="N44" s="26">
        <v>2482</v>
      </c>
      <c r="O44" s="32">
        <f t="shared" si="4"/>
        <v>19.239909390444812</v>
      </c>
      <c r="P44" s="33">
        <f t="shared" si="5"/>
        <v>0.71577043863261947</v>
      </c>
      <c r="Q44" s="11">
        <v>26.88</v>
      </c>
    </row>
    <row r="45" spans="1:17" ht="13.5" customHeight="1">
      <c r="A45" s="29">
        <v>14</v>
      </c>
      <c r="B45" s="6" t="s">
        <v>71</v>
      </c>
      <c r="C45" s="30" t="s">
        <v>170</v>
      </c>
      <c r="D45" s="25" t="s">
        <v>98</v>
      </c>
      <c r="E45" s="18" t="s">
        <v>74</v>
      </c>
      <c r="F45" s="25">
        <v>35</v>
      </c>
      <c r="G45" s="31">
        <v>1</v>
      </c>
      <c r="H45" s="26">
        <v>1</v>
      </c>
      <c r="I45" s="31">
        <v>150</v>
      </c>
      <c r="J45" s="26">
        <v>148</v>
      </c>
      <c r="K45" s="31">
        <v>5250</v>
      </c>
      <c r="L45" s="26">
        <v>5100</v>
      </c>
      <c r="M45" s="31">
        <v>93177</v>
      </c>
      <c r="N45" s="26">
        <v>2505</v>
      </c>
      <c r="O45" s="32">
        <f t="shared" si="4"/>
        <v>18.27</v>
      </c>
      <c r="P45" s="33">
        <f t="shared" si="5"/>
        <v>0.6796875</v>
      </c>
      <c r="Q45" s="11">
        <v>26.88</v>
      </c>
    </row>
    <row r="46" spans="1:17" ht="13.5" customHeight="1">
      <c r="A46" s="29">
        <v>15</v>
      </c>
      <c r="B46" s="6" t="s">
        <v>71</v>
      </c>
      <c r="C46" s="30" t="s">
        <v>172</v>
      </c>
      <c r="D46" s="25" t="s">
        <v>100</v>
      </c>
      <c r="E46" s="18" t="s">
        <v>74</v>
      </c>
      <c r="F46" s="25">
        <v>45</v>
      </c>
      <c r="G46" s="31">
        <v>2</v>
      </c>
      <c r="H46" s="26">
        <v>2</v>
      </c>
      <c r="I46" s="31">
        <v>300</v>
      </c>
      <c r="J46" s="26">
        <v>300</v>
      </c>
      <c r="K46" s="31">
        <v>13500</v>
      </c>
      <c r="L46" s="26">
        <v>13500</v>
      </c>
      <c r="M46" s="31">
        <v>255555</v>
      </c>
      <c r="N46" s="26">
        <v>5050</v>
      </c>
      <c r="O46" s="32">
        <f t="shared" si="4"/>
        <v>18.93</v>
      </c>
      <c r="P46" s="33">
        <f t="shared" si="5"/>
        <v>0.7042410714285714</v>
      </c>
      <c r="Q46" s="11">
        <v>26.88</v>
      </c>
    </row>
    <row r="47" spans="1:17" ht="13.5" customHeight="1">
      <c r="A47" s="29">
        <v>16</v>
      </c>
      <c r="B47" s="6" t="s">
        <v>71</v>
      </c>
      <c r="C47" s="30" t="s">
        <v>173</v>
      </c>
      <c r="D47" s="25" t="s">
        <v>102</v>
      </c>
      <c r="E47" s="18" t="s">
        <v>74</v>
      </c>
      <c r="F47" s="25">
        <v>47</v>
      </c>
      <c r="G47" s="31">
        <v>1</v>
      </c>
      <c r="H47" s="26">
        <v>1</v>
      </c>
      <c r="I47" s="31">
        <v>120</v>
      </c>
      <c r="J47" s="26">
        <v>114</v>
      </c>
      <c r="K47" s="31">
        <v>5640</v>
      </c>
      <c r="L47" s="26">
        <v>5590</v>
      </c>
      <c r="M47" s="31">
        <v>97657</v>
      </c>
      <c r="N47" s="26">
        <v>2534</v>
      </c>
      <c r="O47" s="32">
        <f t="shared" si="4"/>
        <v>17.469946332737031</v>
      </c>
      <c r="P47" s="33">
        <f t="shared" si="5"/>
        <v>0.64992359868813365</v>
      </c>
      <c r="Q47" s="11">
        <v>26.88</v>
      </c>
    </row>
    <row r="48" spans="1:17" ht="13.5" customHeight="1">
      <c r="A48" s="29">
        <v>17</v>
      </c>
      <c r="B48" s="6" t="s">
        <v>71</v>
      </c>
      <c r="C48" s="30" t="s">
        <v>174</v>
      </c>
      <c r="D48" s="25" t="s">
        <v>104</v>
      </c>
      <c r="E48" s="18" t="s">
        <v>74</v>
      </c>
      <c r="F48" s="25">
        <v>14</v>
      </c>
      <c r="G48" s="31">
        <v>4</v>
      </c>
      <c r="H48" s="26">
        <v>4</v>
      </c>
      <c r="I48" s="31">
        <v>1200</v>
      </c>
      <c r="J48" s="26">
        <v>1300</v>
      </c>
      <c r="K48" s="31">
        <v>16800</v>
      </c>
      <c r="L48" s="26">
        <v>22419</v>
      </c>
      <c r="M48" s="31">
        <v>452864</v>
      </c>
      <c r="N48" s="26">
        <v>12354</v>
      </c>
      <c r="O48" s="32">
        <f t="shared" si="4"/>
        <v>20.200008921004507</v>
      </c>
      <c r="P48" s="33">
        <f t="shared" si="5"/>
        <v>0.75148842712070341</v>
      </c>
      <c r="Q48" s="11">
        <v>26.88</v>
      </c>
    </row>
    <row r="49" spans="1:20" ht="13.5" customHeight="1">
      <c r="A49" s="29">
        <v>18</v>
      </c>
      <c r="B49" s="6" t="s">
        <v>71</v>
      </c>
      <c r="C49" s="30" t="s">
        <v>176</v>
      </c>
      <c r="D49" s="25" t="s">
        <v>106</v>
      </c>
      <c r="E49" s="18" t="s">
        <v>74</v>
      </c>
      <c r="F49" s="25">
        <v>24</v>
      </c>
      <c r="G49" s="31">
        <v>1</v>
      </c>
      <c r="H49" s="26">
        <v>1</v>
      </c>
      <c r="I49" s="31">
        <v>240</v>
      </c>
      <c r="J49" s="26">
        <v>234</v>
      </c>
      <c r="K49" s="31">
        <v>5760</v>
      </c>
      <c r="L49" s="26">
        <v>5666</v>
      </c>
      <c r="M49" s="31">
        <v>101025</v>
      </c>
      <c r="N49" s="26">
        <v>2651</v>
      </c>
      <c r="O49" s="32">
        <f t="shared" si="4"/>
        <v>17.830038828097422</v>
      </c>
      <c r="P49" s="33">
        <f t="shared" si="5"/>
        <v>0.66331989687862436</v>
      </c>
      <c r="Q49" s="11">
        <v>26.88</v>
      </c>
    </row>
    <row r="50" spans="1:20" ht="13.5" customHeight="1">
      <c r="A50" s="29">
        <v>19</v>
      </c>
      <c r="B50" s="6" t="s">
        <v>71</v>
      </c>
      <c r="C50" s="30" t="s">
        <v>177</v>
      </c>
      <c r="D50" s="25" t="s">
        <v>108</v>
      </c>
      <c r="E50" s="18" t="s">
        <v>74</v>
      </c>
      <c r="F50" s="25">
        <v>34</v>
      </c>
      <c r="G50" s="31">
        <v>1</v>
      </c>
      <c r="H50" s="26">
        <v>1</v>
      </c>
      <c r="I50" s="31">
        <v>180</v>
      </c>
      <c r="J50" s="26">
        <v>176</v>
      </c>
      <c r="K50" s="31">
        <v>6120</v>
      </c>
      <c r="L50" s="26">
        <v>6080</v>
      </c>
      <c r="M50" s="31">
        <v>101475</v>
      </c>
      <c r="N50" s="26">
        <v>3596</v>
      </c>
      <c r="O50" s="32">
        <f t="shared" si="4"/>
        <v>16.689967105263158</v>
      </c>
      <c r="P50" s="33">
        <f t="shared" si="5"/>
        <v>0.62090651433270683</v>
      </c>
      <c r="Q50" s="11">
        <v>26.88</v>
      </c>
    </row>
    <row r="51" spans="1:20" ht="13.5" customHeight="1">
      <c r="A51" s="29">
        <v>20</v>
      </c>
      <c r="B51" s="6" t="s">
        <v>71</v>
      </c>
      <c r="C51" s="30" t="s">
        <v>178</v>
      </c>
      <c r="D51" s="25" t="s">
        <v>108</v>
      </c>
      <c r="E51" s="18" t="s">
        <v>74</v>
      </c>
      <c r="F51" s="25">
        <v>61</v>
      </c>
      <c r="G51" s="31">
        <v>1</v>
      </c>
      <c r="H51" s="26">
        <v>1</v>
      </c>
      <c r="I51" s="31">
        <v>120</v>
      </c>
      <c r="J51" s="26">
        <v>110</v>
      </c>
      <c r="K51" s="31">
        <v>7320</v>
      </c>
      <c r="L51" s="26">
        <v>6910</v>
      </c>
      <c r="M51" s="31">
        <v>132741</v>
      </c>
      <c r="N51" s="26">
        <v>2570</v>
      </c>
      <c r="O51" s="32">
        <f t="shared" si="4"/>
        <v>19.209985528219971</v>
      </c>
      <c r="P51" s="33">
        <f t="shared" si="5"/>
        <v>0.71465719971056441</v>
      </c>
      <c r="Q51" s="11">
        <v>26.88</v>
      </c>
    </row>
    <row r="52" spans="1:20" ht="13.5" customHeight="1">
      <c r="A52" s="29">
        <v>21</v>
      </c>
      <c r="B52" s="6" t="s">
        <v>71</v>
      </c>
      <c r="C52" s="30" t="s">
        <v>179</v>
      </c>
      <c r="D52" s="25" t="s">
        <v>111</v>
      </c>
      <c r="E52" s="18" t="s">
        <v>74</v>
      </c>
      <c r="F52" s="25">
        <v>26</v>
      </c>
      <c r="G52" s="31">
        <v>1</v>
      </c>
      <c r="H52" s="26">
        <v>1</v>
      </c>
      <c r="I52" s="31">
        <v>210</v>
      </c>
      <c r="J52" s="26">
        <v>210</v>
      </c>
      <c r="K52" s="31">
        <v>5460</v>
      </c>
      <c r="L52" s="26">
        <v>5460</v>
      </c>
      <c r="M52" s="31">
        <v>104341</v>
      </c>
      <c r="N52" s="26">
        <v>2664</v>
      </c>
      <c r="O52" s="32">
        <f t="shared" si="4"/>
        <v>19.110073260073261</v>
      </c>
      <c r="P52" s="33">
        <f t="shared" si="5"/>
        <v>0.71094022544915403</v>
      </c>
      <c r="Q52" s="11">
        <v>26.88</v>
      </c>
    </row>
    <row r="53" spans="1:20" ht="13.5" customHeight="1">
      <c r="A53" s="29">
        <v>22</v>
      </c>
      <c r="B53" s="6" t="s">
        <v>71</v>
      </c>
      <c r="C53" s="30" t="s">
        <v>180</v>
      </c>
      <c r="D53" s="25" t="s">
        <v>113</v>
      </c>
      <c r="E53" s="18" t="s">
        <v>74</v>
      </c>
      <c r="F53" s="25">
        <v>79</v>
      </c>
      <c r="G53" s="31">
        <v>2</v>
      </c>
      <c r="H53" s="26">
        <v>2</v>
      </c>
      <c r="I53" s="31">
        <v>180</v>
      </c>
      <c r="J53" s="26">
        <v>174</v>
      </c>
      <c r="K53" s="31">
        <v>14220</v>
      </c>
      <c r="L53" s="26">
        <v>14146</v>
      </c>
      <c r="M53" s="31">
        <v>267359</v>
      </c>
      <c r="N53" s="26">
        <v>4402</v>
      </c>
      <c r="O53" s="32">
        <f t="shared" si="4"/>
        <v>18.899971723455394</v>
      </c>
      <c r="P53" s="33">
        <f t="shared" si="5"/>
        <v>0.70312394804521561</v>
      </c>
      <c r="Q53" s="11">
        <v>26.88</v>
      </c>
    </row>
    <row r="54" spans="1:20" ht="13.5" customHeight="1">
      <c r="A54" s="29">
        <v>23</v>
      </c>
      <c r="B54" s="6" t="s">
        <v>71</v>
      </c>
      <c r="C54" s="30" t="s">
        <v>182</v>
      </c>
      <c r="D54" s="25" t="s">
        <v>115</v>
      </c>
      <c r="E54" s="18" t="s">
        <v>74</v>
      </c>
      <c r="F54" s="25">
        <v>35</v>
      </c>
      <c r="G54" s="31">
        <v>1</v>
      </c>
      <c r="H54" s="26">
        <v>1</v>
      </c>
      <c r="I54" s="31">
        <v>150</v>
      </c>
      <c r="J54" s="26">
        <v>148</v>
      </c>
      <c r="K54" s="31">
        <v>5250</v>
      </c>
      <c r="L54" s="26">
        <v>5200</v>
      </c>
      <c r="M54" s="31">
        <v>96356</v>
      </c>
      <c r="N54" s="26">
        <v>2516</v>
      </c>
      <c r="O54" s="32">
        <f t="shared" si="4"/>
        <v>18.53</v>
      </c>
      <c r="P54" s="33">
        <f t="shared" si="5"/>
        <v>0.68936011904761907</v>
      </c>
      <c r="Q54" s="11">
        <v>26.88</v>
      </c>
    </row>
    <row r="55" spans="1:20" ht="13.5" customHeight="1">
      <c r="A55" s="29">
        <v>24</v>
      </c>
      <c r="B55" s="6" t="s">
        <v>71</v>
      </c>
      <c r="C55" s="30" t="s">
        <v>183</v>
      </c>
      <c r="D55" s="25" t="s">
        <v>117</v>
      </c>
      <c r="E55" s="18" t="s">
        <v>74</v>
      </c>
      <c r="F55" s="25">
        <v>73</v>
      </c>
      <c r="G55" s="31">
        <v>1</v>
      </c>
      <c r="H55" s="26">
        <v>1</v>
      </c>
      <c r="I55" s="31">
        <v>120</v>
      </c>
      <c r="J55" s="26">
        <v>118</v>
      </c>
      <c r="K55" s="31">
        <v>8760</v>
      </c>
      <c r="L55" s="26">
        <v>8720</v>
      </c>
      <c r="M55" s="31">
        <v>159925</v>
      </c>
      <c r="N55" s="26">
        <v>3083</v>
      </c>
      <c r="O55" s="32">
        <f t="shared" si="4"/>
        <v>18.340022935779817</v>
      </c>
      <c r="P55" s="33">
        <f t="shared" si="5"/>
        <v>0.6822925199322849</v>
      </c>
      <c r="Q55" s="11">
        <v>26.88</v>
      </c>
    </row>
    <row r="56" spans="1:20" ht="13.5" customHeight="1">
      <c r="A56" s="29">
        <v>25</v>
      </c>
      <c r="B56" s="6" t="s">
        <v>71</v>
      </c>
      <c r="C56" s="30" t="s">
        <v>184</v>
      </c>
      <c r="D56" s="25" t="s">
        <v>119</v>
      </c>
      <c r="E56" s="18" t="s">
        <v>74</v>
      </c>
      <c r="F56" s="25">
        <v>21</v>
      </c>
      <c r="G56" s="31">
        <v>3</v>
      </c>
      <c r="H56" s="26">
        <v>3</v>
      </c>
      <c r="I56" s="31">
        <v>630</v>
      </c>
      <c r="J56" s="26">
        <v>630</v>
      </c>
      <c r="K56" s="31">
        <v>13230</v>
      </c>
      <c r="L56" s="26">
        <v>13234</v>
      </c>
      <c r="M56" s="31">
        <v>283340</v>
      </c>
      <c r="N56" s="26">
        <v>6288</v>
      </c>
      <c r="O56" s="32">
        <f t="shared" si="4"/>
        <v>21.410004533776636</v>
      </c>
      <c r="P56" s="33">
        <f t="shared" si="5"/>
        <v>0.79650314485776175</v>
      </c>
      <c r="Q56" s="11">
        <v>26.88</v>
      </c>
    </row>
    <row r="57" spans="1:20" ht="13.5" customHeight="1">
      <c r="A57" s="29">
        <v>26</v>
      </c>
      <c r="B57" s="6" t="s">
        <v>71</v>
      </c>
      <c r="C57" s="30" t="s">
        <v>185</v>
      </c>
      <c r="D57" s="25" t="s">
        <v>98</v>
      </c>
      <c r="E57" s="18" t="s">
        <v>74</v>
      </c>
      <c r="F57" s="25">
        <v>39</v>
      </c>
      <c r="G57" s="31">
        <v>1</v>
      </c>
      <c r="H57" s="26">
        <v>1</v>
      </c>
      <c r="I57" s="31">
        <v>120</v>
      </c>
      <c r="J57" s="26">
        <v>112</v>
      </c>
      <c r="K57" s="31">
        <v>4680</v>
      </c>
      <c r="L57" s="26">
        <v>4619</v>
      </c>
      <c r="M57" s="31">
        <v>82940</v>
      </c>
      <c r="N57" s="26">
        <v>2620</v>
      </c>
      <c r="O57" s="32">
        <f t="shared" si="4"/>
        <v>17.95626759038753</v>
      </c>
      <c r="P57" s="33">
        <f t="shared" si="5"/>
        <v>0.66801590738048844</v>
      </c>
      <c r="Q57" s="11">
        <v>26.88</v>
      </c>
      <c r="T57" s="2">
        <v>5596368</v>
      </c>
    </row>
    <row r="58" spans="1:20" ht="13.5" customHeight="1">
      <c r="A58" s="29">
        <v>27</v>
      </c>
      <c r="B58" s="6" t="s">
        <v>71</v>
      </c>
      <c r="C58" s="30" t="s">
        <v>187</v>
      </c>
      <c r="D58" s="25" t="s">
        <v>122</v>
      </c>
      <c r="E58" s="18" t="s">
        <v>74</v>
      </c>
      <c r="F58" s="25">
        <v>41</v>
      </c>
      <c r="G58" s="31">
        <v>1</v>
      </c>
      <c r="H58" s="26">
        <v>1</v>
      </c>
      <c r="I58" s="31">
        <v>120</v>
      </c>
      <c r="J58" s="26">
        <v>112</v>
      </c>
      <c r="K58" s="31">
        <v>4920</v>
      </c>
      <c r="L58" s="26">
        <v>4892</v>
      </c>
      <c r="M58" s="31">
        <v>100496</v>
      </c>
      <c r="N58" s="26">
        <v>2625</v>
      </c>
      <c r="O58" s="32">
        <f t="shared" si="4"/>
        <v>20.542927228127557</v>
      </c>
      <c r="P58" s="33">
        <f t="shared" si="5"/>
        <v>0.76424580461784064</v>
      </c>
      <c r="Q58" s="11">
        <v>26.88</v>
      </c>
      <c r="T58" s="2">
        <v>5737232</v>
      </c>
    </row>
    <row r="59" spans="1:20" ht="13.5" customHeight="1">
      <c r="A59" s="29">
        <v>28</v>
      </c>
      <c r="B59" s="6" t="s">
        <v>71</v>
      </c>
      <c r="C59" s="30" t="s">
        <v>203</v>
      </c>
      <c r="D59" s="25" t="s">
        <v>124</v>
      </c>
      <c r="E59" s="18" t="s">
        <v>74</v>
      </c>
      <c r="F59" s="25">
        <v>44</v>
      </c>
      <c r="G59" s="31">
        <v>1</v>
      </c>
      <c r="H59" s="26">
        <v>1</v>
      </c>
      <c r="I59" s="31">
        <v>120</v>
      </c>
      <c r="J59" s="26">
        <v>120</v>
      </c>
      <c r="K59" s="31">
        <v>5280</v>
      </c>
      <c r="L59" s="26">
        <v>5280</v>
      </c>
      <c r="M59" s="31">
        <v>108610</v>
      </c>
      <c r="N59" s="26">
        <v>2519</v>
      </c>
      <c r="O59" s="32">
        <f t="shared" si="4"/>
        <v>20.570075757575758</v>
      </c>
      <c r="P59" s="33">
        <f t="shared" si="5"/>
        <v>0.76525579455266957</v>
      </c>
      <c r="Q59" s="11">
        <v>26.88</v>
      </c>
      <c r="T59" s="2">
        <f>SUM(T57:T58)</f>
        <v>11333600</v>
      </c>
    </row>
    <row r="60" spans="1:20" ht="13.5" customHeight="1">
      <c r="A60" s="29">
        <v>29</v>
      </c>
      <c r="B60" s="6" t="s">
        <v>71</v>
      </c>
      <c r="C60" s="30" t="s">
        <v>189</v>
      </c>
      <c r="D60" s="25" t="s">
        <v>126</v>
      </c>
      <c r="E60" s="18" t="s">
        <v>74</v>
      </c>
      <c r="F60" s="25">
        <v>34</v>
      </c>
      <c r="G60" s="31">
        <v>8</v>
      </c>
      <c r="H60" s="26">
        <v>8</v>
      </c>
      <c r="I60" s="31">
        <v>1200</v>
      </c>
      <c r="J60" s="26">
        <v>1196</v>
      </c>
      <c r="K60" s="31">
        <v>40800</v>
      </c>
      <c r="L60" s="26">
        <v>41764</v>
      </c>
      <c r="M60" s="31">
        <v>839667</v>
      </c>
      <c r="N60" s="26">
        <v>18674</v>
      </c>
      <c r="O60" s="32">
        <f t="shared" si="4"/>
        <v>20.105042620438656</v>
      </c>
      <c r="P60" s="33">
        <f t="shared" si="5"/>
        <v>0.74795545462941426</v>
      </c>
      <c r="Q60" s="11">
        <v>26.88</v>
      </c>
      <c r="T60" s="2">
        <v>4800</v>
      </c>
    </row>
    <row r="61" spans="1:20" ht="13.5" customHeight="1">
      <c r="A61" s="29">
        <v>30</v>
      </c>
      <c r="B61" s="6" t="s">
        <v>71</v>
      </c>
      <c r="C61" s="30" t="s">
        <v>204</v>
      </c>
      <c r="D61" s="25" t="s">
        <v>128</v>
      </c>
      <c r="E61" s="18" t="s">
        <v>74</v>
      </c>
      <c r="F61" s="25">
        <v>17</v>
      </c>
      <c r="G61" s="31">
        <v>4</v>
      </c>
      <c r="H61" s="26">
        <v>4</v>
      </c>
      <c r="I61" s="31">
        <v>1200</v>
      </c>
      <c r="J61" s="26">
        <v>1298</v>
      </c>
      <c r="K61" s="31">
        <v>20400</v>
      </c>
      <c r="L61" s="26">
        <v>27799</v>
      </c>
      <c r="M61" s="31">
        <v>589339</v>
      </c>
      <c r="N61" s="26">
        <v>11270</v>
      </c>
      <c r="O61" s="32">
        <f t="shared" si="4"/>
        <v>21.200007194503399</v>
      </c>
      <c r="P61" s="33">
        <f t="shared" si="5"/>
        <v>0.78869074384313242</v>
      </c>
      <c r="Q61" s="11">
        <v>26.88</v>
      </c>
      <c r="T61" s="2">
        <f>T59+T60</f>
        <v>11338400</v>
      </c>
    </row>
    <row r="62" spans="1:20" ht="13.5" customHeight="1">
      <c r="A62" s="29">
        <v>31</v>
      </c>
      <c r="B62" s="6" t="s">
        <v>71</v>
      </c>
      <c r="C62" s="30" t="s">
        <v>192</v>
      </c>
      <c r="D62" s="25" t="s">
        <v>130</v>
      </c>
      <c r="E62" s="18" t="s">
        <v>74</v>
      </c>
      <c r="F62" s="25">
        <v>44</v>
      </c>
      <c r="G62" s="31">
        <v>1</v>
      </c>
      <c r="H62" s="26">
        <v>1</v>
      </c>
      <c r="I62" s="31">
        <v>120</v>
      </c>
      <c r="J62" s="26">
        <v>114</v>
      </c>
      <c r="K62" s="31">
        <v>5280</v>
      </c>
      <c r="L62" s="26">
        <v>5110</v>
      </c>
      <c r="M62" s="31">
        <v>94024</v>
      </c>
      <c r="N62" s="26">
        <v>2982</v>
      </c>
      <c r="O62" s="32">
        <f t="shared" si="4"/>
        <v>18.399999999999999</v>
      </c>
      <c r="P62" s="33">
        <f t="shared" si="5"/>
        <v>0.68452380952380953</v>
      </c>
      <c r="Q62" s="11">
        <v>26.88</v>
      </c>
    </row>
    <row r="63" spans="1:20" ht="13.5" customHeight="1">
      <c r="A63" s="29">
        <v>32</v>
      </c>
      <c r="B63" s="6" t="s">
        <v>71</v>
      </c>
      <c r="C63" s="30" t="s">
        <v>193</v>
      </c>
      <c r="D63" s="25" t="s">
        <v>132</v>
      </c>
      <c r="E63" s="18" t="s">
        <v>74</v>
      </c>
      <c r="F63" s="25">
        <v>118</v>
      </c>
      <c r="G63" s="31">
        <v>1</v>
      </c>
      <c r="H63" s="26">
        <v>1</v>
      </c>
      <c r="I63" s="31">
        <v>60</v>
      </c>
      <c r="J63" s="26">
        <v>60</v>
      </c>
      <c r="K63" s="31">
        <v>7080</v>
      </c>
      <c r="L63" s="26">
        <v>7080</v>
      </c>
      <c r="M63" s="31">
        <v>145777</v>
      </c>
      <c r="N63" s="26">
        <v>2109</v>
      </c>
      <c r="O63" s="32">
        <f t="shared" si="4"/>
        <v>20.589971751412428</v>
      </c>
      <c r="P63" s="33">
        <f t="shared" si="5"/>
        <v>0.76599597289480759</v>
      </c>
      <c r="Q63" s="11">
        <v>26.88</v>
      </c>
    </row>
    <row r="64" spans="1:20" ht="13.5" customHeight="1">
      <c r="A64" s="29">
        <v>33</v>
      </c>
      <c r="B64" s="6" t="s">
        <v>71</v>
      </c>
      <c r="C64" s="30" t="s">
        <v>195</v>
      </c>
      <c r="D64" s="25" t="s">
        <v>134</v>
      </c>
      <c r="E64" s="18" t="s">
        <v>74</v>
      </c>
      <c r="F64" s="25">
        <v>50</v>
      </c>
      <c r="G64" s="31">
        <v>1</v>
      </c>
      <c r="H64" s="26">
        <v>1</v>
      </c>
      <c r="I64" s="31">
        <v>120</v>
      </c>
      <c r="J64" s="26">
        <v>120</v>
      </c>
      <c r="K64" s="31">
        <v>6000</v>
      </c>
      <c r="L64" s="26">
        <v>6000</v>
      </c>
      <c r="M64" s="31">
        <v>106200</v>
      </c>
      <c r="N64" s="26">
        <v>2860</v>
      </c>
      <c r="O64" s="32">
        <f t="shared" si="4"/>
        <v>17.7</v>
      </c>
      <c r="P64" s="33">
        <f t="shared" si="5"/>
        <v>0.6584821428571429</v>
      </c>
      <c r="Q64" s="11">
        <v>26.88</v>
      </c>
    </row>
    <row r="65" spans="1:17" ht="13.5" customHeight="1">
      <c r="A65" s="29">
        <v>34</v>
      </c>
      <c r="B65" s="6" t="s">
        <v>71</v>
      </c>
      <c r="C65" s="30" t="s">
        <v>196</v>
      </c>
      <c r="D65" s="25" t="s">
        <v>136</v>
      </c>
      <c r="E65" s="18" t="s">
        <v>74</v>
      </c>
      <c r="F65" s="25">
        <v>19</v>
      </c>
      <c r="G65" s="31">
        <v>1</v>
      </c>
      <c r="H65" s="26">
        <v>1</v>
      </c>
      <c r="I65" s="31">
        <v>240</v>
      </c>
      <c r="J65" s="26">
        <v>240</v>
      </c>
      <c r="K65" s="31">
        <v>4560</v>
      </c>
      <c r="L65" s="26">
        <v>4560</v>
      </c>
      <c r="M65" s="31">
        <v>96854</v>
      </c>
      <c r="N65" s="26">
        <v>3642</v>
      </c>
      <c r="O65" s="32">
        <f t="shared" si="4"/>
        <v>21.239912280701756</v>
      </c>
      <c r="P65" s="33">
        <f t="shared" si="5"/>
        <v>0.79017530806182135</v>
      </c>
      <c r="Q65" s="11">
        <v>26.88</v>
      </c>
    </row>
    <row r="66" spans="1:17" ht="11.25" customHeight="1">
      <c r="A66" s="34" t="s">
        <v>67</v>
      </c>
      <c r="B66" s="35"/>
      <c r="C66" s="35"/>
      <c r="D66" s="36"/>
      <c r="E66" s="36"/>
      <c r="F66" s="36"/>
      <c r="G66" s="37">
        <f t="shared" ref="G66:N66" si="6">SUM(G32:G65)</f>
        <v>60</v>
      </c>
      <c r="H66" s="37">
        <f t="shared" si="6"/>
        <v>60</v>
      </c>
      <c r="I66" s="37">
        <f t="shared" si="6"/>
        <v>10200</v>
      </c>
      <c r="J66" s="37">
        <f t="shared" si="6"/>
        <v>10294</v>
      </c>
      <c r="K66" s="37">
        <f t="shared" si="6"/>
        <v>333480</v>
      </c>
      <c r="L66" s="37">
        <f t="shared" si="6"/>
        <v>345666</v>
      </c>
      <c r="M66" s="37">
        <f t="shared" si="6"/>
        <v>6718099</v>
      </c>
      <c r="N66" s="38">
        <f t="shared" si="6"/>
        <v>156144</v>
      </c>
      <c r="O66" s="39">
        <f t="shared" si="4"/>
        <v>19.435232276243543</v>
      </c>
      <c r="P66" s="40">
        <f>O66/26.88</f>
        <v>0.72303691503882228</v>
      </c>
      <c r="Q66" s="22">
        <v>26.88</v>
      </c>
    </row>
    <row r="67" spans="1:17" ht="13.5" customHeight="1">
      <c r="A67" s="41" t="s">
        <v>150</v>
      </c>
      <c r="B67" s="35"/>
      <c r="C67" s="35"/>
      <c r="D67" s="42"/>
      <c r="E67" s="42"/>
      <c r="F67" s="42"/>
      <c r="G67" s="43"/>
      <c r="H67" s="43"/>
      <c r="I67" s="43"/>
      <c r="J67" s="43"/>
      <c r="K67" s="43"/>
      <c r="L67" s="44"/>
      <c r="M67" s="45">
        <v>23015</v>
      </c>
      <c r="N67" s="46"/>
      <c r="O67" s="39"/>
      <c r="P67" s="40"/>
      <c r="Q67" s="11"/>
    </row>
    <row r="68" spans="1:17" ht="11.25" customHeight="1">
      <c r="A68" s="34" t="s">
        <v>151</v>
      </c>
      <c r="B68" s="35"/>
      <c r="C68" s="35"/>
      <c r="D68" s="36"/>
      <c r="E68" s="36"/>
      <c r="F68" s="36"/>
      <c r="G68" s="37">
        <f t="shared" ref="G68:L68" si="7">SUM(G66:G67)</f>
        <v>60</v>
      </c>
      <c r="H68" s="37">
        <f t="shared" si="7"/>
        <v>60</v>
      </c>
      <c r="I68" s="37">
        <f t="shared" si="7"/>
        <v>10200</v>
      </c>
      <c r="J68" s="37">
        <f t="shared" si="7"/>
        <v>10294</v>
      </c>
      <c r="K68" s="37">
        <f t="shared" si="7"/>
        <v>333480</v>
      </c>
      <c r="L68" s="37">
        <f t="shared" si="7"/>
        <v>345666</v>
      </c>
      <c r="M68" s="37">
        <f>SUM(M66:M67)</f>
        <v>6741114</v>
      </c>
      <c r="N68" s="37">
        <f>SUM(N66:N67)</f>
        <v>156144</v>
      </c>
      <c r="O68" s="39">
        <f>M68/L68</f>
        <v>19.501813889708561</v>
      </c>
      <c r="P68" s="40">
        <f>O68/26.88</f>
        <v>0.72551390958737205</v>
      </c>
      <c r="Q68" s="22">
        <v>26.88</v>
      </c>
    </row>
    <row r="69" spans="1:17" ht="6" customHeight="1"/>
    <row r="70" spans="1:17" ht="10.5" customHeight="1">
      <c r="A70" s="34" t="s">
        <v>152</v>
      </c>
      <c r="B70" s="35"/>
      <c r="C70" s="35"/>
      <c r="D70" s="36"/>
      <c r="E70" s="36"/>
      <c r="F70" s="36"/>
      <c r="G70" s="47">
        <f t="shared" ref="G70:N70" si="8">G31+G68</f>
        <v>118</v>
      </c>
      <c r="H70" s="47">
        <f t="shared" si="8"/>
        <v>98</v>
      </c>
      <c r="I70" s="47">
        <f t="shared" si="8"/>
        <v>18120</v>
      </c>
      <c r="J70" s="47">
        <f t="shared" si="8"/>
        <v>14536</v>
      </c>
      <c r="K70" s="47">
        <f t="shared" si="8"/>
        <v>656940</v>
      </c>
      <c r="L70" s="47">
        <f t="shared" si="8"/>
        <v>553033</v>
      </c>
      <c r="M70" s="47">
        <f t="shared" si="8"/>
        <v>11422030</v>
      </c>
      <c r="N70" s="47">
        <f t="shared" si="8"/>
        <v>290077</v>
      </c>
      <c r="O70" s="48">
        <f>M70/L70</f>
        <v>20.653432977778902</v>
      </c>
      <c r="P70" s="49">
        <f>O70/Q70</f>
        <v>0.68388850919797695</v>
      </c>
      <c r="Q70" s="48">
        <v>30.2</v>
      </c>
    </row>
    <row r="71" spans="1:17" ht="18" customHeight="1">
      <c r="A71" s="50"/>
      <c r="B71" s="50"/>
      <c r="C71" s="50"/>
      <c r="D71" s="51"/>
      <c r="E71" s="51"/>
      <c r="F71" s="51"/>
      <c r="G71" s="52"/>
      <c r="H71" s="52"/>
      <c r="I71" s="52"/>
      <c r="J71" s="52"/>
      <c r="K71" s="52"/>
      <c r="L71" s="52"/>
      <c r="M71" s="52"/>
      <c r="N71" s="52"/>
      <c r="O71" s="53"/>
      <c r="P71" s="54"/>
      <c r="Q71" s="53"/>
    </row>
    <row r="72" spans="1:17" ht="21.75" customHeight="1"/>
    <row r="73" spans="1:17" ht="10.5" customHeight="1">
      <c r="N73" s="55" t="s">
        <v>153</v>
      </c>
      <c r="O73" s="55"/>
      <c r="P73" s="55"/>
    </row>
    <row r="74" spans="1:17" ht="9.75" customHeight="1">
      <c r="M74" s="56" t="s">
        <v>154</v>
      </c>
      <c r="N74" s="56"/>
      <c r="O74" s="56"/>
      <c r="P74" s="56"/>
    </row>
    <row r="75" spans="1:17" ht="10.5" customHeight="1">
      <c r="O75" s="68"/>
      <c r="P75" s="68"/>
    </row>
  </sheetData>
  <mergeCells count="2">
    <mergeCell ref="A1:Q1"/>
    <mergeCell ref="O75:P75"/>
  </mergeCells>
  <pageMargins left="0.15748031496062992" right="0" top="0.23622047244094491" bottom="0.23622047244094491" header="0.15748031496062992" footer="0.15748031496062992"/>
  <pageSetup paperSize="9" scale="7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5"/>
  <sheetViews>
    <sheetView topLeftCell="A16" zoomScale="115" zoomScaleNormal="115" workbookViewId="0">
      <selection activeCell="G3" sqref="G3"/>
    </sheetView>
  </sheetViews>
  <sheetFormatPr defaultRowHeight="12.75"/>
  <cols>
    <col min="1" max="1" width="5.7109375" style="2" customWidth="1"/>
    <col min="2" max="2" width="11.85546875" style="2" bestFit="1" customWidth="1"/>
    <col min="3" max="3" width="26.5703125" style="2" customWidth="1"/>
    <col min="4" max="4" width="10" style="2" hidden="1" customWidth="1"/>
    <col min="5" max="5" width="9" style="2" hidden="1" customWidth="1"/>
    <col min="6" max="6" width="6.140625" style="2" customWidth="1"/>
    <col min="7" max="7" width="6.42578125" style="2" customWidth="1"/>
    <col min="8" max="8" width="5.42578125" style="2" customWidth="1"/>
    <col min="9" max="9" width="6.7109375" style="2" customWidth="1"/>
    <col min="10" max="10" width="6" style="2" customWidth="1"/>
    <col min="11" max="11" width="8" style="2" bestFit="1" customWidth="1"/>
    <col min="12" max="12" width="7.85546875" style="2" bestFit="1" customWidth="1"/>
    <col min="13" max="13" width="9" style="2" bestFit="1" customWidth="1"/>
    <col min="14" max="14" width="7.85546875" style="2" bestFit="1" customWidth="1"/>
    <col min="15" max="15" width="7.7109375" style="2" customWidth="1"/>
    <col min="16" max="16" width="7" style="2" customWidth="1"/>
    <col min="17" max="17" width="7.28515625" style="2" customWidth="1"/>
    <col min="18" max="16384" width="9.140625" style="2"/>
  </cols>
  <sheetData>
    <row r="1" spans="1:21" ht="19.5" customHeight="1">
      <c r="A1" s="69" t="s">
        <v>205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</row>
    <row r="2" spans="1:21" ht="33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</row>
    <row r="3" spans="1:21" ht="14.1" customHeight="1">
      <c r="A3" s="5">
        <v>1</v>
      </c>
      <c r="B3" s="6" t="s">
        <v>18</v>
      </c>
      <c r="C3" s="57" t="s">
        <v>19</v>
      </c>
      <c r="D3" s="58" t="s">
        <v>20</v>
      </c>
      <c r="E3" s="9" t="s">
        <v>21</v>
      </c>
      <c r="F3" s="10">
        <v>48</v>
      </c>
      <c r="G3" s="10">
        <v>3</v>
      </c>
      <c r="H3" s="10">
        <v>0</v>
      </c>
      <c r="I3" s="10">
        <v>372</v>
      </c>
      <c r="J3" s="10">
        <v>0</v>
      </c>
      <c r="K3" s="10">
        <v>17856</v>
      </c>
      <c r="L3" s="10">
        <v>0</v>
      </c>
      <c r="M3" s="10">
        <v>0</v>
      </c>
      <c r="N3" s="10">
        <v>0</v>
      </c>
      <c r="O3" s="11" t="e">
        <f t="shared" ref="O3:O28" si="0">M3/L3</f>
        <v>#DIV/0!</v>
      </c>
      <c r="P3" s="12" t="e">
        <f t="shared" ref="P3:P28" si="1">O3/Q3</f>
        <v>#DIV/0!</v>
      </c>
      <c r="Q3" s="13">
        <v>35.1</v>
      </c>
    </row>
    <row r="4" spans="1:21" ht="14.1" customHeight="1">
      <c r="A4" s="14">
        <v>2</v>
      </c>
      <c r="B4" s="6" t="s">
        <v>18</v>
      </c>
      <c r="C4" s="57" t="s">
        <v>22</v>
      </c>
      <c r="D4" s="58" t="s">
        <v>23</v>
      </c>
      <c r="E4" s="9" t="s">
        <v>21</v>
      </c>
      <c r="F4" s="10">
        <v>45</v>
      </c>
      <c r="G4" s="10">
        <v>9</v>
      </c>
      <c r="H4" s="10">
        <v>1</v>
      </c>
      <c r="I4" s="10">
        <v>1116</v>
      </c>
      <c r="J4" s="10">
        <v>88</v>
      </c>
      <c r="K4" s="10">
        <v>50220</v>
      </c>
      <c r="L4" s="10">
        <v>4256</v>
      </c>
      <c r="M4" s="10">
        <v>60400</v>
      </c>
      <c r="N4" s="10">
        <v>1768</v>
      </c>
      <c r="O4" s="11">
        <f t="shared" si="0"/>
        <v>14.191729323308271</v>
      </c>
      <c r="P4" s="12">
        <f t="shared" si="1"/>
        <v>0.49276837928153716</v>
      </c>
      <c r="Q4" s="13">
        <v>28.8</v>
      </c>
    </row>
    <row r="5" spans="1:21" ht="14.1" customHeight="1">
      <c r="A5" s="5">
        <v>3</v>
      </c>
      <c r="B5" s="6" t="s">
        <v>18</v>
      </c>
      <c r="C5" s="57" t="s">
        <v>24</v>
      </c>
      <c r="D5" s="58" t="s">
        <v>25</v>
      </c>
      <c r="E5" s="9" t="s">
        <v>21</v>
      </c>
      <c r="F5" s="10">
        <v>45</v>
      </c>
      <c r="G5" s="10">
        <v>1</v>
      </c>
      <c r="H5" s="10">
        <v>1</v>
      </c>
      <c r="I5" s="10">
        <v>124</v>
      </c>
      <c r="J5" s="10">
        <v>90</v>
      </c>
      <c r="K5" s="10">
        <v>5580</v>
      </c>
      <c r="L5" s="10">
        <v>4160</v>
      </c>
      <c r="M5" s="10">
        <v>72682</v>
      </c>
      <c r="N5" s="10">
        <v>2173</v>
      </c>
      <c r="O5" s="11">
        <f t="shared" si="0"/>
        <v>17.471634615384616</v>
      </c>
      <c r="P5" s="12">
        <f t="shared" si="1"/>
        <v>0.49776736795967563</v>
      </c>
      <c r="Q5" s="13">
        <v>35.1</v>
      </c>
    </row>
    <row r="6" spans="1:21" ht="14.1" customHeight="1">
      <c r="A6" s="5">
        <v>4</v>
      </c>
      <c r="B6" s="6" t="s">
        <v>18</v>
      </c>
      <c r="C6" s="57" t="s">
        <v>26</v>
      </c>
      <c r="D6" s="58" t="s">
        <v>27</v>
      </c>
      <c r="E6" s="9" t="s">
        <v>21</v>
      </c>
      <c r="F6" s="10">
        <v>24</v>
      </c>
      <c r="G6" s="10">
        <v>1</v>
      </c>
      <c r="H6" s="10">
        <v>1</v>
      </c>
      <c r="I6" s="10">
        <v>186</v>
      </c>
      <c r="J6" s="10">
        <v>88</v>
      </c>
      <c r="K6" s="10">
        <v>4464</v>
      </c>
      <c r="L6" s="10">
        <v>3960</v>
      </c>
      <c r="M6" s="10">
        <v>67145</v>
      </c>
      <c r="N6" s="10">
        <v>2103</v>
      </c>
      <c r="O6" s="11">
        <f t="shared" si="0"/>
        <v>16.95580808080808</v>
      </c>
      <c r="P6" s="12">
        <f t="shared" si="1"/>
        <v>0.48307145529367745</v>
      </c>
      <c r="Q6" s="13">
        <v>35.1</v>
      </c>
    </row>
    <row r="7" spans="1:21" ht="14.1" customHeight="1">
      <c r="A7" s="14">
        <v>5</v>
      </c>
      <c r="B7" s="6" t="s">
        <v>18</v>
      </c>
      <c r="C7" s="57" t="s">
        <v>28</v>
      </c>
      <c r="D7" s="58" t="s">
        <v>29</v>
      </c>
      <c r="E7" s="9" t="s">
        <v>21</v>
      </c>
      <c r="F7" s="10">
        <v>34</v>
      </c>
      <c r="G7" s="10">
        <v>1</v>
      </c>
      <c r="H7" s="10">
        <v>1</v>
      </c>
      <c r="I7" s="10">
        <v>186</v>
      </c>
      <c r="J7" s="10">
        <v>40</v>
      </c>
      <c r="K7" s="10">
        <v>6324</v>
      </c>
      <c r="L7" s="10">
        <v>1800</v>
      </c>
      <c r="M7" s="10">
        <v>32284</v>
      </c>
      <c r="N7" s="10">
        <v>978</v>
      </c>
      <c r="O7" s="11">
        <f t="shared" si="0"/>
        <v>17.935555555555556</v>
      </c>
      <c r="P7" s="12">
        <f t="shared" si="1"/>
        <v>0.51098448876226654</v>
      </c>
      <c r="Q7" s="13">
        <v>35.1</v>
      </c>
    </row>
    <row r="8" spans="1:21" ht="14.1" customHeight="1">
      <c r="A8" s="5">
        <v>6</v>
      </c>
      <c r="B8" s="6" t="s">
        <v>18</v>
      </c>
      <c r="C8" s="57" t="s">
        <v>30</v>
      </c>
      <c r="D8" s="58" t="s">
        <v>31</v>
      </c>
      <c r="E8" s="9" t="s">
        <v>21</v>
      </c>
      <c r="F8" s="10">
        <v>45</v>
      </c>
      <c r="G8" s="10">
        <v>4</v>
      </c>
      <c r="H8" s="10">
        <v>1</v>
      </c>
      <c r="I8" s="10">
        <v>496</v>
      </c>
      <c r="J8" s="10">
        <v>248</v>
      </c>
      <c r="K8" s="10">
        <v>22320</v>
      </c>
      <c r="L8" s="10">
        <v>11316</v>
      </c>
      <c r="M8" s="10">
        <v>199672</v>
      </c>
      <c r="N8" s="10">
        <v>5777</v>
      </c>
      <c r="O8" s="11">
        <f t="shared" si="0"/>
        <v>17.645104277129729</v>
      </c>
      <c r="P8" s="12">
        <f t="shared" si="1"/>
        <v>0.50270952356494947</v>
      </c>
      <c r="Q8" s="13">
        <v>35.1</v>
      </c>
    </row>
    <row r="9" spans="1:21" ht="14.1" customHeight="1">
      <c r="A9" s="5">
        <v>7</v>
      </c>
      <c r="B9" s="6" t="s">
        <v>18</v>
      </c>
      <c r="C9" s="57" t="s">
        <v>32</v>
      </c>
      <c r="D9" s="58" t="s">
        <v>33</v>
      </c>
      <c r="E9" s="9" t="s">
        <v>21</v>
      </c>
      <c r="F9" s="10">
        <v>45</v>
      </c>
      <c r="G9" s="10">
        <v>1</v>
      </c>
      <c r="H9" s="10">
        <v>0</v>
      </c>
      <c r="I9" s="10">
        <v>124</v>
      </c>
      <c r="J9" s="10">
        <v>0</v>
      </c>
      <c r="K9" s="10">
        <v>5580</v>
      </c>
      <c r="L9" s="10">
        <v>0</v>
      </c>
      <c r="M9" s="10">
        <v>0</v>
      </c>
      <c r="N9" s="10">
        <v>0</v>
      </c>
      <c r="O9" s="11" t="e">
        <f t="shared" si="0"/>
        <v>#DIV/0!</v>
      </c>
      <c r="P9" s="12" t="e">
        <f t="shared" si="1"/>
        <v>#DIV/0!</v>
      </c>
      <c r="Q9" s="13">
        <v>35.1</v>
      </c>
    </row>
    <row r="10" spans="1:21" ht="14.1" customHeight="1">
      <c r="A10" s="14">
        <v>8</v>
      </c>
      <c r="B10" s="6" t="s">
        <v>18</v>
      </c>
      <c r="C10" s="57" t="s">
        <v>34</v>
      </c>
      <c r="D10" s="58" t="s">
        <v>35</v>
      </c>
      <c r="E10" s="9" t="s">
        <v>21</v>
      </c>
      <c r="F10" s="10">
        <v>18</v>
      </c>
      <c r="G10" s="10">
        <v>1</v>
      </c>
      <c r="H10" s="10">
        <v>0</v>
      </c>
      <c r="I10" s="10">
        <v>186</v>
      </c>
      <c r="J10" s="10">
        <v>0</v>
      </c>
      <c r="K10" s="10">
        <v>3348</v>
      </c>
      <c r="L10" s="10">
        <v>0</v>
      </c>
      <c r="M10" s="10">
        <v>0</v>
      </c>
      <c r="N10" s="10">
        <v>0</v>
      </c>
      <c r="O10" s="11" t="e">
        <f t="shared" si="0"/>
        <v>#DIV/0!</v>
      </c>
      <c r="P10" s="12" t="e">
        <f t="shared" si="1"/>
        <v>#DIV/0!</v>
      </c>
      <c r="Q10" s="13">
        <v>35.1</v>
      </c>
    </row>
    <row r="11" spans="1:21" ht="14.1" customHeight="1">
      <c r="A11" s="5">
        <v>9</v>
      </c>
      <c r="B11" s="6" t="s">
        <v>18</v>
      </c>
      <c r="C11" s="57" t="s">
        <v>36</v>
      </c>
      <c r="D11" s="58" t="s">
        <v>37</v>
      </c>
      <c r="E11" s="9" t="s">
        <v>21</v>
      </c>
      <c r="F11" s="10">
        <v>42</v>
      </c>
      <c r="G11" s="10">
        <v>1</v>
      </c>
      <c r="H11" s="10">
        <v>1</v>
      </c>
      <c r="I11" s="10">
        <v>124</v>
      </c>
      <c r="J11" s="10">
        <v>84</v>
      </c>
      <c r="K11" s="10">
        <v>5208</v>
      </c>
      <c r="L11" s="10">
        <v>3573</v>
      </c>
      <c r="M11" s="10">
        <v>57824</v>
      </c>
      <c r="N11" s="10">
        <v>2067</v>
      </c>
      <c r="O11" s="11">
        <f t="shared" si="0"/>
        <v>16.18359921634481</v>
      </c>
      <c r="P11" s="12">
        <f t="shared" si="1"/>
        <v>0.46107120274486635</v>
      </c>
      <c r="Q11" s="13">
        <v>35.1</v>
      </c>
    </row>
    <row r="12" spans="1:21" ht="13.5" customHeight="1">
      <c r="A12" s="5">
        <v>10</v>
      </c>
      <c r="B12" s="6" t="s">
        <v>18</v>
      </c>
      <c r="C12" s="57" t="s">
        <v>38</v>
      </c>
      <c r="D12" s="58" t="s">
        <v>39</v>
      </c>
      <c r="E12" s="9" t="s">
        <v>21</v>
      </c>
      <c r="F12" s="10">
        <v>40</v>
      </c>
      <c r="G12" s="10">
        <v>1</v>
      </c>
      <c r="H12" s="10">
        <v>1</v>
      </c>
      <c r="I12" s="10">
        <v>124</v>
      </c>
      <c r="J12" s="10">
        <v>88</v>
      </c>
      <c r="K12" s="10">
        <v>4960</v>
      </c>
      <c r="L12" s="10">
        <v>3578</v>
      </c>
      <c r="M12" s="10">
        <v>49480</v>
      </c>
      <c r="N12" s="10">
        <v>1708</v>
      </c>
      <c r="O12" s="11">
        <f t="shared" si="0"/>
        <v>13.828954723309112</v>
      </c>
      <c r="P12" s="12">
        <f t="shared" si="1"/>
        <v>0.39398731405439064</v>
      </c>
      <c r="Q12" s="13">
        <v>35.1</v>
      </c>
    </row>
    <row r="13" spans="1:21" ht="14.1" customHeight="1">
      <c r="A13" s="14">
        <v>11</v>
      </c>
      <c r="B13" s="6" t="s">
        <v>18</v>
      </c>
      <c r="C13" s="57" t="s">
        <v>40</v>
      </c>
      <c r="D13" s="58" t="s">
        <v>41</v>
      </c>
      <c r="E13" s="9" t="s">
        <v>21</v>
      </c>
      <c r="F13" s="10">
        <v>45</v>
      </c>
      <c r="G13" s="10">
        <v>13</v>
      </c>
      <c r="H13" s="10">
        <v>9</v>
      </c>
      <c r="I13" s="10">
        <v>1612</v>
      </c>
      <c r="J13" s="10">
        <v>994</v>
      </c>
      <c r="K13" s="10">
        <v>72540</v>
      </c>
      <c r="L13" s="10">
        <v>47996</v>
      </c>
      <c r="M13" s="10">
        <v>956692</v>
      </c>
      <c r="N13" s="10">
        <v>29031</v>
      </c>
      <c r="O13" s="11">
        <f t="shared" si="0"/>
        <v>19.932744395366282</v>
      </c>
      <c r="P13" s="12">
        <f t="shared" si="1"/>
        <v>0.56788445570844104</v>
      </c>
      <c r="Q13" s="13">
        <v>35.1</v>
      </c>
      <c r="U13" s="60" t="s">
        <v>201</v>
      </c>
    </row>
    <row r="14" spans="1:21" ht="14.1" customHeight="1">
      <c r="A14" s="5">
        <v>12</v>
      </c>
      <c r="B14" s="6" t="s">
        <v>18</v>
      </c>
      <c r="C14" s="57" t="s">
        <v>42</v>
      </c>
      <c r="D14" s="58" t="s">
        <v>43</v>
      </c>
      <c r="E14" s="9" t="s">
        <v>21</v>
      </c>
      <c r="F14" s="10">
        <v>35</v>
      </c>
      <c r="G14" s="10">
        <v>1</v>
      </c>
      <c r="H14" s="10">
        <v>1</v>
      </c>
      <c r="I14" s="10">
        <v>186</v>
      </c>
      <c r="J14" s="10">
        <v>108</v>
      </c>
      <c r="K14" s="10">
        <v>6510</v>
      </c>
      <c r="L14" s="10">
        <v>4210</v>
      </c>
      <c r="M14" s="10">
        <v>62607</v>
      </c>
      <c r="N14" s="10">
        <v>2333</v>
      </c>
      <c r="O14" s="11">
        <f t="shared" si="0"/>
        <v>14.871021377672209</v>
      </c>
      <c r="P14" s="12">
        <f t="shared" si="1"/>
        <v>0.42367582272570392</v>
      </c>
      <c r="Q14" s="13">
        <v>35.1</v>
      </c>
      <c r="U14" s="60" t="s">
        <v>202</v>
      </c>
    </row>
    <row r="15" spans="1:21" ht="14.1" customHeight="1">
      <c r="A15" s="5">
        <v>13</v>
      </c>
      <c r="B15" s="6" t="s">
        <v>18</v>
      </c>
      <c r="C15" s="57" t="s">
        <v>44</v>
      </c>
      <c r="D15" s="58" t="s">
        <v>45</v>
      </c>
      <c r="E15" s="9" t="s">
        <v>21</v>
      </c>
      <c r="F15" s="10">
        <v>35</v>
      </c>
      <c r="G15" s="10">
        <v>1</v>
      </c>
      <c r="H15" s="10">
        <v>0</v>
      </c>
      <c r="I15" s="10">
        <v>124</v>
      </c>
      <c r="J15" s="10">
        <v>0</v>
      </c>
      <c r="K15" s="10">
        <v>4340</v>
      </c>
      <c r="L15" s="10">
        <v>0</v>
      </c>
      <c r="M15" s="10">
        <v>0</v>
      </c>
      <c r="N15" s="10">
        <v>0</v>
      </c>
      <c r="O15" s="11" t="e">
        <f t="shared" si="0"/>
        <v>#DIV/0!</v>
      </c>
      <c r="P15" s="12" t="e">
        <f t="shared" si="1"/>
        <v>#DIV/0!</v>
      </c>
      <c r="Q15" s="13">
        <v>35.1</v>
      </c>
    </row>
    <row r="16" spans="1:21" ht="14.1" customHeight="1">
      <c r="A16" s="14">
        <v>14</v>
      </c>
      <c r="B16" s="6" t="s">
        <v>18</v>
      </c>
      <c r="C16" s="57" t="s">
        <v>46</v>
      </c>
      <c r="D16" s="58" t="s">
        <v>47</v>
      </c>
      <c r="E16" s="9" t="s">
        <v>21</v>
      </c>
      <c r="F16" s="10">
        <v>40</v>
      </c>
      <c r="G16" s="10">
        <v>5</v>
      </c>
      <c r="H16" s="10">
        <v>4</v>
      </c>
      <c r="I16" s="10">
        <v>930</v>
      </c>
      <c r="J16" s="10">
        <v>798</v>
      </c>
      <c r="K16" s="10">
        <v>37200</v>
      </c>
      <c r="L16" s="10">
        <v>31926</v>
      </c>
      <c r="M16" s="10">
        <v>505608</v>
      </c>
      <c r="N16" s="10">
        <v>18038</v>
      </c>
      <c r="O16" s="11">
        <f t="shared" si="0"/>
        <v>15.83687276827664</v>
      </c>
      <c r="P16" s="12">
        <f t="shared" si="1"/>
        <v>0.4511929563611578</v>
      </c>
      <c r="Q16" s="13">
        <v>35.1</v>
      </c>
    </row>
    <row r="17" spans="1:20" ht="14.1" customHeight="1">
      <c r="A17" s="5">
        <v>15</v>
      </c>
      <c r="B17" s="6" t="s">
        <v>18</v>
      </c>
      <c r="C17" s="57" t="s">
        <v>48</v>
      </c>
      <c r="D17" s="58" t="s">
        <v>49</v>
      </c>
      <c r="E17" s="9" t="s">
        <v>21</v>
      </c>
      <c r="F17" s="10">
        <v>32</v>
      </c>
      <c r="G17" s="10">
        <v>5</v>
      </c>
      <c r="H17" s="10">
        <v>3</v>
      </c>
      <c r="I17" s="10">
        <v>930</v>
      </c>
      <c r="J17" s="10">
        <v>550</v>
      </c>
      <c r="K17" s="10">
        <v>29760</v>
      </c>
      <c r="L17" s="10">
        <v>18456</v>
      </c>
      <c r="M17" s="10">
        <v>269686</v>
      </c>
      <c r="N17" s="10">
        <v>10591</v>
      </c>
      <c r="O17" s="11">
        <f t="shared" si="0"/>
        <v>14.612375379280451</v>
      </c>
      <c r="P17" s="12">
        <f t="shared" si="1"/>
        <v>0.41630699086269091</v>
      </c>
      <c r="Q17" s="13">
        <v>35.1</v>
      </c>
    </row>
    <row r="18" spans="1:20" ht="14.1" customHeight="1">
      <c r="A18" s="5">
        <v>16</v>
      </c>
      <c r="B18" s="6" t="s">
        <v>18</v>
      </c>
      <c r="C18" s="57" t="s">
        <v>50</v>
      </c>
      <c r="D18" s="58" t="s">
        <v>51</v>
      </c>
      <c r="E18" s="9" t="s">
        <v>21</v>
      </c>
      <c r="F18" s="10">
        <v>47</v>
      </c>
      <c r="G18" s="10">
        <v>1</v>
      </c>
      <c r="H18" s="10">
        <v>1</v>
      </c>
      <c r="I18" s="10">
        <v>124</v>
      </c>
      <c r="J18" s="10">
        <v>26</v>
      </c>
      <c r="K18" s="10">
        <v>5828</v>
      </c>
      <c r="L18" s="10">
        <v>1214</v>
      </c>
      <c r="M18" s="10">
        <v>15928</v>
      </c>
      <c r="N18" s="10">
        <v>550</v>
      </c>
      <c r="O18" s="11">
        <f t="shared" si="0"/>
        <v>13.120263591433279</v>
      </c>
      <c r="P18" s="12">
        <f t="shared" si="1"/>
        <v>0.3737966835166176</v>
      </c>
      <c r="Q18" s="13">
        <v>35.1</v>
      </c>
    </row>
    <row r="19" spans="1:20" ht="14.1" customHeight="1">
      <c r="A19" s="14">
        <v>17</v>
      </c>
      <c r="B19" s="6" t="s">
        <v>18</v>
      </c>
      <c r="C19" s="57" t="s">
        <v>52</v>
      </c>
      <c r="D19" s="58" t="s">
        <v>53</v>
      </c>
      <c r="E19" s="9" t="s">
        <v>21</v>
      </c>
      <c r="F19" s="10">
        <v>34</v>
      </c>
      <c r="G19" s="10">
        <v>1</v>
      </c>
      <c r="H19" s="10">
        <v>1</v>
      </c>
      <c r="I19" s="10">
        <v>186</v>
      </c>
      <c r="J19" s="10">
        <v>8</v>
      </c>
      <c r="K19" s="10">
        <v>6324</v>
      </c>
      <c r="L19" s="10">
        <v>360</v>
      </c>
      <c r="M19" s="10">
        <v>5655</v>
      </c>
      <c r="N19" s="10">
        <v>170</v>
      </c>
      <c r="O19" s="11">
        <f t="shared" si="0"/>
        <v>15.708333333333334</v>
      </c>
      <c r="P19" s="12">
        <f t="shared" si="1"/>
        <v>0.44753086419753085</v>
      </c>
      <c r="Q19" s="13">
        <v>35.1</v>
      </c>
    </row>
    <row r="20" spans="1:20" ht="14.1" customHeight="1">
      <c r="A20" s="5">
        <v>18</v>
      </c>
      <c r="B20" s="6" t="s">
        <v>18</v>
      </c>
      <c r="C20" s="57" t="s">
        <v>54</v>
      </c>
      <c r="D20" s="58" t="s">
        <v>55</v>
      </c>
      <c r="E20" s="9" t="s">
        <v>21</v>
      </c>
      <c r="F20" s="10">
        <v>40</v>
      </c>
      <c r="G20" s="10">
        <v>1</v>
      </c>
      <c r="H20" s="10">
        <v>1</v>
      </c>
      <c r="I20" s="10">
        <v>124</v>
      </c>
      <c r="J20" s="10">
        <v>86</v>
      </c>
      <c r="K20" s="10">
        <v>4960</v>
      </c>
      <c r="L20" s="10">
        <v>3808</v>
      </c>
      <c r="M20" s="10">
        <v>70582</v>
      </c>
      <c r="N20" s="10">
        <v>2466</v>
      </c>
      <c r="O20" s="11">
        <f t="shared" si="0"/>
        <v>18.535189075630253</v>
      </c>
      <c r="P20" s="12">
        <f t="shared" si="1"/>
        <v>0.52806806483277069</v>
      </c>
      <c r="Q20" s="13">
        <v>35.1</v>
      </c>
    </row>
    <row r="21" spans="1:20" ht="14.1" customHeight="1">
      <c r="A21" s="5">
        <v>19</v>
      </c>
      <c r="B21" s="6" t="s">
        <v>18</v>
      </c>
      <c r="C21" s="57" t="s">
        <v>56</v>
      </c>
      <c r="D21" s="58" t="s">
        <v>57</v>
      </c>
      <c r="E21" s="9" t="s">
        <v>21</v>
      </c>
      <c r="F21" s="10">
        <v>42</v>
      </c>
      <c r="G21" s="10">
        <v>1</v>
      </c>
      <c r="H21" s="10">
        <v>0</v>
      </c>
      <c r="I21" s="10">
        <v>186</v>
      </c>
      <c r="J21" s="10">
        <v>0</v>
      </c>
      <c r="K21" s="10">
        <v>7812</v>
      </c>
      <c r="L21" s="10">
        <v>0</v>
      </c>
      <c r="M21" s="10">
        <v>0</v>
      </c>
      <c r="N21" s="10">
        <v>0</v>
      </c>
      <c r="O21" s="11" t="e">
        <f t="shared" si="0"/>
        <v>#DIV/0!</v>
      </c>
      <c r="P21" s="12" t="e">
        <f t="shared" si="1"/>
        <v>#DIV/0!</v>
      </c>
      <c r="Q21" s="13">
        <v>35.1</v>
      </c>
    </row>
    <row r="22" spans="1:20" ht="14.1" customHeight="1">
      <c r="A22" s="14">
        <v>20</v>
      </c>
      <c r="B22" s="6" t="s">
        <v>18</v>
      </c>
      <c r="C22" s="57" t="s">
        <v>58</v>
      </c>
      <c r="D22" s="58" t="s">
        <v>59</v>
      </c>
      <c r="E22" s="9" t="s">
        <v>21</v>
      </c>
      <c r="F22" s="10">
        <v>48</v>
      </c>
      <c r="G22" s="10">
        <v>1</v>
      </c>
      <c r="H22" s="10">
        <v>0</v>
      </c>
      <c r="I22" s="10">
        <v>124</v>
      </c>
      <c r="J22" s="10">
        <v>0</v>
      </c>
      <c r="K22" s="10">
        <v>5952</v>
      </c>
      <c r="L22" s="10">
        <v>0</v>
      </c>
      <c r="M22" s="10">
        <v>0</v>
      </c>
      <c r="N22" s="10">
        <v>0</v>
      </c>
      <c r="O22" s="11" t="e">
        <f t="shared" si="0"/>
        <v>#DIV/0!</v>
      </c>
      <c r="P22" s="12" t="e">
        <f t="shared" si="1"/>
        <v>#DIV/0!</v>
      </c>
      <c r="Q22" s="13">
        <v>35.1</v>
      </c>
    </row>
    <row r="23" spans="1:20" ht="14.1" customHeight="1">
      <c r="A23" s="5">
        <v>21</v>
      </c>
      <c r="B23" s="6" t="s">
        <v>18</v>
      </c>
      <c r="C23" s="57" t="s">
        <v>60</v>
      </c>
      <c r="D23" s="58"/>
      <c r="E23" s="9" t="s">
        <v>21</v>
      </c>
      <c r="F23" s="10">
        <v>40</v>
      </c>
      <c r="G23" s="10">
        <v>1</v>
      </c>
      <c r="H23" s="10">
        <v>1</v>
      </c>
      <c r="I23" s="10">
        <v>124</v>
      </c>
      <c r="J23" s="10">
        <v>92</v>
      </c>
      <c r="K23" s="10">
        <v>4960</v>
      </c>
      <c r="L23" s="10">
        <v>4312</v>
      </c>
      <c r="M23" s="10">
        <v>73747</v>
      </c>
      <c r="N23" s="10">
        <v>2668</v>
      </c>
      <c r="O23" s="11">
        <f t="shared" si="0"/>
        <v>17.102736549165119</v>
      </c>
      <c r="P23" s="12">
        <f t="shared" si="1"/>
        <v>0.48725745154316574</v>
      </c>
      <c r="Q23" s="13">
        <v>35.1</v>
      </c>
    </row>
    <row r="24" spans="1:20" ht="14.1" customHeight="1">
      <c r="A24" s="5">
        <v>22</v>
      </c>
      <c r="B24" s="6" t="s">
        <v>18</v>
      </c>
      <c r="C24" s="57" t="s">
        <v>61</v>
      </c>
      <c r="D24" s="58"/>
      <c r="E24" s="9" t="s">
        <v>21</v>
      </c>
      <c r="F24" s="10">
        <v>37</v>
      </c>
      <c r="G24" s="10">
        <v>1</v>
      </c>
      <c r="H24" s="10">
        <v>0</v>
      </c>
      <c r="I24" s="10">
        <v>124</v>
      </c>
      <c r="J24" s="10">
        <v>0</v>
      </c>
      <c r="K24" s="10">
        <v>4588</v>
      </c>
      <c r="L24" s="10">
        <v>0</v>
      </c>
      <c r="M24" s="10">
        <v>0</v>
      </c>
      <c r="N24" s="10">
        <v>0</v>
      </c>
      <c r="O24" s="11" t="e">
        <f t="shared" si="0"/>
        <v>#DIV/0!</v>
      </c>
      <c r="P24" s="12" t="e">
        <f t="shared" si="1"/>
        <v>#DIV/0!</v>
      </c>
      <c r="Q24" s="13">
        <v>35.1</v>
      </c>
    </row>
    <row r="25" spans="1:20" ht="14.1" customHeight="1">
      <c r="A25" s="14">
        <v>23</v>
      </c>
      <c r="B25" s="6" t="s">
        <v>18</v>
      </c>
      <c r="C25" s="57" t="s">
        <v>62</v>
      </c>
      <c r="D25" s="58"/>
      <c r="E25" s="9" t="s">
        <v>21</v>
      </c>
      <c r="F25" s="10">
        <v>49</v>
      </c>
      <c r="G25" s="10">
        <v>1</v>
      </c>
      <c r="H25" s="10">
        <v>0</v>
      </c>
      <c r="I25" s="10">
        <v>124</v>
      </c>
      <c r="J25" s="10">
        <v>0</v>
      </c>
      <c r="K25" s="10">
        <v>6076</v>
      </c>
      <c r="L25" s="10">
        <v>0</v>
      </c>
      <c r="M25" s="10">
        <v>0</v>
      </c>
      <c r="N25" s="10">
        <v>0</v>
      </c>
      <c r="O25" s="11" t="e">
        <f t="shared" si="0"/>
        <v>#DIV/0!</v>
      </c>
      <c r="P25" s="12" t="e">
        <f t="shared" si="1"/>
        <v>#DIV/0!</v>
      </c>
      <c r="Q25" s="13">
        <v>35.1</v>
      </c>
    </row>
    <row r="26" spans="1:20" ht="14.1" customHeight="1">
      <c r="A26" s="5">
        <v>24</v>
      </c>
      <c r="B26" s="6" t="s">
        <v>18</v>
      </c>
      <c r="C26" s="57" t="s">
        <v>63</v>
      </c>
      <c r="D26" s="58"/>
      <c r="E26" s="9"/>
      <c r="F26" s="10">
        <v>45</v>
      </c>
      <c r="G26" s="10">
        <v>1</v>
      </c>
      <c r="H26" s="10">
        <v>1</v>
      </c>
      <c r="I26" s="10">
        <v>124</v>
      </c>
      <c r="J26" s="10">
        <v>75</v>
      </c>
      <c r="K26" s="10">
        <v>5580</v>
      </c>
      <c r="L26" s="10">
        <v>3342</v>
      </c>
      <c r="M26" s="10">
        <v>54137</v>
      </c>
      <c r="N26" s="10">
        <v>1707</v>
      </c>
      <c r="O26" s="11">
        <f t="shared" si="0"/>
        <v>16.19898264512268</v>
      </c>
      <c r="P26" s="12">
        <f t="shared" si="1"/>
        <v>0.46150947706902218</v>
      </c>
      <c r="Q26" s="13">
        <v>35.1</v>
      </c>
    </row>
    <row r="27" spans="1:20" ht="14.1" customHeight="1">
      <c r="A27" s="5">
        <v>25</v>
      </c>
      <c r="B27" s="6" t="s">
        <v>18</v>
      </c>
      <c r="C27" s="57" t="s">
        <v>64</v>
      </c>
      <c r="D27" s="58" t="s">
        <v>20</v>
      </c>
      <c r="E27" s="9"/>
      <c r="F27" s="10">
        <v>48</v>
      </c>
      <c r="G27" s="10">
        <v>1</v>
      </c>
      <c r="H27" s="10">
        <v>0</v>
      </c>
      <c r="I27" s="10">
        <v>124</v>
      </c>
      <c r="J27" s="10">
        <v>0</v>
      </c>
      <c r="K27" s="10">
        <v>5952</v>
      </c>
      <c r="L27" s="10">
        <v>0</v>
      </c>
      <c r="M27" s="10">
        <v>0</v>
      </c>
      <c r="N27" s="10">
        <v>0</v>
      </c>
      <c r="O27" s="11" t="e">
        <f>M27/L27</f>
        <v>#DIV/0!</v>
      </c>
      <c r="P27" s="12" t="e">
        <f>O27/Q27</f>
        <v>#DIV/0!</v>
      </c>
      <c r="Q27" s="13">
        <v>35.1</v>
      </c>
    </row>
    <row r="28" spans="1:20" ht="12" customHeight="1">
      <c r="A28" s="15" t="s">
        <v>67</v>
      </c>
      <c r="B28" s="16"/>
      <c r="C28" s="17"/>
      <c r="D28" s="18"/>
      <c r="E28" s="19"/>
      <c r="F28" s="20"/>
      <c r="G28" s="21">
        <f t="shared" ref="G28:L28" si="2">SUM(G3:G27)</f>
        <v>58</v>
      </c>
      <c r="H28" s="21">
        <f t="shared" si="2"/>
        <v>29</v>
      </c>
      <c r="I28" s="21">
        <f t="shared" si="2"/>
        <v>8184</v>
      </c>
      <c r="J28" s="21">
        <f t="shared" si="2"/>
        <v>3463</v>
      </c>
      <c r="K28" s="21">
        <f t="shared" si="2"/>
        <v>334242</v>
      </c>
      <c r="L28" s="21">
        <f t="shared" si="2"/>
        <v>148267</v>
      </c>
      <c r="M28" s="21">
        <f>SUM(M3:M27)</f>
        <v>2554129</v>
      </c>
      <c r="N28" s="20">
        <f>SUM(N3:N27)</f>
        <v>84128</v>
      </c>
      <c r="O28" s="22">
        <f t="shared" si="0"/>
        <v>17.226550749661083</v>
      </c>
      <c r="P28" s="23">
        <f t="shared" si="1"/>
        <v>0.50591925843351204</v>
      </c>
      <c r="Q28" s="24">
        <v>34.049999999999997</v>
      </c>
    </row>
    <row r="29" spans="1:20" ht="13.5" customHeight="1">
      <c r="A29" s="15" t="s">
        <v>68</v>
      </c>
      <c r="B29" s="16"/>
      <c r="C29" s="17"/>
      <c r="D29" s="18"/>
      <c r="E29" s="19"/>
      <c r="F29" s="20"/>
      <c r="G29" s="25"/>
      <c r="H29" s="25"/>
      <c r="I29" s="25"/>
      <c r="J29" s="25"/>
      <c r="K29" s="25"/>
      <c r="L29" s="25"/>
      <c r="M29" s="10">
        <v>5565</v>
      </c>
      <c r="N29" s="59"/>
      <c r="O29" s="11"/>
      <c r="P29" s="12"/>
      <c r="Q29" s="11"/>
    </row>
    <row r="30" spans="1:20" ht="12" customHeight="1">
      <c r="A30" s="15" t="s">
        <v>69</v>
      </c>
      <c r="B30" s="16"/>
      <c r="C30" s="17"/>
      <c r="D30" s="18"/>
      <c r="E30" s="19"/>
      <c r="F30" s="20"/>
      <c r="G30" s="25"/>
      <c r="H30" s="25"/>
      <c r="I30" s="25"/>
      <c r="J30" s="25"/>
      <c r="K30" s="25"/>
      <c r="L30" s="25"/>
      <c r="M30" s="26">
        <v>0</v>
      </c>
      <c r="N30" s="11"/>
      <c r="O30" s="11"/>
      <c r="P30" s="12"/>
      <c r="Q30" s="11"/>
      <c r="S30" s="27"/>
    </row>
    <row r="31" spans="1:20" ht="12" customHeight="1">
      <c r="A31" s="28" t="s">
        <v>70</v>
      </c>
      <c r="B31" s="16"/>
      <c r="C31" s="17"/>
      <c r="D31" s="18"/>
      <c r="E31" s="19"/>
      <c r="F31" s="20"/>
      <c r="G31" s="20">
        <f>SUM(G28:G30)</f>
        <v>58</v>
      </c>
      <c r="H31" s="20">
        <f t="shared" ref="H31:M31" si="3">SUM(H28:H30)</f>
        <v>29</v>
      </c>
      <c r="I31" s="20">
        <f t="shared" si="3"/>
        <v>8184</v>
      </c>
      <c r="J31" s="20">
        <f t="shared" si="3"/>
        <v>3463</v>
      </c>
      <c r="K31" s="20">
        <f t="shared" si="3"/>
        <v>334242</v>
      </c>
      <c r="L31" s="20">
        <f t="shared" si="3"/>
        <v>148267</v>
      </c>
      <c r="M31" s="20">
        <f t="shared" si="3"/>
        <v>2559694</v>
      </c>
      <c r="N31" s="20">
        <f>SUM(N28:N30)</f>
        <v>84128</v>
      </c>
      <c r="O31" s="22">
        <f>M31/L31</f>
        <v>17.264084388299487</v>
      </c>
      <c r="P31" s="23">
        <f>O31/Q31</f>
        <v>0.50627813455423709</v>
      </c>
      <c r="Q31" s="22">
        <v>34.1</v>
      </c>
      <c r="S31" s="27"/>
      <c r="T31" s="27"/>
    </row>
    <row r="32" spans="1:20" ht="13.5" customHeight="1">
      <c r="A32" s="29">
        <v>1</v>
      </c>
      <c r="B32" s="6" t="s">
        <v>71</v>
      </c>
      <c r="C32" s="30" t="s">
        <v>72</v>
      </c>
      <c r="D32" s="25">
        <v>35</v>
      </c>
      <c r="E32" s="18" t="s">
        <v>74</v>
      </c>
      <c r="F32" s="25">
        <v>35</v>
      </c>
      <c r="G32" s="31">
        <v>3</v>
      </c>
      <c r="H32" s="26">
        <v>2</v>
      </c>
      <c r="I32" s="31">
        <v>465</v>
      </c>
      <c r="J32" s="26">
        <v>368</v>
      </c>
      <c r="K32" s="31">
        <v>16275</v>
      </c>
      <c r="L32" s="26">
        <v>13810</v>
      </c>
      <c r="M32" s="31">
        <v>203433</v>
      </c>
      <c r="N32" s="26">
        <v>5528</v>
      </c>
      <c r="O32" s="32">
        <f>M32/L32</f>
        <v>14.730847212165099</v>
      </c>
      <c r="P32" s="33">
        <f>O32/26.88</f>
        <v>0.54802258973828499</v>
      </c>
      <c r="Q32" s="11">
        <v>26.88</v>
      </c>
    </row>
    <row r="33" spans="1:17" ht="13.5" customHeight="1">
      <c r="A33" s="29">
        <v>2</v>
      </c>
      <c r="B33" s="6" t="s">
        <v>71</v>
      </c>
      <c r="C33" s="30" t="s">
        <v>75</v>
      </c>
      <c r="D33" s="25">
        <v>34</v>
      </c>
      <c r="E33" s="18" t="s">
        <v>74</v>
      </c>
      <c r="F33" s="25">
        <v>34</v>
      </c>
      <c r="G33" s="31">
        <v>2</v>
      </c>
      <c r="H33" s="26">
        <v>2</v>
      </c>
      <c r="I33" s="31">
        <v>310</v>
      </c>
      <c r="J33" s="26">
        <v>272</v>
      </c>
      <c r="K33" s="31">
        <v>10540</v>
      </c>
      <c r="L33" s="26">
        <v>9148</v>
      </c>
      <c r="M33" s="31">
        <v>90806</v>
      </c>
      <c r="N33" s="26">
        <v>2536</v>
      </c>
      <c r="O33" s="32">
        <f>M33/L33</f>
        <v>9.9263226934849147</v>
      </c>
      <c r="P33" s="33">
        <f>O33/26.88</f>
        <v>0.36928283829928998</v>
      </c>
      <c r="Q33" s="11">
        <v>26.88</v>
      </c>
    </row>
    <row r="34" spans="1:17" ht="13.5" customHeight="1">
      <c r="A34" s="29">
        <v>3</v>
      </c>
      <c r="B34" s="6" t="s">
        <v>71</v>
      </c>
      <c r="C34" s="30" t="s">
        <v>77</v>
      </c>
      <c r="D34" s="25">
        <v>32</v>
      </c>
      <c r="E34" s="18" t="s">
        <v>74</v>
      </c>
      <c r="F34" s="25">
        <v>32</v>
      </c>
      <c r="G34" s="31">
        <v>1</v>
      </c>
      <c r="H34" s="26">
        <v>1</v>
      </c>
      <c r="I34" s="31">
        <v>155</v>
      </c>
      <c r="J34" s="26">
        <v>110</v>
      </c>
      <c r="K34" s="31">
        <v>4960</v>
      </c>
      <c r="L34" s="26">
        <v>3620</v>
      </c>
      <c r="M34" s="31">
        <v>46086</v>
      </c>
      <c r="N34" s="26">
        <v>1738</v>
      </c>
      <c r="O34" s="32">
        <f t="shared" ref="O34:O66" si="4">M34/L34</f>
        <v>12.730939226519338</v>
      </c>
      <c r="P34" s="33">
        <f>O34/26.88</f>
        <v>0.47362125098658253</v>
      </c>
      <c r="Q34" s="11">
        <v>26.88</v>
      </c>
    </row>
    <row r="35" spans="1:17" ht="13.5" customHeight="1">
      <c r="A35" s="29">
        <v>4</v>
      </c>
      <c r="B35" s="6" t="s">
        <v>71</v>
      </c>
      <c r="C35" s="30" t="s">
        <v>79</v>
      </c>
      <c r="D35" s="25">
        <v>79</v>
      </c>
      <c r="E35" s="18" t="s">
        <v>74</v>
      </c>
      <c r="F35" s="25">
        <v>79</v>
      </c>
      <c r="G35" s="31">
        <v>1</v>
      </c>
      <c r="H35" s="26">
        <v>1</v>
      </c>
      <c r="I35" s="31">
        <v>62</v>
      </c>
      <c r="J35" s="26">
        <v>54</v>
      </c>
      <c r="K35" s="31">
        <v>4898</v>
      </c>
      <c r="L35" s="26">
        <v>4166</v>
      </c>
      <c r="M35" s="31">
        <v>64990</v>
      </c>
      <c r="N35" s="26">
        <v>1044</v>
      </c>
      <c r="O35" s="32">
        <f t="shared" si="4"/>
        <v>15.600096015362459</v>
      </c>
      <c r="P35" s="33">
        <f t="shared" ref="P35:P65" si="5">O35/26.88</f>
        <v>0.58036071485723439</v>
      </c>
      <c r="Q35" s="11">
        <v>26.88</v>
      </c>
    </row>
    <row r="36" spans="1:17" ht="13.5" customHeight="1">
      <c r="A36" s="29">
        <v>5</v>
      </c>
      <c r="B36" s="6" t="s">
        <v>71</v>
      </c>
      <c r="C36" s="30" t="s">
        <v>81</v>
      </c>
      <c r="D36" s="25">
        <v>41</v>
      </c>
      <c r="E36" s="18" t="s">
        <v>74</v>
      </c>
      <c r="F36" s="25">
        <v>41</v>
      </c>
      <c r="G36" s="31">
        <v>4</v>
      </c>
      <c r="H36" s="26">
        <v>3</v>
      </c>
      <c r="I36" s="31">
        <v>620</v>
      </c>
      <c r="J36" s="26">
        <v>428</v>
      </c>
      <c r="K36" s="31">
        <v>25420</v>
      </c>
      <c r="L36" s="26">
        <v>18648</v>
      </c>
      <c r="M36" s="31">
        <v>235280</v>
      </c>
      <c r="N36" s="26">
        <v>5285</v>
      </c>
      <c r="O36" s="32">
        <f t="shared" si="4"/>
        <v>12.616902616902617</v>
      </c>
      <c r="P36" s="33">
        <f t="shared" si="5"/>
        <v>0.46937881759310335</v>
      </c>
      <c r="Q36" s="11">
        <v>26.88</v>
      </c>
    </row>
    <row r="37" spans="1:17" ht="13.5" customHeight="1">
      <c r="A37" s="29">
        <v>6</v>
      </c>
      <c r="B37" s="6" t="s">
        <v>71</v>
      </c>
      <c r="C37" s="30" t="s">
        <v>83</v>
      </c>
      <c r="D37" s="25">
        <v>58</v>
      </c>
      <c r="E37" s="18" t="s">
        <v>74</v>
      </c>
      <c r="F37" s="25">
        <v>58</v>
      </c>
      <c r="G37" s="31">
        <v>1</v>
      </c>
      <c r="H37" s="26">
        <v>1</v>
      </c>
      <c r="I37" s="31">
        <v>124</v>
      </c>
      <c r="J37" s="26">
        <v>90</v>
      </c>
      <c r="K37" s="31">
        <v>7192</v>
      </c>
      <c r="L37" s="26">
        <v>5320</v>
      </c>
      <c r="M37" s="31">
        <v>79944</v>
      </c>
      <c r="N37" s="26">
        <v>1690</v>
      </c>
      <c r="O37" s="32">
        <f t="shared" si="4"/>
        <v>15.027067669172933</v>
      </c>
      <c r="P37" s="33">
        <f t="shared" si="5"/>
        <v>0.55904269602577872</v>
      </c>
      <c r="Q37" s="11">
        <v>26.88</v>
      </c>
    </row>
    <row r="38" spans="1:17" ht="13.5" customHeight="1">
      <c r="A38" s="29">
        <v>7</v>
      </c>
      <c r="B38" s="6" t="s">
        <v>71</v>
      </c>
      <c r="C38" s="30" t="s">
        <v>85</v>
      </c>
      <c r="D38" s="25">
        <v>49</v>
      </c>
      <c r="E38" s="18" t="s">
        <v>74</v>
      </c>
      <c r="F38" s="25">
        <v>49</v>
      </c>
      <c r="G38" s="31">
        <v>1</v>
      </c>
      <c r="H38" s="26">
        <v>1</v>
      </c>
      <c r="I38" s="31">
        <v>124</v>
      </c>
      <c r="J38" s="26">
        <v>82</v>
      </c>
      <c r="K38" s="31">
        <v>6076</v>
      </c>
      <c r="L38" s="26">
        <v>4218</v>
      </c>
      <c r="M38" s="31">
        <v>65968</v>
      </c>
      <c r="N38" s="26">
        <v>1200</v>
      </c>
      <c r="O38" s="32">
        <f t="shared" si="4"/>
        <v>15.63963963963964</v>
      </c>
      <c r="P38" s="33">
        <f t="shared" si="5"/>
        <v>0.58183183183183185</v>
      </c>
      <c r="Q38" s="11">
        <v>26.88</v>
      </c>
    </row>
    <row r="39" spans="1:17" ht="13.5" customHeight="1">
      <c r="A39" s="29">
        <v>8</v>
      </c>
      <c r="B39" s="6" t="s">
        <v>71</v>
      </c>
      <c r="C39" s="30" t="s">
        <v>87</v>
      </c>
      <c r="D39" s="25">
        <v>32</v>
      </c>
      <c r="E39" s="18" t="s">
        <v>74</v>
      </c>
      <c r="F39" s="25">
        <v>32</v>
      </c>
      <c r="G39" s="31">
        <v>4</v>
      </c>
      <c r="H39" s="26">
        <v>3</v>
      </c>
      <c r="I39" s="31">
        <v>868</v>
      </c>
      <c r="J39" s="26">
        <v>544</v>
      </c>
      <c r="K39" s="31">
        <v>27776</v>
      </c>
      <c r="L39" s="26">
        <v>17510</v>
      </c>
      <c r="M39" s="31">
        <v>214685</v>
      </c>
      <c r="N39" s="26">
        <v>5510</v>
      </c>
      <c r="O39" s="32">
        <f t="shared" si="4"/>
        <v>12.26070816676185</v>
      </c>
      <c r="P39" s="33">
        <f t="shared" si="5"/>
        <v>0.45612753596584266</v>
      </c>
      <c r="Q39" s="11">
        <v>26.88</v>
      </c>
    </row>
    <row r="40" spans="1:17" ht="13.5" customHeight="1">
      <c r="A40" s="29">
        <v>9</v>
      </c>
      <c r="B40" s="6" t="s">
        <v>71</v>
      </c>
      <c r="C40" s="30" t="s">
        <v>89</v>
      </c>
      <c r="D40" s="25">
        <v>39</v>
      </c>
      <c r="E40" s="18" t="s">
        <v>74</v>
      </c>
      <c r="F40" s="25">
        <v>39</v>
      </c>
      <c r="G40" s="31">
        <v>1</v>
      </c>
      <c r="H40" s="26">
        <v>1</v>
      </c>
      <c r="I40" s="31">
        <v>124</v>
      </c>
      <c r="J40" s="26">
        <v>88</v>
      </c>
      <c r="K40" s="31">
        <v>4836</v>
      </c>
      <c r="L40" s="26">
        <v>3538</v>
      </c>
      <c r="M40" s="31">
        <v>46967</v>
      </c>
      <c r="N40" s="26">
        <v>1907</v>
      </c>
      <c r="O40" s="32">
        <f t="shared" si="4"/>
        <v>13.275014132278123</v>
      </c>
      <c r="P40" s="33">
        <f t="shared" si="5"/>
        <v>0.49386213289725162</v>
      </c>
      <c r="Q40" s="11">
        <v>26.88</v>
      </c>
    </row>
    <row r="41" spans="1:17" ht="13.5" customHeight="1">
      <c r="A41" s="29">
        <v>10</v>
      </c>
      <c r="B41" s="6" t="s">
        <v>71</v>
      </c>
      <c r="C41" s="30" t="s">
        <v>91</v>
      </c>
      <c r="D41" s="25">
        <v>33</v>
      </c>
      <c r="E41" s="18" t="s">
        <v>74</v>
      </c>
      <c r="F41" s="25">
        <v>33</v>
      </c>
      <c r="G41" s="31">
        <v>1</v>
      </c>
      <c r="H41" s="26">
        <v>1</v>
      </c>
      <c r="I41" s="31">
        <v>155</v>
      </c>
      <c r="J41" s="26">
        <v>110</v>
      </c>
      <c r="K41" s="31">
        <v>5115</v>
      </c>
      <c r="L41" s="26">
        <v>3730</v>
      </c>
      <c r="M41" s="31">
        <v>52392</v>
      </c>
      <c r="N41" s="26">
        <v>1872</v>
      </c>
      <c r="O41" s="32">
        <f t="shared" si="4"/>
        <v>14.046112600536192</v>
      </c>
      <c r="P41" s="33">
        <f t="shared" si="5"/>
        <v>0.52254883186518575</v>
      </c>
      <c r="Q41" s="11">
        <v>26.88</v>
      </c>
    </row>
    <row r="42" spans="1:17" ht="13.5" customHeight="1">
      <c r="A42" s="29">
        <v>11</v>
      </c>
      <c r="B42" s="6" t="s">
        <v>71</v>
      </c>
      <c r="C42" s="30" t="s">
        <v>92</v>
      </c>
      <c r="D42" s="25">
        <v>27</v>
      </c>
      <c r="E42" s="18" t="s">
        <v>74</v>
      </c>
      <c r="F42" s="25">
        <v>27</v>
      </c>
      <c r="G42" s="31">
        <v>1</v>
      </c>
      <c r="H42" s="26">
        <v>1</v>
      </c>
      <c r="I42" s="31">
        <v>217</v>
      </c>
      <c r="J42" s="26">
        <v>168</v>
      </c>
      <c r="K42" s="31">
        <v>5859</v>
      </c>
      <c r="L42" s="26">
        <v>4555</v>
      </c>
      <c r="M42" s="31">
        <v>68337</v>
      </c>
      <c r="N42" s="26">
        <v>1250</v>
      </c>
      <c r="O42" s="32">
        <f t="shared" si="4"/>
        <v>15.002634467618002</v>
      </c>
      <c r="P42" s="33">
        <f t="shared" si="5"/>
        <v>0.55813372275364592</v>
      </c>
      <c r="Q42" s="11">
        <v>26.88</v>
      </c>
    </row>
    <row r="43" spans="1:17" ht="13.5" customHeight="1">
      <c r="A43" s="29">
        <v>12</v>
      </c>
      <c r="B43" s="6" t="s">
        <v>71</v>
      </c>
      <c r="C43" s="30" t="s">
        <v>94</v>
      </c>
      <c r="D43" s="25">
        <v>119</v>
      </c>
      <c r="E43" s="18" t="s">
        <v>74</v>
      </c>
      <c r="F43" s="25">
        <v>119</v>
      </c>
      <c r="G43" s="31">
        <v>1</v>
      </c>
      <c r="H43" s="26">
        <v>1</v>
      </c>
      <c r="I43" s="31">
        <v>62</v>
      </c>
      <c r="J43" s="26">
        <v>44</v>
      </c>
      <c r="K43" s="31">
        <v>7378</v>
      </c>
      <c r="L43" s="26">
        <v>5336</v>
      </c>
      <c r="M43" s="31">
        <v>68513</v>
      </c>
      <c r="N43" s="26">
        <v>1300</v>
      </c>
      <c r="O43" s="32">
        <f t="shared" si="4"/>
        <v>12.839767616191905</v>
      </c>
      <c r="P43" s="33">
        <f t="shared" si="5"/>
        <v>0.4776699261976155</v>
      </c>
      <c r="Q43" s="11">
        <v>26.88</v>
      </c>
    </row>
    <row r="44" spans="1:17" ht="13.5" customHeight="1">
      <c r="A44" s="29">
        <v>13</v>
      </c>
      <c r="B44" s="6" t="s">
        <v>71</v>
      </c>
      <c r="C44" s="30" t="s">
        <v>95</v>
      </c>
      <c r="D44" s="25">
        <v>41</v>
      </c>
      <c r="E44" s="18" t="s">
        <v>74</v>
      </c>
      <c r="F44" s="25">
        <v>41</v>
      </c>
      <c r="G44" s="31">
        <v>1</v>
      </c>
      <c r="H44" s="26">
        <v>1</v>
      </c>
      <c r="I44" s="31">
        <v>124</v>
      </c>
      <c r="J44" s="26">
        <v>80</v>
      </c>
      <c r="K44" s="31">
        <v>5084</v>
      </c>
      <c r="L44" s="26">
        <v>3380</v>
      </c>
      <c r="M44" s="31">
        <v>45630</v>
      </c>
      <c r="N44" s="26">
        <v>1957</v>
      </c>
      <c r="O44" s="32">
        <f t="shared" si="4"/>
        <v>13.5</v>
      </c>
      <c r="P44" s="33">
        <f t="shared" si="5"/>
        <v>0.5022321428571429</v>
      </c>
      <c r="Q44" s="11">
        <v>26.88</v>
      </c>
    </row>
    <row r="45" spans="1:17" ht="13.5" customHeight="1">
      <c r="A45" s="29">
        <v>14</v>
      </c>
      <c r="B45" s="6" t="s">
        <v>71</v>
      </c>
      <c r="C45" s="30" t="s">
        <v>99</v>
      </c>
      <c r="D45" s="25">
        <v>35</v>
      </c>
      <c r="E45" s="18" t="s">
        <v>74</v>
      </c>
      <c r="F45" s="25">
        <v>35</v>
      </c>
      <c r="G45" s="31">
        <v>1</v>
      </c>
      <c r="H45" s="26">
        <v>1</v>
      </c>
      <c r="I45" s="31">
        <v>155</v>
      </c>
      <c r="J45" s="26">
        <v>84</v>
      </c>
      <c r="K45" s="31">
        <v>5425</v>
      </c>
      <c r="L45" s="26">
        <v>3140</v>
      </c>
      <c r="M45" s="31">
        <v>41090</v>
      </c>
      <c r="N45" s="26">
        <v>1810</v>
      </c>
      <c r="O45" s="32">
        <f t="shared" si="4"/>
        <v>13.085987261146498</v>
      </c>
      <c r="P45" s="33">
        <f t="shared" si="5"/>
        <v>0.48682988322717624</v>
      </c>
      <c r="Q45" s="11">
        <v>26.88</v>
      </c>
    </row>
    <row r="46" spans="1:17" ht="13.5" customHeight="1">
      <c r="A46" s="29">
        <v>15</v>
      </c>
      <c r="B46" s="6" t="s">
        <v>71</v>
      </c>
      <c r="C46" s="30" t="s">
        <v>103</v>
      </c>
      <c r="D46" s="25">
        <v>45</v>
      </c>
      <c r="E46" s="18" t="s">
        <v>74</v>
      </c>
      <c r="F46" s="25">
        <v>45</v>
      </c>
      <c r="G46" s="31">
        <v>2</v>
      </c>
      <c r="H46" s="26">
        <v>2</v>
      </c>
      <c r="I46" s="31">
        <v>310</v>
      </c>
      <c r="J46" s="26">
        <v>268</v>
      </c>
      <c r="K46" s="31">
        <v>13950</v>
      </c>
      <c r="L46" s="26">
        <v>12160</v>
      </c>
      <c r="M46" s="31">
        <v>172472</v>
      </c>
      <c r="N46" s="26">
        <v>4561</v>
      </c>
      <c r="O46" s="32">
        <f t="shared" si="4"/>
        <v>14.183552631578948</v>
      </c>
      <c r="P46" s="33">
        <f t="shared" si="5"/>
        <v>0.5276619282581454</v>
      </c>
      <c r="Q46" s="11">
        <v>26.88</v>
      </c>
    </row>
    <row r="47" spans="1:17" ht="13.5" customHeight="1">
      <c r="A47" s="29">
        <v>16</v>
      </c>
      <c r="B47" s="6" t="s">
        <v>71</v>
      </c>
      <c r="C47" s="30" t="s">
        <v>105</v>
      </c>
      <c r="D47" s="25">
        <v>47</v>
      </c>
      <c r="E47" s="18" t="s">
        <v>74</v>
      </c>
      <c r="F47" s="25">
        <v>47</v>
      </c>
      <c r="G47" s="31">
        <v>1</v>
      </c>
      <c r="H47" s="26">
        <v>1</v>
      </c>
      <c r="I47" s="31">
        <v>124</v>
      </c>
      <c r="J47" s="26">
        <v>100</v>
      </c>
      <c r="K47" s="31">
        <v>5828</v>
      </c>
      <c r="L47" s="26">
        <v>4800</v>
      </c>
      <c r="M47" s="31">
        <v>51760</v>
      </c>
      <c r="N47" s="26">
        <v>1755</v>
      </c>
      <c r="O47" s="32">
        <f t="shared" si="4"/>
        <v>10.783333333333333</v>
      </c>
      <c r="P47" s="33">
        <f t="shared" si="5"/>
        <v>0.40116567460317459</v>
      </c>
      <c r="Q47" s="11">
        <v>26.88</v>
      </c>
    </row>
    <row r="48" spans="1:17" ht="13.5" customHeight="1">
      <c r="A48" s="29">
        <v>17</v>
      </c>
      <c r="B48" s="6" t="s">
        <v>71</v>
      </c>
      <c r="C48" s="30" t="s">
        <v>107</v>
      </c>
      <c r="D48" s="25">
        <v>14</v>
      </c>
      <c r="E48" s="18" t="s">
        <v>74</v>
      </c>
      <c r="F48" s="25">
        <v>14</v>
      </c>
      <c r="G48" s="31">
        <v>4</v>
      </c>
      <c r="H48" s="26">
        <v>3</v>
      </c>
      <c r="I48" s="31">
        <v>1240</v>
      </c>
      <c r="J48" s="26">
        <v>820</v>
      </c>
      <c r="K48" s="31">
        <v>17360</v>
      </c>
      <c r="L48" s="26">
        <v>11580</v>
      </c>
      <c r="M48" s="31">
        <v>196001</v>
      </c>
      <c r="N48" s="26">
        <v>5598</v>
      </c>
      <c r="O48" s="32">
        <f t="shared" si="4"/>
        <v>16.925820379965458</v>
      </c>
      <c r="P48" s="33">
        <f t="shared" si="5"/>
        <v>0.62968081770704831</v>
      </c>
      <c r="Q48" s="11">
        <v>26.88</v>
      </c>
    </row>
    <row r="49" spans="1:17" ht="13.5" customHeight="1">
      <c r="A49" s="29">
        <v>18</v>
      </c>
      <c r="B49" s="6" t="s">
        <v>71</v>
      </c>
      <c r="C49" s="30" t="s">
        <v>110</v>
      </c>
      <c r="D49" s="25">
        <v>24</v>
      </c>
      <c r="E49" s="18" t="s">
        <v>74</v>
      </c>
      <c r="F49" s="25">
        <v>24</v>
      </c>
      <c r="G49" s="31">
        <v>1</v>
      </c>
      <c r="H49" s="26">
        <v>1</v>
      </c>
      <c r="I49" s="31">
        <v>248</v>
      </c>
      <c r="J49" s="26">
        <v>176</v>
      </c>
      <c r="K49" s="31">
        <v>5952</v>
      </c>
      <c r="L49" s="26">
        <v>4400</v>
      </c>
      <c r="M49" s="31">
        <v>53286</v>
      </c>
      <c r="N49" s="26">
        <v>1487</v>
      </c>
      <c r="O49" s="32">
        <f t="shared" si="4"/>
        <v>12.110454545454546</v>
      </c>
      <c r="P49" s="33">
        <f t="shared" si="5"/>
        <v>0.45053774350649356</v>
      </c>
      <c r="Q49" s="11">
        <v>26.88</v>
      </c>
    </row>
    <row r="50" spans="1:17" ht="13.5" customHeight="1">
      <c r="A50" s="29">
        <v>19</v>
      </c>
      <c r="B50" s="6" t="s">
        <v>71</v>
      </c>
      <c r="C50" s="30" t="s">
        <v>112</v>
      </c>
      <c r="D50" s="25">
        <v>34</v>
      </c>
      <c r="E50" s="18" t="s">
        <v>74</v>
      </c>
      <c r="F50" s="25">
        <v>34</v>
      </c>
      <c r="G50" s="31">
        <v>1</v>
      </c>
      <c r="H50" s="26">
        <v>1</v>
      </c>
      <c r="I50" s="31">
        <v>186</v>
      </c>
      <c r="J50" s="26">
        <v>120</v>
      </c>
      <c r="K50" s="31">
        <v>6324</v>
      </c>
      <c r="L50" s="26">
        <v>4342</v>
      </c>
      <c r="M50" s="31">
        <v>47449</v>
      </c>
      <c r="N50" s="26">
        <v>1270</v>
      </c>
      <c r="O50" s="32">
        <f t="shared" si="4"/>
        <v>10.927913403961307</v>
      </c>
      <c r="P50" s="33">
        <f t="shared" si="5"/>
        <v>0.40654439746879867</v>
      </c>
      <c r="Q50" s="11">
        <v>26.88</v>
      </c>
    </row>
    <row r="51" spans="1:17" ht="13.5" customHeight="1">
      <c r="A51" s="29">
        <v>20</v>
      </c>
      <c r="B51" s="6" t="s">
        <v>71</v>
      </c>
      <c r="C51" s="30" t="s">
        <v>114</v>
      </c>
      <c r="D51" s="25">
        <v>61</v>
      </c>
      <c r="E51" s="18" t="s">
        <v>74</v>
      </c>
      <c r="F51" s="25">
        <v>61</v>
      </c>
      <c r="G51" s="31">
        <v>1</v>
      </c>
      <c r="H51" s="26">
        <v>1</v>
      </c>
      <c r="I51" s="31">
        <v>124</v>
      </c>
      <c r="J51" s="26">
        <v>98</v>
      </c>
      <c r="K51" s="31">
        <v>7564</v>
      </c>
      <c r="L51" s="26">
        <v>6170</v>
      </c>
      <c r="M51" s="31">
        <v>79158</v>
      </c>
      <c r="N51" s="26">
        <v>2054</v>
      </c>
      <c r="O51" s="32">
        <f t="shared" si="4"/>
        <v>12.829497568881685</v>
      </c>
      <c r="P51" s="33">
        <f t="shared" si="5"/>
        <v>0.47728785598518175</v>
      </c>
      <c r="Q51" s="11">
        <v>26.88</v>
      </c>
    </row>
    <row r="52" spans="1:17" ht="13.5" customHeight="1">
      <c r="A52" s="29">
        <v>21</v>
      </c>
      <c r="B52" s="6" t="s">
        <v>71</v>
      </c>
      <c r="C52" s="30" t="s">
        <v>116</v>
      </c>
      <c r="D52" s="25">
        <v>26</v>
      </c>
      <c r="E52" s="18" t="s">
        <v>74</v>
      </c>
      <c r="F52" s="25">
        <v>26</v>
      </c>
      <c r="G52" s="31">
        <v>1</v>
      </c>
      <c r="H52" s="26">
        <v>1</v>
      </c>
      <c r="I52" s="31">
        <v>217</v>
      </c>
      <c r="J52" s="26">
        <v>164</v>
      </c>
      <c r="K52" s="31">
        <v>5642</v>
      </c>
      <c r="L52" s="26">
        <v>4360</v>
      </c>
      <c r="M52" s="31">
        <v>60853</v>
      </c>
      <c r="N52" s="26">
        <v>1220</v>
      </c>
      <c r="O52" s="32">
        <f t="shared" si="4"/>
        <v>13.95711009174312</v>
      </c>
      <c r="P52" s="33">
        <f t="shared" si="5"/>
        <v>0.51923772662734824</v>
      </c>
      <c r="Q52" s="11">
        <v>26.88</v>
      </c>
    </row>
    <row r="53" spans="1:17" ht="13.5" customHeight="1">
      <c r="A53" s="29">
        <v>22</v>
      </c>
      <c r="B53" s="6" t="s">
        <v>71</v>
      </c>
      <c r="C53" s="30" t="s">
        <v>118</v>
      </c>
      <c r="D53" s="25">
        <v>79</v>
      </c>
      <c r="E53" s="18" t="s">
        <v>74</v>
      </c>
      <c r="F53" s="25">
        <v>79</v>
      </c>
      <c r="G53" s="31">
        <v>2</v>
      </c>
      <c r="H53" s="26">
        <v>2</v>
      </c>
      <c r="I53" s="31">
        <v>186</v>
      </c>
      <c r="J53" s="26">
        <v>120</v>
      </c>
      <c r="K53" s="31">
        <v>14694</v>
      </c>
      <c r="L53" s="26">
        <v>9666</v>
      </c>
      <c r="M53" s="31">
        <v>139773</v>
      </c>
      <c r="N53" s="26">
        <v>3134</v>
      </c>
      <c r="O53" s="32">
        <f t="shared" si="4"/>
        <v>14.460273122284296</v>
      </c>
      <c r="P53" s="33">
        <f t="shared" si="5"/>
        <v>0.53795658937069557</v>
      </c>
      <c r="Q53" s="11">
        <v>26.88</v>
      </c>
    </row>
    <row r="54" spans="1:17" ht="13.5" customHeight="1">
      <c r="A54" s="29">
        <v>23</v>
      </c>
      <c r="B54" s="6" t="s">
        <v>71</v>
      </c>
      <c r="C54" s="30" t="s">
        <v>121</v>
      </c>
      <c r="D54" s="25">
        <v>35</v>
      </c>
      <c r="E54" s="18" t="s">
        <v>74</v>
      </c>
      <c r="F54" s="25">
        <v>35</v>
      </c>
      <c r="G54" s="31">
        <v>1</v>
      </c>
      <c r="H54" s="26">
        <v>1</v>
      </c>
      <c r="I54" s="31">
        <v>155</v>
      </c>
      <c r="J54" s="26">
        <v>100</v>
      </c>
      <c r="K54" s="31">
        <v>5425</v>
      </c>
      <c r="L54" s="26">
        <v>3650</v>
      </c>
      <c r="M54" s="31">
        <v>44781</v>
      </c>
      <c r="N54" s="26">
        <v>1231</v>
      </c>
      <c r="O54" s="32">
        <f t="shared" si="4"/>
        <v>12.268767123287672</v>
      </c>
      <c r="P54" s="33">
        <f t="shared" si="5"/>
        <v>0.45642734833659498</v>
      </c>
      <c r="Q54" s="11">
        <v>26.88</v>
      </c>
    </row>
    <row r="55" spans="1:17" ht="13.5" customHeight="1">
      <c r="A55" s="29">
        <v>24</v>
      </c>
      <c r="B55" s="6" t="s">
        <v>71</v>
      </c>
      <c r="C55" s="30" t="s">
        <v>123</v>
      </c>
      <c r="D55" s="25">
        <v>73</v>
      </c>
      <c r="E55" s="18" t="s">
        <v>74</v>
      </c>
      <c r="F55" s="25">
        <v>73</v>
      </c>
      <c r="G55" s="31">
        <v>1</v>
      </c>
      <c r="H55" s="26">
        <v>1</v>
      </c>
      <c r="I55" s="31">
        <v>124</v>
      </c>
      <c r="J55" s="26">
        <v>78</v>
      </c>
      <c r="K55" s="31">
        <v>9052</v>
      </c>
      <c r="L55" s="26">
        <v>5558</v>
      </c>
      <c r="M55" s="31">
        <v>65485</v>
      </c>
      <c r="N55" s="26">
        <v>1704</v>
      </c>
      <c r="O55" s="32">
        <f t="shared" si="4"/>
        <v>11.782115869017632</v>
      </c>
      <c r="P55" s="33">
        <f t="shared" si="5"/>
        <v>0.43832276298428691</v>
      </c>
      <c r="Q55" s="11">
        <v>26.88</v>
      </c>
    </row>
    <row r="56" spans="1:17" ht="13.5" customHeight="1">
      <c r="A56" s="29">
        <v>25</v>
      </c>
      <c r="B56" s="6" t="s">
        <v>71</v>
      </c>
      <c r="C56" s="30" t="s">
        <v>125</v>
      </c>
      <c r="D56" s="25">
        <v>21</v>
      </c>
      <c r="E56" s="18" t="s">
        <v>74</v>
      </c>
      <c r="F56" s="25">
        <v>21</v>
      </c>
      <c r="G56" s="31">
        <v>3</v>
      </c>
      <c r="H56" s="26">
        <v>3</v>
      </c>
      <c r="I56" s="31">
        <v>651</v>
      </c>
      <c r="J56" s="26">
        <v>480</v>
      </c>
      <c r="K56" s="31">
        <v>13671</v>
      </c>
      <c r="L56" s="26">
        <v>10180</v>
      </c>
      <c r="M56" s="31">
        <v>139577</v>
      </c>
      <c r="N56" s="26">
        <v>4360</v>
      </c>
      <c r="O56" s="32">
        <f t="shared" si="4"/>
        <v>13.710903732809431</v>
      </c>
      <c r="P56" s="33">
        <f t="shared" si="5"/>
        <v>0.51007826386939847</v>
      </c>
      <c r="Q56" s="11">
        <v>26.88</v>
      </c>
    </row>
    <row r="57" spans="1:17" ht="13.5" customHeight="1">
      <c r="A57" s="29">
        <v>26</v>
      </c>
      <c r="B57" s="6" t="s">
        <v>71</v>
      </c>
      <c r="C57" s="30" t="s">
        <v>127</v>
      </c>
      <c r="D57" s="25">
        <v>39</v>
      </c>
      <c r="E57" s="18" t="s">
        <v>74</v>
      </c>
      <c r="F57" s="25">
        <v>39</v>
      </c>
      <c r="G57" s="31">
        <v>1</v>
      </c>
      <c r="H57" s="26">
        <v>1</v>
      </c>
      <c r="I57" s="31">
        <v>124</v>
      </c>
      <c r="J57" s="26">
        <v>70</v>
      </c>
      <c r="K57" s="31">
        <v>4836</v>
      </c>
      <c r="L57" s="26">
        <v>2825</v>
      </c>
      <c r="M57" s="31">
        <v>36410</v>
      </c>
      <c r="N57" s="26">
        <v>1800</v>
      </c>
      <c r="O57" s="32">
        <f t="shared" si="4"/>
        <v>12.888495575221238</v>
      </c>
      <c r="P57" s="33">
        <f t="shared" si="5"/>
        <v>0.47948272229245681</v>
      </c>
      <c r="Q57" s="11">
        <v>26.88</v>
      </c>
    </row>
    <row r="58" spans="1:17" ht="13.5" customHeight="1">
      <c r="A58" s="29">
        <v>27</v>
      </c>
      <c r="B58" s="6" t="s">
        <v>71</v>
      </c>
      <c r="C58" s="30" t="s">
        <v>131</v>
      </c>
      <c r="D58" s="25">
        <v>41</v>
      </c>
      <c r="E58" s="18" t="s">
        <v>74</v>
      </c>
      <c r="F58" s="25">
        <v>41</v>
      </c>
      <c r="G58" s="31">
        <v>1</v>
      </c>
      <c r="H58" s="26">
        <v>1</v>
      </c>
      <c r="I58" s="31">
        <v>124</v>
      </c>
      <c r="J58" s="26">
        <v>82</v>
      </c>
      <c r="K58" s="31">
        <v>5084</v>
      </c>
      <c r="L58" s="26">
        <v>3460</v>
      </c>
      <c r="M58" s="31">
        <v>44154</v>
      </c>
      <c r="N58" s="26">
        <v>1620</v>
      </c>
      <c r="O58" s="32">
        <f t="shared" si="4"/>
        <v>12.761271676300579</v>
      </c>
      <c r="P58" s="33">
        <f t="shared" si="5"/>
        <v>0.47474969033856323</v>
      </c>
      <c r="Q58" s="11">
        <v>26.88</v>
      </c>
    </row>
    <row r="59" spans="1:17" ht="13.5" customHeight="1">
      <c r="A59" s="29">
        <v>28</v>
      </c>
      <c r="B59" s="6" t="s">
        <v>71</v>
      </c>
      <c r="C59" s="30" t="s">
        <v>198</v>
      </c>
      <c r="D59" s="25">
        <v>44</v>
      </c>
      <c r="E59" s="18" t="s">
        <v>74</v>
      </c>
      <c r="F59" s="25">
        <v>44</v>
      </c>
      <c r="G59" s="31">
        <v>1</v>
      </c>
      <c r="H59" s="26">
        <v>1</v>
      </c>
      <c r="I59" s="31">
        <v>124</v>
      </c>
      <c r="J59" s="26">
        <v>90</v>
      </c>
      <c r="K59" s="31">
        <v>5456</v>
      </c>
      <c r="L59" s="26">
        <v>3900</v>
      </c>
      <c r="M59" s="31">
        <v>55573</v>
      </c>
      <c r="N59" s="26">
        <v>1377</v>
      </c>
      <c r="O59" s="32">
        <f t="shared" si="4"/>
        <v>14.249487179487179</v>
      </c>
      <c r="P59" s="33">
        <f t="shared" si="5"/>
        <v>0.5301148504273504</v>
      </c>
      <c r="Q59" s="11">
        <v>26.88</v>
      </c>
    </row>
    <row r="60" spans="1:17" ht="13.5" customHeight="1">
      <c r="A60" s="29">
        <v>29</v>
      </c>
      <c r="B60" s="6" t="s">
        <v>71</v>
      </c>
      <c r="C60" s="30" t="s">
        <v>135</v>
      </c>
      <c r="D60" s="25">
        <v>34</v>
      </c>
      <c r="E60" s="18" t="s">
        <v>74</v>
      </c>
      <c r="F60" s="25">
        <v>34</v>
      </c>
      <c r="G60" s="31">
        <v>8</v>
      </c>
      <c r="H60" s="26">
        <v>6</v>
      </c>
      <c r="I60" s="31">
        <v>1240</v>
      </c>
      <c r="J60" s="26">
        <v>788</v>
      </c>
      <c r="K60" s="31">
        <v>42160</v>
      </c>
      <c r="L60" s="26">
        <v>26892</v>
      </c>
      <c r="M60" s="31">
        <v>375820</v>
      </c>
      <c r="N60" s="26">
        <v>11070</v>
      </c>
      <c r="O60" s="32">
        <f t="shared" si="4"/>
        <v>13.975159898854677</v>
      </c>
      <c r="P60" s="33">
        <f t="shared" si="5"/>
        <v>0.51990922242762938</v>
      </c>
      <c r="Q60" s="11">
        <v>26.88</v>
      </c>
    </row>
    <row r="61" spans="1:17" ht="13.5" customHeight="1">
      <c r="A61" s="29">
        <v>30</v>
      </c>
      <c r="B61" s="6" t="s">
        <v>71</v>
      </c>
      <c r="C61" s="30" t="s">
        <v>199</v>
      </c>
      <c r="D61" s="25">
        <v>17</v>
      </c>
      <c r="E61" s="18" t="s">
        <v>74</v>
      </c>
      <c r="F61" s="25">
        <v>17</v>
      </c>
      <c r="G61" s="31">
        <v>4</v>
      </c>
      <c r="H61" s="26">
        <v>3</v>
      </c>
      <c r="I61" s="31">
        <v>1240</v>
      </c>
      <c r="J61" s="26">
        <v>760</v>
      </c>
      <c r="K61" s="31">
        <v>21080</v>
      </c>
      <c r="L61" s="26">
        <v>13120</v>
      </c>
      <c r="M61" s="31">
        <v>191780</v>
      </c>
      <c r="N61" s="26">
        <v>3932</v>
      </c>
      <c r="O61" s="32">
        <f t="shared" si="4"/>
        <v>14.617378048780488</v>
      </c>
      <c r="P61" s="33">
        <f t="shared" si="5"/>
        <v>0.54380126669570272</v>
      </c>
      <c r="Q61" s="11">
        <v>26.88</v>
      </c>
    </row>
    <row r="62" spans="1:17" ht="13.5" customHeight="1">
      <c r="A62" s="29">
        <v>31</v>
      </c>
      <c r="B62" s="6" t="s">
        <v>71</v>
      </c>
      <c r="C62" s="30" t="s">
        <v>141</v>
      </c>
      <c r="D62" s="25">
        <v>44</v>
      </c>
      <c r="E62" s="18" t="s">
        <v>74</v>
      </c>
      <c r="F62" s="25">
        <v>44</v>
      </c>
      <c r="G62" s="31">
        <v>1</v>
      </c>
      <c r="H62" s="26">
        <v>1</v>
      </c>
      <c r="I62" s="31">
        <v>124</v>
      </c>
      <c r="J62" s="26">
        <v>80</v>
      </c>
      <c r="K62" s="31">
        <v>5456</v>
      </c>
      <c r="L62" s="26">
        <v>4100</v>
      </c>
      <c r="M62" s="31">
        <v>58689</v>
      </c>
      <c r="N62" s="26">
        <v>2194</v>
      </c>
      <c r="O62" s="32">
        <f t="shared" si="4"/>
        <v>14.314390243902439</v>
      </c>
      <c r="P62" s="33">
        <f t="shared" si="5"/>
        <v>0.53252939895470386</v>
      </c>
      <c r="Q62" s="11">
        <v>26.88</v>
      </c>
    </row>
    <row r="63" spans="1:17" ht="13.5" customHeight="1">
      <c r="A63" s="29">
        <v>32</v>
      </c>
      <c r="B63" s="6" t="s">
        <v>71</v>
      </c>
      <c r="C63" s="30" t="s">
        <v>143</v>
      </c>
      <c r="D63" s="25">
        <v>118</v>
      </c>
      <c r="E63" s="18" t="s">
        <v>74</v>
      </c>
      <c r="F63" s="25">
        <v>118</v>
      </c>
      <c r="G63" s="31">
        <v>1</v>
      </c>
      <c r="H63" s="26">
        <v>1</v>
      </c>
      <c r="I63" s="31">
        <v>62</v>
      </c>
      <c r="J63" s="26">
        <v>40</v>
      </c>
      <c r="K63" s="31">
        <v>7316</v>
      </c>
      <c r="L63" s="26">
        <v>4995</v>
      </c>
      <c r="M63" s="31">
        <v>86209</v>
      </c>
      <c r="N63" s="26">
        <v>1686</v>
      </c>
      <c r="O63" s="32">
        <f t="shared" si="4"/>
        <v>17.259059059059059</v>
      </c>
      <c r="P63" s="33">
        <f t="shared" si="5"/>
        <v>0.64207808999475668</v>
      </c>
      <c r="Q63" s="11">
        <v>26.88</v>
      </c>
    </row>
    <row r="64" spans="1:17" ht="13.5" customHeight="1">
      <c r="A64" s="29">
        <v>33</v>
      </c>
      <c r="B64" s="6" t="s">
        <v>71</v>
      </c>
      <c r="C64" s="30" t="s">
        <v>146</v>
      </c>
      <c r="D64" s="25">
        <v>50</v>
      </c>
      <c r="E64" s="18" t="s">
        <v>74</v>
      </c>
      <c r="F64" s="25">
        <v>50</v>
      </c>
      <c r="G64" s="31">
        <v>1</v>
      </c>
      <c r="H64" s="26">
        <v>1</v>
      </c>
      <c r="I64" s="31">
        <v>124</v>
      </c>
      <c r="J64" s="26">
        <v>86</v>
      </c>
      <c r="K64" s="31">
        <v>6200</v>
      </c>
      <c r="L64" s="26">
        <v>4850</v>
      </c>
      <c r="M64" s="31">
        <v>65656</v>
      </c>
      <c r="N64" s="26">
        <v>2476</v>
      </c>
      <c r="O64" s="32">
        <f t="shared" si="4"/>
        <v>13.537319587628867</v>
      </c>
      <c r="P64" s="33">
        <f t="shared" si="5"/>
        <v>0.50362052037309768</v>
      </c>
      <c r="Q64" s="11">
        <v>26.88</v>
      </c>
    </row>
    <row r="65" spans="1:17" ht="13.5" customHeight="1">
      <c r="A65" s="29">
        <v>34</v>
      </c>
      <c r="B65" s="6" t="s">
        <v>71</v>
      </c>
      <c r="C65" s="30" t="s">
        <v>148</v>
      </c>
      <c r="D65" s="25">
        <v>19</v>
      </c>
      <c r="E65" s="18" t="s">
        <v>74</v>
      </c>
      <c r="F65" s="25">
        <v>19</v>
      </c>
      <c r="G65" s="31">
        <v>1</v>
      </c>
      <c r="H65" s="26">
        <v>1</v>
      </c>
      <c r="I65" s="31">
        <v>248</v>
      </c>
      <c r="J65" s="26">
        <v>160</v>
      </c>
      <c r="K65" s="31">
        <v>4712</v>
      </c>
      <c r="L65" s="26">
        <v>3686</v>
      </c>
      <c r="M65" s="31">
        <v>37808</v>
      </c>
      <c r="N65" s="26">
        <v>2320</v>
      </c>
      <c r="O65" s="32">
        <f t="shared" si="4"/>
        <v>10.257189365165491</v>
      </c>
      <c r="P65" s="33">
        <f t="shared" si="5"/>
        <v>0.38159186626359715</v>
      </c>
      <c r="Q65" s="11">
        <v>26.88</v>
      </c>
    </row>
    <row r="66" spans="1:17" ht="11.25" customHeight="1">
      <c r="A66" s="34" t="s">
        <v>67</v>
      </c>
      <c r="B66" s="35"/>
      <c r="C66" s="35"/>
      <c r="D66" s="36"/>
      <c r="E66" s="36"/>
      <c r="F66" s="36"/>
      <c r="G66" s="37">
        <f t="shared" ref="G66:N66" si="6">SUM(G32:G65)</f>
        <v>60</v>
      </c>
      <c r="H66" s="37">
        <f t="shared" si="6"/>
        <v>53</v>
      </c>
      <c r="I66" s="37">
        <f t="shared" si="6"/>
        <v>10540</v>
      </c>
      <c r="J66" s="37">
        <f t="shared" si="6"/>
        <v>7202</v>
      </c>
      <c r="K66" s="37">
        <f t="shared" si="6"/>
        <v>344596</v>
      </c>
      <c r="L66" s="37">
        <f t="shared" si="6"/>
        <v>244813</v>
      </c>
      <c r="M66" s="37">
        <f t="shared" si="6"/>
        <v>3326815</v>
      </c>
      <c r="N66" s="38">
        <f t="shared" si="6"/>
        <v>91476</v>
      </c>
      <c r="O66" s="39">
        <f t="shared" si="4"/>
        <v>13.589208906389775</v>
      </c>
      <c r="P66" s="40">
        <f>O66/26.88</f>
        <v>0.50555092657700063</v>
      </c>
      <c r="Q66" s="22">
        <v>26.88</v>
      </c>
    </row>
    <row r="67" spans="1:17" ht="13.5" customHeight="1">
      <c r="A67" s="41" t="s">
        <v>150</v>
      </c>
      <c r="B67" s="35"/>
      <c r="C67" s="35"/>
      <c r="D67" s="42"/>
      <c r="E67" s="42"/>
      <c r="F67" s="42"/>
      <c r="G67" s="43"/>
      <c r="H67" s="43"/>
      <c r="I67" s="43"/>
      <c r="J67" s="43"/>
      <c r="K67" s="43"/>
      <c r="L67" s="44"/>
      <c r="M67" s="45">
        <v>5565</v>
      </c>
      <c r="N67" s="46">
        <v>85</v>
      </c>
      <c r="O67" s="39"/>
      <c r="P67" s="40"/>
      <c r="Q67" s="11"/>
    </row>
    <row r="68" spans="1:17" ht="11.25" customHeight="1">
      <c r="A68" s="34" t="s">
        <v>151</v>
      </c>
      <c r="B68" s="35"/>
      <c r="C68" s="35"/>
      <c r="D68" s="36"/>
      <c r="E68" s="36"/>
      <c r="F68" s="36"/>
      <c r="G68" s="37">
        <f t="shared" ref="G68:L68" si="7">SUM(G66:G67)</f>
        <v>60</v>
      </c>
      <c r="H68" s="37">
        <f t="shared" si="7"/>
        <v>53</v>
      </c>
      <c r="I68" s="37">
        <f t="shared" si="7"/>
        <v>10540</v>
      </c>
      <c r="J68" s="37">
        <f t="shared" si="7"/>
        <v>7202</v>
      </c>
      <c r="K68" s="37">
        <f t="shared" si="7"/>
        <v>344596</v>
      </c>
      <c r="L68" s="37">
        <f t="shared" si="7"/>
        <v>244813</v>
      </c>
      <c r="M68" s="37">
        <f>SUM(M66:M67)</f>
        <v>3332380</v>
      </c>
      <c r="N68" s="37">
        <f>SUM(N66:N67)</f>
        <v>91561</v>
      </c>
      <c r="O68" s="39">
        <f>M68/L68</f>
        <v>13.611940542373159</v>
      </c>
      <c r="P68" s="40">
        <f>O68/26.88</f>
        <v>0.50639659755852529</v>
      </c>
      <c r="Q68" s="22">
        <v>26.88</v>
      </c>
    </row>
    <row r="69" spans="1:17" ht="6" customHeight="1"/>
    <row r="70" spans="1:17" ht="10.5" customHeight="1">
      <c r="A70" s="34" t="s">
        <v>152</v>
      </c>
      <c r="B70" s="35"/>
      <c r="C70" s="35"/>
      <c r="D70" s="36"/>
      <c r="E70" s="36"/>
      <c r="F70" s="36"/>
      <c r="G70" s="47">
        <f t="shared" ref="G70:N70" si="8">G31+G68</f>
        <v>118</v>
      </c>
      <c r="H70" s="47">
        <f t="shared" si="8"/>
        <v>82</v>
      </c>
      <c r="I70" s="47">
        <f t="shared" si="8"/>
        <v>18724</v>
      </c>
      <c r="J70" s="47">
        <f t="shared" si="8"/>
        <v>10665</v>
      </c>
      <c r="K70" s="47">
        <f t="shared" si="8"/>
        <v>678838</v>
      </c>
      <c r="L70" s="47">
        <f t="shared" si="8"/>
        <v>393080</v>
      </c>
      <c r="M70" s="47">
        <f t="shared" si="8"/>
        <v>5892074</v>
      </c>
      <c r="N70" s="47">
        <f t="shared" si="8"/>
        <v>175689</v>
      </c>
      <c r="O70" s="48">
        <f>M70/L70</f>
        <v>14.989503408975272</v>
      </c>
      <c r="P70" s="49">
        <f>O70/Q70</f>
        <v>0.49634117248262494</v>
      </c>
      <c r="Q70" s="48">
        <v>30.2</v>
      </c>
    </row>
    <row r="71" spans="1:17" ht="18" customHeight="1">
      <c r="A71" s="50"/>
      <c r="B71" s="50"/>
      <c r="C71" s="50"/>
      <c r="D71" s="51"/>
      <c r="E71" s="51"/>
      <c r="F71" s="51"/>
      <c r="G71" s="52"/>
      <c r="H71" s="52"/>
      <c r="I71" s="52"/>
      <c r="J71" s="52"/>
      <c r="K71" s="52"/>
      <c r="L71" s="52"/>
      <c r="M71" s="52"/>
      <c r="N71" s="52"/>
      <c r="O71" s="53"/>
      <c r="P71" s="54"/>
      <c r="Q71" s="53"/>
    </row>
    <row r="72" spans="1:17" ht="21.75" customHeight="1"/>
    <row r="73" spans="1:17" ht="10.5" customHeight="1">
      <c r="N73" s="55" t="s">
        <v>153</v>
      </c>
      <c r="O73" s="55"/>
      <c r="P73" s="55"/>
    </row>
    <row r="74" spans="1:17" ht="9.75" customHeight="1">
      <c r="M74" s="56" t="s">
        <v>154</v>
      </c>
      <c r="N74" s="56"/>
      <c r="O74" s="56"/>
      <c r="P74" s="56"/>
    </row>
    <row r="75" spans="1:17" ht="10.5" customHeight="1">
      <c r="O75" s="68"/>
      <c r="P75" s="68"/>
    </row>
  </sheetData>
  <mergeCells count="2">
    <mergeCell ref="A1:Q1"/>
    <mergeCell ref="O75:P75"/>
  </mergeCells>
  <pageMargins left="0.15748031496062992" right="0" top="0.23622047244094491" bottom="0.23622047244094491" header="0.15748031496062992" footer="0.15748031496062992"/>
  <pageSetup paperSize="9" scale="7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75"/>
  <sheetViews>
    <sheetView zoomScale="115" zoomScaleNormal="115" workbookViewId="0">
      <selection activeCell="J35" sqref="J35:K36"/>
    </sheetView>
  </sheetViews>
  <sheetFormatPr defaultRowHeight="12.75"/>
  <cols>
    <col min="1" max="1" width="5.7109375" style="2" customWidth="1"/>
    <col min="2" max="2" width="11.85546875" style="2" bestFit="1" customWidth="1"/>
    <col min="3" max="3" width="26.5703125" style="2" customWidth="1"/>
    <col min="4" max="4" width="10" style="2" hidden="1" customWidth="1"/>
    <col min="5" max="5" width="9" style="2" hidden="1" customWidth="1"/>
    <col min="6" max="6" width="6.140625" style="2" customWidth="1"/>
    <col min="7" max="7" width="6.42578125" style="2" customWidth="1"/>
    <col min="8" max="8" width="5.42578125" style="2" customWidth="1"/>
    <col min="9" max="9" width="6.7109375" style="2" customWidth="1"/>
    <col min="10" max="10" width="6" style="2" customWidth="1"/>
    <col min="11" max="11" width="8" style="2" bestFit="1" customWidth="1"/>
    <col min="12" max="12" width="7.85546875" style="2" bestFit="1" customWidth="1"/>
    <col min="13" max="13" width="9" style="2" bestFit="1" customWidth="1"/>
    <col min="14" max="14" width="7.85546875" style="2" bestFit="1" customWidth="1"/>
    <col min="15" max="15" width="7.7109375" style="2" customWidth="1"/>
    <col min="16" max="16" width="7" style="2" customWidth="1"/>
    <col min="17" max="17" width="7.28515625" style="2" customWidth="1"/>
    <col min="18" max="16384" width="9.140625" style="2"/>
  </cols>
  <sheetData>
    <row r="1" spans="1:21" ht="19.5" customHeight="1">
      <c r="A1" s="69" t="s">
        <v>206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</row>
    <row r="2" spans="1:21" ht="33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</row>
    <row r="3" spans="1:21" ht="14.1" customHeight="1">
      <c r="A3" s="5">
        <v>1</v>
      </c>
      <c r="B3" s="6" t="s">
        <v>18</v>
      </c>
      <c r="C3" s="57" t="s">
        <v>19</v>
      </c>
      <c r="D3" s="58" t="s">
        <v>20</v>
      </c>
      <c r="E3" s="9" t="s">
        <v>21</v>
      </c>
      <c r="F3" s="10">
        <v>48</v>
      </c>
      <c r="G3" s="10">
        <v>3</v>
      </c>
      <c r="H3" s="10">
        <v>0</v>
      </c>
      <c r="I3" s="10">
        <v>360</v>
      </c>
      <c r="J3" s="10">
        <v>0</v>
      </c>
      <c r="K3" s="10">
        <v>17280</v>
      </c>
      <c r="L3" s="10">
        <v>0</v>
      </c>
      <c r="M3" s="10">
        <v>0</v>
      </c>
      <c r="N3" s="10">
        <v>0</v>
      </c>
      <c r="O3" s="11" t="e">
        <f t="shared" ref="O3:O28" si="0">M3/L3</f>
        <v>#DIV/0!</v>
      </c>
      <c r="P3" s="12" t="e">
        <f t="shared" ref="P3:P28" si="1">O3/Q3</f>
        <v>#DIV/0!</v>
      </c>
      <c r="Q3" s="13">
        <v>35.1</v>
      </c>
    </row>
    <row r="4" spans="1:21" ht="14.1" customHeight="1">
      <c r="A4" s="14">
        <v>2</v>
      </c>
      <c r="B4" s="6" t="s">
        <v>18</v>
      </c>
      <c r="C4" s="57" t="s">
        <v>22</v>
      </c>
      <c r="D4" s="58" t="s">
        <v>23</v>
      </c>
      <c r="E4" s="9" t="s">
        <v>21</v>
      </c>
      <c r="F4" s="10">
        <v>45</v>
      </c>
      <c r="G4" s="10">
        <v>9</v>
      </c>
      <c r="H4" s="10">
        <v>2</v>
      </c>
      <c r="I4" s="10">
        <v>1080</v>
      </c>
      <c r="J4" s="10">
        <v>131</v>
      </c>
      <c r="K4" s="10">
        <v>48600</v>
      </c>
      <c r="L4" s="10">
        <v>5878</v>
      </c>
      <c r="M4" s="10">
        <v>119655</v>
      </c>
      <c r="N4" s="10">
        <v>4099</v>
      </c>
      <c r="O4" s="11">
        <f t="shared" si="0"/>
        <v>20.356413746172166</v>
      </c>
      <c r="P4" s="12">
        <f t="shared" si="1"/>
        <v>0.70681992174208907</v>
      </c>
      <c r="Q4" s="13">
        <v>28.8</v>
      </c>
    </row>
    <row r="5" spans="1:21" ht="14.1" customHeight="1">
      <c r="A5" s="5">
        <v>3</v>
      </c>
      <c r="B5" s="6" t="s">
        <v>18</v>
      </c>
      <c r="C5" s="57" t="s">
        <v>24</v>
      </c>
      <c r="D5" s="58" t="s">
        <v>25</v>
      </c>
      <c r="E5" s="9" t="s">
        <v>21</v>
      </c>
      <c r="F5" s="10">
        <v>45</v>
      </c>
      <c r="G5" s="10">
        <v>1</v>
      </c>
      <c r="H5" s="10">
        <v>1</v>
      </c>
      <c r="I5" s="10">
        <v>120</v>
      </c>
      <c r="J5" s="10">
        <v>78</v>
      </c>
      <c r="K5" s="10">
        <v>5400</v>
      </c>
      <c r="L5" s="10">
        <v>3510</v>
      </c>
      <c r="M5" s="10">
        <v>81695</v>
      </c>
      <c r="N5" s="10">
        <v>2484</v>
      </c>
      <c r="O5" s="11">
        <f t="shared" si="0"/>
        <v>23.274928774928775</v>
      </c>
      <c r="P5" s="12">
        <f t="shared" si="1"/>
        <v>0.66310338390110468</v>
      </c>
      <c r="Q5" s="13">
        <v>35.1</v>
      </c>
    </row>
    <row r="6" spans="1:21" ht="14.1" customHeight="1">
      <c r="A6" s="5">
        <v>4</v>
      </c>
      <c r="B6" s="6" t="s">
        <v>18</v>
      </c>
      <c r="C6" s="57" t="s">
        <v>26</v>
      </c>
      <c r="D6" s="58" t="s">
        <v>27</v>
      </c>
      <c r="E6" s="9" t="s">
        <v>21</v>
      </c>
      <c r="F6" s="10">
        <v>24</v>
      </c>
      <c r="G6" s="10">
        <v>1</v>
      </c>
      <c r="H6" s="10">
        <v>1</v>
      </c>
      <c r="I6" s="10">
        <v>180</v>
      </c>
      <c r="J6" s="10">
        <v>94</v>
      </c>
      <c r="K6" s="10">
        <v>4320</v>
      </c>
      <c r="L6" s="10">
        <v>4208</v>
      </c>
      <c r="M6" s="10">
        <v>89645</v>
      </c>
      <c r="N6" s="10">
        <v>2765</v>
      </c>
      <c r="O6" s="11">
        <f t="shared" si="0"/>
        <v>21.303469581749049</v>
      </c>
      <c r="P6" s="12">
        <f t="shared" si="1"/>
        <v>0.60693645532048568</v>
      </c>
      <c r="Q6" s="13">
        <v>35.1</v>
      </c>
    </row>
    <row r="7" spans="1:21" ht="14.1" customHeight="1">
      <c r="A7" s="14">
        <v>5</v>
      </c>
      <c r="B7" s="6" t="s">
        <v>18</v>
      </c>
      <c r="C7" s="57" t="s">
        <v>28</v>
      </c>
      <c r="D7" s="58" t="s">
        <v>29</v>
      </c>
      <c r="E7" s="9" t="s">
        <v>21</v>
      </c>
      <c r="F7" s="10">
        <v>34</v>
      </c>
      <c r="G7" s="10">
        <v>1</v>
      </c>
      <c r="H7" s="10">
        <v>1</v>
      </c>
      <c r="I7" s="10">
        <v>180</v>
      </c>
      <c r="J7" s="10">
        <v>58</v>
      </c>
      <c r="K7" s="10">
        <v>6120</v>
      </c>
      <c r="L7" s="10">
        <v>2610</v>
      </c>
      <c r="M7" s="10">
        <v>50987</v>
      </c>
      <c r="N7" s="10">
        <v>1598</v>
      </c>
      <c r="O7" s="11">
        <f t="shared" si="0"/>
        <v>19.535249042145594</v>
      </c>
      <c r="P7" s="12">
        <f t="shared" si="1"/>
        <v>0.55655980177052977</v>
      </c>
      <c r="Q7" s="13">
        <v>35.1</v>
      </c>
    </row>
    <row r="8" spans="1:21" ht="14.1" customHeight="1">
      <c r="A8" s="5">
        <v>6</v>
      </c>
      <c r="B8" s="6" t="s">
        <v>18</v>
      </c>
      <c r="C8" s="57" t="s">
        <v>30</v>
      </c>
      <c r="D8" s="58" t="s">
        <v>31</v>
      </c>
      <c r="E8" s="9" t="s">
        <v>21</v>
      </c>
      <c r="F8" s="10">
        <v>45</v>
      </c>
      <c r="G8" s="10">
        <v>4</v>
      </c>
      <c r="H8" s="10">
        <v>3</v>
      </c>
      <c r="I8" s="10">
        <v>480</v>
      </c>
      <c r="J8" s="10">
        <v>314</v>
      </c>
      <c r="K8" s="10">
        <v>21600</v>
      </c>
      <c r="L8" s="10">
        <v>14130</v>
      </c>
      <c r="M8" s="10">
        <v>342512</v>
      </c>
      <c r="N8" s="10">
        <v>10229</v>
      </c>
      <c r="O8" s="11">
        <f t="shared" si="0"/>
        <v>24.24005661712668</v>
      </c>
      <c r="P8" s="12">
        <f t="shared" si="1"/>
        <v>0.69059990362184265</v>
      </c>
      <c r="Q8" s="13">
        <v>35.1</v>
      </c>
    </row>
    <row r="9" spans="1:21" ht="14.1" customHeight="1">
      <c r="A9" s="5">
        <v>7</v>
      </c>
      <c r="B9" s="6" t="s">
        <v>18</v>
      </c>
      <c r="C9" s="57" t="s">
        <v>32</v>
      </c>
      <c r="D9" s="58" t="s">
        <v>33</v>
      </c>
      <c r="E9" s="9" t="s">
        <v>21</v>
      </c>
      <c r="F9" s="10">
        <v>45</v>
      </c>
      <c r="G9" s="10">
        <v>1</v>
      </c>
      <c r="H9" s="10">
        <v>0</v>
      </c>
      <c r="I9" s="10">
        <v>120</v>
      </c>
      <c r="J9" s="10">
        <v>0</v>
      </c>
      <c r="K9" s="10">
        <v>5400</v>
      </c>
      <c r="L9" s="10">
        <v>0</v>
      </c>
      <c r="M9" s="10">
        <v>0</v>
      </c>
      <c r="N9" s="10">
        <v>0</v>
      </c>
      <c r="O9" s="11" t="e">
        <f t="shared" si="0"/>
        <v>#DIV/0!</v>
      </c>
      <c r="P9" s="12" t="e">
        <f t="shared" si="1"/>
        <v>#DIV/0!</v>
      </c>
      <c r="Q9" s="13">
        <v>35.1</v>
      </c>
    </row>
    <row r="10" spans="1:21" ht="14.1" customHeight="1">
      <c r="A10" s="14">
        <v>8</v>
      </c>
      <c r="B10" s="6" t="s">
        <v>18</v>
      </c>
      <c r="C10" s="57" t="s">
        <v>34</v>
      </c>
      <c r="D10" s="58" t="s">
        <v>35</v>
      </c>
      <c r="E10" s="9" t="s">
        <v>21</v>
      </c>
      <c r="F10" s="10">
        <v>18</v>
      </c>
      <c r="G10" s="10">
        <v>1</v>
      </c>
      <c r="H10" s="10">
        <v>0</v>
      </c>
      <c r="I10" s="10">
        <v>180</v>
      </c>
      <c r="J10" s="10">
        <v>0</v>
      </c>
      <c r="K10" s="10">
        <v>3240</v>
      </c>
      <c r="L10" s="10">
        <v>0</v>
      </c>
      <c r="M10" s="10">
        <v>0</v>
      </c>
      <c r="N10" s="10">
        <v>0</v>
      </c>
      <c r="O10" s="11" t="e">
        <f t="shared" si="0"/>
        <v>#DIV/0!</v>
      </c>
      <c r="P10" s="12" t="e">
        <f t="shared" si="1"/>
        <v>#DIV/0!</v>
      </c>
      <c r="Q10" s="13">
        <v>35.1</v>
      </c>
    </row>
    <row r="11" spans="1:21" ht="14.1" customHeight="1">
      <c r="A11" s="5">
        <v>9</v>
      </c>
      <c r="B11" s="6" t="s">
        <v>18</v>
      </c>
      <c r="C11" s="57" t="s">
        <v>36</v>
      </c>
      <c r="D11" s="58" t="s">
        <v>37</v>
      </c>
      <c r="E11" s="9" t="s">
        <v>21</v>
      </c>
      <c r="F11" s="10">
        <v>42</v>
      </c>
      <c r="G11" s="10">
        <v>1</v>
      </c>
      <c r="H11" s="10">
        <v>1</v>
      </c>
      <c r="I11" s="10">
        <v>120</v>
      </c>
      <c r="J11" s="10">
        <v>64</v>
      </c>
      <c r="K11" s="10">
        <v>5040</v>
      </c>
      <c r="L11" s="10">
        <v>2741</v>
      </c>
      <c r="M11" s="10">
        <v>50750</v>
      </c>
      <c r="N11" s="10">
        <v>1743</v>
      </c>
      <c r="O11" s="11">
        <f t="shared" si="0"/>
        <v>18.515140459686247</v>
      </c>
      <c r="P11" s="12">
        <f t="shared" si="1"/>
        <v>0.52749687919334032</v>
      </c>
      <c r="Q11" s="13">
        <v>35.1</v>
      </c>
    </row>
    <row r="12" spans="1:21" ht="13.5" customHeight="1">
      <c r="A12" s="5">
        <v>10</v>
      </c>
      <c r="B12" s="6" t="s">
        <v>18</v>
      </c>
      <c r="C12" s="57" t="s">
        <v>38</v>
      </c>
      <c r="D12" s="58" t="s">
        <v>39</v>
      </c>
      <c r="E12" s="9" t="s">
        <v>21</v>
      </c>
      <c r="F12" s="10">
        <v>40</v>
      </c>
      <c r="G12" s="10">
        <v>1</v>
      </c>
      <c r="H12" s="10">
        <v>1</v>
      </c>
      <c r="I12" s="10">
        <v>120</v>
      </c>
      <c r="J12" s="10">
        <v>116</v>
      </c>
      <c r="K12" s="10">
        <v>4800</v>
      </c>
      <c r="L12" s="10">
        <v>4640</v>
      </c>
      <c r="M12" s="10">
        <v>112278</v>
      </c>
      <c r="N12" s="10">
        <v>4436</v>
      </c>
      <c r="O12" s="11">
        <f t="shared" si="0"/>
        <v>24.197844827586206</v>
      </c>
      <c r="P12" s="12">
        <f t="shared" si="1"/>
        <v>0.68939728853521953</v>
      </c>
      <c r="Q12" s="13">
        <v>35.1</v>
      </c>
    </row>
    <row r="13" spans="1:21" ht="14.1" customHeight="1">
      <c r="A13" s="14">
        <v>11</v>
      </c>
      <c r="B13" s="6" t="s">
        <v>18</v>
      </c>
      <c r="C13" s="57" t="s">
        <v>40</v>
      </c>
      <c r="D13" s="58" t="s">
        <v>41</v>
      </c>
      <c r="E13" s="9" t="s">
        <v>21</v>
      </c>
      <c r="F13" s="10">
        <v>45</v>
      </c>
      <c r="G13" s="10">
        <v>13</v>
      </c>
      <c r="H13" s="10">
        <v>16</v>
      </c>
      <c r="I13" s="10">
        <v>1560</v>
      </c>
      <c r="J13" s="10">
        <v>1451</v>
      </c>
      <c r="K13" s="10">
        <v>70200</v>
      </c>
      <c r="L13" s="10">
        <v>67406</v>
      </c>
      <c r="M13" s="10">
        <v>1505090</v>
      </c>
      <c r="N13" s="10">
        <v>47736</v>
      </c>
      <c r="O13" s="11">
        <f t="shared" si="0"/>
        <v>22.328724445895023</v>
      </c>
      <c r="P13" s="12">
        <f t="shared" si="1"/>
        <v>0.63614599560954477</v>
      </c>
      <c r="Q13" s="13">
        <v>35.1</v>
      </c>
      <c r="U13" s="60" t="s">
        <v>201</v>
      </c>
    </row>
    <row r="14" spans="1:21" ht="14.1" customHeight="1">
      <c r="A14" s="5">
        <v>12</v>
      </c>
      <c r="B14" s="6" t="s">
        <v>18</v>
      </c>
      <c r="C14" s="57" t="s">
        <v>42</v>
      </c>
      <c r="D14" s="58" t="s">
        <v>43</v>
      </c>
      <c r="E14" s="9" t="s">
        <v>21</v>
      </c>
      <c r="F14" s="10">
        <v>35</v>
      </c>
      <c r="G14" s="10">
        <v>1</v>
      </c>
      <c r="H14" s="10">
        <v>1</v>
      </c>
      <c r="I14" s="10">
        <v>180</v>
      </c>
      <c r="J14" s="10">
        <v>102</v>
      </c>
      <c r="K14" s="10">
        <v>6300</v>
      </c>
      <c r="L14" s="10">
        <v>3935</v>
      </c>
      <c r="M14" s="10">
        <v>71211</v>
      </c>
      <c r="N14" s="10">
        <v>2681</v>
      </c>
      <c r="O14" s="11">
        <f t="shared" si="0"/>
        <v>18.096823379923762</v>
      </c>
      <c r="P14" s="12">
        <f t="shared" si="1"/>
        <v>0.5155790136730416</v>
      </c>
      <c r="Q14" s="13">
        <v>35.1</v>
      </c>
      <c r="U14" s="60" t="s">
        <v>202</v>
      </c>
    </row>
    <row r="15" spans="1:21" ht="14.1" customHeight="1">
      <c r="A15" s="5">
        <v>13</v>
      </c>
      <c r="B15" s="6" t="s">
        <v>18</v>
      </c>
      <c r="C15" s="57" t="s">
        <v>44</v>
      </c>
      <c r="D15" s="58" t="s">
        <v>45</v>
      </c>
      <c r="E15" s="9" t="s">
        <v>21</v>
      </c>
      <c r="F15" s="10">
        <v>35</v>
      </c>
      <c r="G15" s="10">
        <v>1</v>
      </c>
      <c r="H15" s="10">
        <v>0</v>
      </c>
      <c r="I15" s="10">
        <v>120</v>
      </c>
      <c r="J15" s="10">
        <v>0</v>
      </c>
      <c r="K15" s="10">
        <v>4200</v>
      </c>
      <c r="L15" s="10">
        <v>0</v>
      </c>
      <c r="M15" s="10">
        <v>0</v>
      </c>
      <c r="N15" s="10">
        <v>0</v>
      </c>
      <c r="O15" s="11" t="e">
        <f t="shared" si="0"/>
        <v>#DIV/0!</v>
      </c>
      <c r="P15" s="12" t="e">
        <f t="shared" si="1"/>
        <v>#DIV/0!</v>
      </c>
      <c r="Q15" s="13">
        <v>35.1</v>
      </c>
    </row>
    <row r="16" spans="1:21" ht="14.1" customHeight="1">
      <c r="A16" s="14">
        <v>14</v>
      </c>
      <c r="B16" s="6" t="s">
        <v>18</v>
      </c>
      <c r="C16" s="57" t="s">
        <v>46</v>
      </c>
      <c r="D16" s="58" t="s">
        <v>47</v>
      </c>
      <c r="E16" s="9" t="s">
        <v>21</v>
      </c>
      <c r="F16" s="10">
        <v>40</v>
      </c>
      <c r="G16" s="10">
        <v>5</v>
      </c>
      <c r="H16" s="10">
        <v>6</v>
      </c>
      <c r="I16" s="10">
        <v>900</v>
      </c>
      <c r="J16" s="10">
        <v>944</v>
      </c>
      <c r="K16" s="10">
        <v>36000</v>
      </c>
      <c r="L16" s="10">
        <v>37730</v>
      </c>
      <c r="M16" s="10">
        <v>786042</v>
      </c>
      <c r="N16" s="10">
        <v>28045</v>
      </c>
      <c r="O16" s="11">
        <f t="shared" si="0"/>
        <v>20.833342168036047</v>
      </c>
      <c r="P16" s="12">
        <f t="shared" si="1"/>
        <v>0.59354251190985885</v>
      </c>
      <c r="Q16" s="13">
        <v>35.1</v>
      </c>
    </row>
    <row r="17" spans="1:20" ht="14.1" customHeight="1">
      <c r="A17" s="5">
        <v>15</v>
      </c>
      <c r="B17" s="6" t="s">
        <v>18</v>
      </c>
      <c r="C17" s="57" t="s">
        <v>48</v>
      </c>
      <c r="D17" s="58" t="s">
        <v>49</v>
      </c>
      <c r="E17" s="9" t="s">
        <v>21</v>
      </c>
      <c r="F17" s="10">
        <v>32</v>
      </c>
      <c r="G17" s="10">
        <v>5</v>
      </c>
      <c r="H17" s="10">
        <v>6</v>
      </c>
      <c r="I17" s="10">
        <v>900</v>
      </c>
      <c r="J17" s="10">
        <v>758</v>
      </c>
      <c r="K17" s="10">
        <v>28800</v>
      </c>
      <c r="L17" s="10">
        <v>25370</v>
      </c>
      <c r="M17" s="10">
        <v>490551</v>
      </c>
      <c r="N17" s="10">
        <v>19291</v>
      </c>
      <c r="O17" s="11">
        <f t="shared" si="0"/>
        <v>19.33586913677572</v>
      </c>
      <c r="P17" s="12">
        <f t="shared" si="1"/>
        <v>0.55087946258620279</v>
      </c>
      <c r="Q17" s="13">
        <v>35.1</v>
      </c>
    </row>
    <row r="18" spans="1:20" ht="14.1" customHeight="1">
      <c r="A18" s="5">
        <v>16</v>
      </c>
      <c r="B18" s="6" t="s">
        <v>18</v>
      </c>
      <c r="C18" s="57" t="s">
        <v>50</v>
      </c>
      <c r="D18" s="58" t="s">
        <v>51</v>
      </c>
      <c r="E18" s="9" t="s">
        <v>21</v>
      </c>
      <c r="F18" s="10">
        <v>47</v>
      </c>
      <c r="G18" s="10">
        <v>1</v>
      </c>
      <c r="H18" s="10">
        <v>1</v>
      </c>
      <c r="I18" s="10">
        <v>120</v>
      </c>
      <c r="J18" s="10">
        <v>84</v>
      </c>
      <c r="K18" s="10">
        <v>5640</v>
      </c>
      <c r="L18" s="10">
        <v>3749</v>
      </c>
      <c r="M18" s="10">
        <v>69167</v>
      </c>
      <c r="N18" s="10">
        <v>2437</v>
      </c>
      <c r="O18" s="11">
        <f t="shared" si="0"/>
        <v>18.449453187516671</v>
      </c>
      <c r="P18" s="12">
        <f t="shared" si="1"/>
        <v>0.52562544693779689</v>
      </c>
      <c r="Q18" s="13">
        <v>35.1</v>
      </c>
    </row>
    <row r="19" spans="1:20" ht="14.1" customHeight="1">
      <c r="A19" s="14">
        <v>17</v>
      </c>
      <c r="B19" s="6" t="s">
        <v>18</v>
      </c>
      <c r="C19" s="57" t="s">
        <v>52</v>
      </c>
      <c r="D19" s="58" t="s">
        <v>53</v>
      </c>
      <c r="E19" s="9" t="s">
        <v>21</v>
      </c>
      <c r="F19" s="10">
        <v>34</v>
      </c>
      <c r="G19" s="10">
        <v>1</v>
      </c>
      <c r="H19" s="10">
        <v>1</v>
      </c>
      <c r="I19" s="10">
        <v>180</v>
      </c>
      <c r="J19" s="10">
        <v>86</v>
      </c>
      <c r="K19" s="10">
        <v>6120</v>
      </c>
      <c r="L19" s="10">
        <v>3870</v>
      </c>
      <c r="M19" s="10">
        <v>76667</v>
      </c>
      <c r="N19" s="10">
        <v>2348</v>
      </c>
      <c r="O19" s="11">
        <f t="shared" si="0"/>
        <v>19.810594315245478</v>
      </c>
      <c r="P19" s="12">
        <f t="shared" si="1"/>
        <v>0.56440439644574003</v>
      </c>
      <c r="Q19" s="13">
        <v>35.1</v>
      </c>
    </row>
    <row r="20" spans="1:20" ht="14.1" customHeight="1">
      <c r="A20" s="5">
        <v>18</v>
      </c>
      <c r="B20" s="6" t="s">
        <v>18</v>
      </c>
      <c r="C20" s="57" t="s">
        <v>54</v>
      </c>
      <c r="D20" s="58" t="s">
        <v>55</v>
      </c>
      <c r="E20" s="9" t="s">
        <v>21</v>
      </c>
      <c r="F20" s="10">
        <v>40</v>
      </c>
      <c r="G20" s="10">
        <v>1</v>
      </c>
      <c r="H20" s="10">
        <v>1</v>
      </c>
      <c r="I20" s="10">
        <v>120</v>
      </c>
      <c r="J20" s="10">
        <v>78</v>
      </c>
      <c r="K20" s="10">
        <v>4800</v>
      </c>
      <c r="L20" s="10">
        <v>3317</v>
      </c>
      <c r="M20" s="10">
        <v>77081</v>
      </c>
      <c r="N20" s="10">
        <v>2756</v>
      </c>
      <c r="O20" s="11">
        <f t="shared" si="0"/>
        <v>23.238167018390111</v>
      </c>
      <c r="P20" s="12">
        <f t="shared" si="1"/>
        <v>0.66205604040997468</v>
      </c>
      <c r="Q20" s="13">
        <v>35.1</v>
      </c>
    </row>
    <row r="21" spans="1:20" ht="14.1" customHeight="1">
      <c r="A21" s="5">
        <v>19</v>
      </c>
      <c r="B21" s="6" t="s">
        <v>18</v>
      </c>
      <c r="C21" s="57" t="s">
        <v>56</v>
      </c>
      <c r="D21" s="58" t="s">
        <v>57</v>
      </c>
      <c r="E21" s="9" t="s">
        <v>21</v>
      </c>
      <c r="F21" s="10">
        <v>42</v>
      </c>
      <c r="G21" s="10">
        <v>1</v>
      </c>
      <c r="H21" s="10">
        <v>0</v>
      </c>
      <c r="I21" s="10">
        <v>180</v>
      </c>
      <c r="J21" s="10">
        <v>0</v>
      </c>
      <c r="K21" s="10">
        <v>7560</v>
      </c>
      <c r="L21" s="10">
        <v>0</v>
      </c>
      <c r="M21" s="10">
        <v>0</v>
      </c>
      <c r="N21" s="10">
        <v>0</v>
      </c>
      <c r="O21" s="11" t="e">
        <f t="shared" si="0"/>
        <v>#DIV/0!</v>
      </c>
      <c r="P21" s="12" t="e">
        <f t="shared" si="1"/>
        <v>#DIV/0!</v>
      </c>
      <c r="Q21" s="13">
        <v>35.1</v>
      </c>
    </row>
    <row r="22" spans="1:20" ht="14.1" customHeight="1">
      <c r="A22" s="14">
        <v>20</v>
      </c>
      <c r="B22" s="6" t="s">
        <v>18</v>
      </c>
      <c r="C22" s="57" t="s">
        <v>58</v>
      </c>
      <c r="D22" s="58" t="s">
        <v>59</v>
      </c>
      <c r="E22" s="9" t="s">
        <v>21</v>
      </c>
      <c r="F22" s="10">
        <v>48</v>
      </c>
      <c r="G22" s="10">
        <v>1</v>
      </c>
      <c r="H22" s="10">
        <v>0</v>
      </c>
      <c r="I22" s="10">
        <v>120</v>
      </c>
      <c r="J22" s="10">
        <v>0</v>
      </c>
      <c r="K22" s="10">
        <v>5760</v>
      </c>
      <c r="L22" s="10">
        <v>0</v>
      </c>
      <c r="M22" s="10">
        <v>0</v>
      </c>
      <c r="N22" s="10">
        <v>0</v>
      </c>
      <c r="O22" s="11" t="e">
        <f t="shared" si="0"/>
        <v>#DIV/0!</v>
      </c>
      <c r="P22" s="12" t="e">
        <f t="shared" si="1"/>
        <v>#DIV/0!</v>
      </c>
      <c r="Q22" s="13">
        <v>35.1</v>
      </c>
    </row>
    <row r="23" spans="1:20" ht="14.1" customHeight="1">
      <c r="A23" s="5">
        <v>21</v>
      </c>
      <c r="B23" s="6" t="s">
        <v>18</v>
      </c>
      <c r="C23" s="57" t="s">
        <v>60</v>
      </c>
      <c r="D23" s="58"/>
      <c r="E23" s="9" t="s">
        <v>21</v>
      </c>
      <c r="F23" s="10">
        <v>40</v>
      </c>
      <c r="G23" s="10">
        <v>1</v>
      </c>
      <c r="H23" s="10">
        <v>1</v>
      </c>
      <c r="I23" s="10">
        <v>120</v>
      </c>
      <c r="J23" s="10">
        <v>88</v>
      </c>
      <c r="K23" s="10">
        <v>4800</v>
      </c>
      <c r="L23" s="10">
        <v>4308</v>
      </c>
      <c r="M23" s="10">
        <v>94621</v>
      </c>
      <c r="N23" s="10">
        <v>3482</v>
      </c>
      <c r="O23" s="11">
        <f t="shared" si="0"/>
        <v>21.964020427112349</v>
      </c>
      <c r="P23" s="12">
        <f t="shared" si="1"/>
        <v>0.62575556772399854</v>
      </c>
      <c r="Q23" s="13">
        <v>35.1</v>
      </c>
    </row>
    <row r="24" spans="1:20" ht="14.1" customHeight="1">
      <c r="A24" s="5">
        <v>22</v>
      </c>
      <c r="B24" s="6" t="s">
        <v>18</v>
      </c>
      <c r="C24" s="57" t="s">
        <v>61</v>
      </c>
      <c r="D24" s="58"/>
      <c r="E24" s="9" t="s">
        <v>21</v>
      </c>
      <c r="F24" s="10">
        <v>37</v>
      </c>
      <c r="G24" s="10">
        <v>1</v>
      </c>
      <c r="H24" s="10">
        <v>1</v>
      </c>
      <c r="I24" s="10">
        <v>120</v>
      </c>
      <c r="J24" s="10">
        <v>56</v>
      </c>
      <c r="K24" s="10">
        <v>4440</v>
      </c>
      <c r="L24" s="10">
        <v>2264</v>
      </c>
      <c r="M24" s="10">
        <v>41274</v>
      </c>
      <c r="N24" s="10">
        <v>1447</v>
      </c>
      <c r="O24" s="11">
        <f t="shared" si="0"/>
        <v>18.230565371024735</v>
      </c>
      <c r="P24" s="12">
        <f t="shared" si="1"/>
        <v>0.51938932680982153</v>
      </c>
      <c r="Q24" s="13">
        <v>35.1</v>
      </c>
    </row>
    <row r="25" spans="1:20" ht="14.1" customHeight="1">
      <c r="A25" s="14">
        <v>23</v>
      </c>
      <c r="B25" s="6" t="s">
        <v>18</v>
      </c>
      <c r="C25" s="57" t="s">
        <v>62</v>
      </c>
      <c r="D25" s="58"/>
      <c r="E25" s="9" t="s">
        <v>21</v>
      </c>
      <c r="F25" s="10">
        <v>49</v>
      </c>
      <c r="G25" s="10">
        <v>1</v>
      </c>
      <c r="H25" s="10">
        <v>0</v>
      </c>
      <c r="I25" s="10">
        <v>120</v>
      </c>
      <c r="J25" s="10">
        <v>0</v>
      </c>
      <c r="K25" s="10">
        <v>5880</v>
      </c>
      <c r="L25" s="10">
        <v>0</v>
      </c>
      <c r="M25" s="10">
        <v>0</v>
      </c>
      <c r="N25" s="10">
        <v>0</v>
      </c>
      <c r="O25" s="11" t="e">
        <f t="shared" si="0"/>
        <v>#DIV/0!</v>
      </c>
      <c r="P25" s="12" t="e">
        <f t="shared" si="1"/>
        <v>#DIV/0!</v>
      </c>
      <c r="Q25" s="13">
        <v>35.1</v>
      </c>
    </row>
    <row r="26" spans="1:20" ht="14.1" customHeight="1">
      <c r="A26" s="5">
        <v>24</v>
      </c>
      <c r="B26" s="6" t="s">
        <v>18</v>
      </c>
      <c r="C26" s="57" t="s">
        <v>63</v>
      </c>
      <c r="D26" s="58"/>
      <c r="E26" s="9"/>
      <c r="F26" s="10">
        <v>45</v>
      </c>
      <c r="G26" s="10">
        <v>1</v>
      </c>
      <c r="H26" s="10">
        <v>1</v>
      </c>
      <c r="I26" s="10">
        <v>120</v>
      </c>
      <c r="J26" s="10">
        <v>41</v>
      </c>
      <c r="K26" s="10">
        <v>5400</v>
      </c>
      <c r="L26" s="10">
        <v>1832</v>
      </c>
      <c r="M26" s="10">
        <v>43205</v>
      </c>
      <c r="N26" s="10">
        <v>1373</v>
      </c>
      <c r="O26" s="11">
        <f t="shared" si="0"/>
        <v>23.583515283842793</v>
      </c>
      <c r="P26" s="12">
        <f t="shared" si="1"/>
        <v>0.67189502233170351</v>
      </c>
      <c r="Q26" s="13">
        <v>35.1</v>
      </c>
    </row>
    <row r="27" spans="1:20" ht="14.1" customHeight="1">
      <c r="A27" s="5">
        <v>25</v>
      </c>
      <c r="B27" s="6" t="s">
        <v>18</v>
      </c>
      <c r="C27" s="57" t="s">
        <v>64</v>
      </c>
      <c r="D27" s="58" t="s">
        <v>20</v>
      </c>
      <c r="E27" s="9"/>
      <c r="F27" s="10">
        <v>48</v>
      </c>
      <c r="G27" s="10">
        <v>1</v>
      </c>
      <c r="H27" s="10">
        <v>0</v>
      </c>
      <c r="I27" s="10">
        <v>120</v>
      </c>
      <c r="J27" s="10">
        <v>0</v>
      </c>
      <c r="K27" s="10">
        <v>5760</v>
      </c>
      <c r="L27" s="10">
        <v>0</v>
      </c>
      <c r="M27" s="10">
        <v>0</v>
      </c>
      <c r="N27" s="10">
        <v>0</v>
      </c>
      <c r="O27" s="11" t="e">
        <f>M27/L27</f>
        <v>#DIV/0!</v>
      </c>
      <c r="P27" s="12" t="e">
        <f>O27/Q27</f>
        <v>#DIV/0!</v>
      </c>
      <c r="Q27" s="13">
        <v>35.1</v>
      </c>
    </row>
    <row r="28" spans="1:20" ht="12" customHeight="1">
      <c r="A28" s="15" t="s">
        <v>67</v>
      </c>
      <c r="B28" s="16"/>
      <c r="C28" s="17"/>
      <c r="D28" s="18"/>
      <c r="E28" s="19"/>
      <c r="F28" s="20"/>
      <c r="G28" s="21">
        <f t="shared" ref="G28:L28" si="2">SUM(G3:G27)</f>
        <v>58</v>
      </c>
      <c r="H28" s="21">
        <f t="shared" si="2"/>
        <v>45</v>
      </c>
      <c r="I28" s="21">
        <f t="shared" si="2"/>
        <v>7920</v>
      </c>
      <c r="J28" s="21">
        <f t="shared" si="2"/>
        <v>4543</v>
      </c>
      <c r="K28" s="21">
        <f t="shared" si="2"/>
        <v>323460</v>
      </c>
      <c r="L28" s="21">
        <f t="shared" si="2"/>
        <v>191498</v>
      </c>
      <c r="M28" s="21">
        <f>SUM(M3:M27)</f>
        <v>4102431</v>
      </c>
      <c r="N28" s="20">
        <f>SUM(N3:N27)</f>
        <v>138950</v>
      </c>
      <c r="O28" s="22">
        <f t="shared" si="0"/>
        <v>21.422839925221151</v>
      </c>
      <c r="P28" s="23">
        <f t="shared" si="1"/>
        <v>0.62915829442646554</v>
      </c>
      <c r="Q28" s="24">
        <v>34.049999999999997</v>
      </c>
    </row>
    <row r="29" spans="1:20" ht="13.5" customHeight="1">
      <c r="A29" s="15" t="s">
        <v>68</v>
      </c>
      <c r="B29" s="16"/>
      <c r="C29" s="17"/>
      <c r="D29" s="18"/>
      <c r="E29" s="19"/>
      <c r="F29" s="20"/>
      <c r="G29" s="25"/>
      <c r="H29" s="25"/>
      <c r="I29" s="25"/>
      <c r="J29" s="25"/>
      <c r="K29" s="25"/>
      <c r="L29" s="25"/>
      <c r="M29" s="10">
        <v>16895</v>
      </c>
      <c r="N29" s="59"/>
      <c r="O29" s="11"/>
      <c r="P29" s="12"/>
      <c r="Q29" s="11"/>
    </row>
    <row r="30" spans="1:20" ht="12" customHeight="1">
      <c r="A30" s="15" t="s">
        <v>69</v>
      </c>
      <c r="B30" s="16"/>
      <c r="C30" s="17"/>
      <c r="D30" s="18"/>
      <c r="E30" s="19"/>
      <c r="F30" s="20"/>
      <c r="G30" s="25"/>
      <c r="H30" s="25"/>
      <c r="I30" s="25"/>
      <c r="J30" s="25"/>
      <c r="K30" s="25"/>
      <c r="L30" s="25"/>
      <c r="M30" s="26">
        <v>0</v>
      </c>
      <c r="N30" s="11"/>
      <c r="O30" s="11"/>
      <c r="P30" s="12"/>
      <c r="Q30" s="11"/>
      <c r="S30" s="27"/>
    </row>
    <row r="31" spans="1:20" ht="12" customHeight="1">
      <c r="A31" s="28" t="s">
        <v>70</v>
      </c>
      <c r="B31" s="16"/>
      <c r="C31" s="17"/>
      <c r="D31" s="18"/>
      <c r="E31" s="19"/>
      <c r="F31" s="20"/>
      <c r="G31" s="20">
        <f>SUM(G28:G30)</f>
        <v>58</v>
      </c>
      <c r="H31" s="20">
        <f t="shared" ref="H31:M31" si="3">SUM(H28:H30)</f>
        <v>45</v>
      </c>
      <c r="I31" s="20">
        <f t="shared" si="3"/>
        <v>7920</v>
      </c>
      <c r="J31" s="20">
        <f t="shared" si="3"/>
        <v>4543</v>
      </c>
      <c r="K31" s="20">
        <f t="shared" si="3"/>
        <v>323460</v>
      </c>
      <c r="L31" s="20">
        <f t="shared" si="3"/>
        <v>191498</v>
      </c>
      <c r="M31" s="20">
        <f t="shared" si="3"/>
        <v>4119326</v>
      </c>
      <c r="N31" s="20">
        <f>SUM(N28:N30)</f>
        <v>138950</v>
      </c>
      <c r="O31" s="22">
        <f>M31/L31</f>
        <v>21.511065389716865</v>
      </c>
      <c r="P31" s="23">
        <f>O31/Q31</f>
        <v>0.63082303195650624</v>
      </c>
      <c r="Q31" s="22">
        <v>34.1</v>
      </c>
      <c r="S31" s="27"/>
      <c r="T31" s="27"/>
    </row>
    <row r="32" spans="1:20" ht="13.5" customHeight="1">
      <c r="A32" s="29">
        <v>1</v>
      </c>
      <c r="B32" s="6" t="s">
        <v>71</v>
      </c>
      <c r="C32" s="30" t="s">
        <v>72</v>
      </c>
      <c r="D32" s="25">
        <v>35</v>
      </c>
      <c r="E32" s="18" t="s">
        <v>74</v>
      </c>
      <c r="F32" s="25">
        <v>35</v>
      </c>
      <c r="G32" s="31">
        <v>3</v>
      </c>
      <c r="H32" s="26">
        <v>2</v>
      </c>
      <c r="I32" s="31">
        <v>450</v>
      </c>
      <c r="J32" s="26">
        <v>410</v>
      </c>
      <c r="K32" s="31">
        <v>15750</v>
      </c>
      <c r="L32" s="26">
        <v>14450</v>
      </c>
      <c r="M32" s="31">
        <v>255910</v>
      </c>
      <c r="N32" s="26">
        <v>6058</v>
      </c>
      <c r="O32" s="32">
        <f>M32/L32</f>
        <v>17.710034602076124</v>
      </c>
      <c r="P32" s="33">
        <f>O32/26.88</f>
        <v>0.65885545394628442</v>
      </c>
      <c r="Q32" s="11">
        <v>26.88</v>
      </c>
    </row>
    <row r="33" spans="1:17" ht="13.5" customHeight="1">
      <c r="A33" s="29">
        <v>2</v>
      </c>
      <c r="B33" s="6" t="s">
        <v>71</v>
      </c>
      <c r="C33" s="30" t="s">
        <v>75</v>
      </c>
      <c r="D33" s="25">
        <v>34</v>
      </c>
      <c r="E33" s="18" t="s">
        <v>74</v>
      </c>
      <c r="F33" s="25">
        <v>34</v>
      </c>
      <c r="G33" s="31">
        <v>2</v>
      </c>
      <c r="H33" s="26">
        <v>2</v>
      </c>
      <c r="I33" s="31">
        <v>300</v>
      </c>
      <c r="J33" s="26">
        <v>300</v>
      </c>
      <c r="K33" s="31">
        <v>10200</v>
      </c>
      <c r="L33" s="26">
        <v>10200</v>
      </c>
      <c r="M33" s="31">
        <v>104856</v>
      </c>
      <c r="N33" s="26">
        <v>3062</v>
      </c>
      <c r="O33" s="32">
        <f>M33/L33</f>
        <v>10.28</v>
      </c>
      <c r="P33" s="33">
        <f>O33/26.88</f>
        <v>0.38244047619047616</v>
      </c>
      <c r="Q33" s="11">
        <v>26.88</v>
      </c>
    </row>
    <row r="34" spans="1:17" ht="13.5" customHeight="1">
      <c r="A34" s="29">
        <v>3</v>
      </c>
      <c r="B34" s="6" t="s">
        <v>71</v>
      </c>
      <c r="C34" s="30" t="s">
        <v>77</v>
      </c>
      <c r="D34" s="25">
        <v>32</v>
      </c>
      <c r="E34" s="18" t="s">
        <v>74</v>
      </c>
      <c r="F34" s="25">
        <v>32</v>
      </c>
      <c r="G34" s="31">
        <v>1</v>
      </c>
      <c r="H34" s="26">
        <v>1</v>
      </c>
      <c r="I34" s="31">
        <v>150</v>
      </c>
      <c r="J34" s="26">
        <v>120</v>
      </c>
      <c r="K34" s="31">
        <v>4800</v>
      </c>
      <c r="L34" s="26">
        <v>3940</v>
      </c>
      <c r="M34" s="31">
        <v>65010</v>
      </c>
      <c r="N34" s="26">
        <v>1889</v>
      </c>
      <c r="O34" s="32">
        <f t="shared" ref="O34:O66" si="4">M34/L34</f>
        <v>16.5</v>
      </c>
      <c r="P34" s="33">
        <f>O34/26.88</f>
        <v>0.6138392857142857</v>
      </c>
      <c r="Q34" s="11">
        <v>26.88</v>
      </c>
    </row>
    <row r="35" spans="1:17" ht="13.5" customHeight="1">
      <c r="A35" s="29">
        <v>4</v>
      </c>
      <c r="B35" s="6" t="s">
        <v>71</v>
      </c>
      <c r="C35" s="30" t="s">
        <v>79</v>
      </c>
      <c r="D35" s="25">
        <v>79</v>
      </c>
      <c r="E35" s="18" t="s">
        <v>74</v>
      </c>
      <c r="F35" s="25">
        <v>79</v>
      </c>
      <c r="G35" s="31">
        <v>1</v>
      </c>
      <c r="H35" s="26">
        <v>1</v>
      </c>
      <c r="I35" s="31">
        <v>60</v>
      </c>
      <c r="J35" s="26">
        <v>48</v>
      </c>
      <c r="K35" s="31">
        <v>4740</v>
      </c>
      <c r="L35" s="26">
        <v>4100</v>
      </c>
      <c r="M35" s="31">
        <v>85567</v>
      </c>
      <c r="N35" s="26">
        <v>1650</v>
      </c>
      <c r="O35" s="32">
        <f t="shared" si="4"/>
        <v>20.87</v>
      </c>
      <c r="P35" s="33">
        <f t="shared" ref="P35:P65" si="5">O35/26.88</f>
        <v>0.77641369047619058</v>
      </c>
      <c r="Q35" s="11">
        <v>26.88</v>
      </c>
    </row>
    <row r="36" spans="1:17" ht="13.5" customHeight="1">
      <c r="A36" s="29">
        <v>5</v>
      </c>
      <c r="B36" s="6" t="s">
        <v>71</v>
      </c>
      <c r="C36" s="30" t="s">
        <v>81</v>
      </c>
      <c r="D36" s="25">
        <v>41</v>
      </c>
      <c r="E36" s="18" t="s">
        <v>74</v>
      </c>
      <c r="F36" s="25">
        <v>41</v>
      </c>
      <c r="G36" s="31">
        <v>4</v>
      </c>
      <c r="H36" s="26">
        <v>3</v>
      </c>
      <c r="I36" s="31">
        <v>600</v>
      </c>
      <c r="J36" s="26">
        <v>478</v>
      </c>
      <c r="K36" s="31">
        <v>24600</v>
      </c>
      <c r="L36" s="26">
        <v>19598</v>
      </c>
      <c r="M36" s="31">
        <v>321608</v>
      </c>
      <c r="N36" s="26">
        <v>9110</v>
      </c>
      <c r="O36" s="32">
        <f t="shared" si="4"/>
        <v>16.410245943463618</v>
      </c>
      <c r="P36" s="33">
        <f t="shared" si="5"/>
        <v>0.61050022111099767</v>
      </c>
      <c r="Q36" s="11">
        <v>26.88</v>
      </c>
    </row>
    <row r="37" spans="1:17" ht="13.5" customHeight="1">
      <c r="A37" s="29">
        <v>6</v>
      </c>
      <c r="B37" s="6" t="s">
        <v>71</v>
      </c>
      <c r="C37" s="30" t="s">
        <v>83</v>
      </c>
      <c r="D37" s="25">
        <v>58</v>
      </c>
      <c r="E37" s="18" t="s">
        <v>74</v>
      </c>
      <c r="F37" s="25">
        <v>58</v>
      </c>
      <c r="G37" s="31">
        <v>1</v>
      </c>
      <c r="H37" s="26">
        <v>1</v>
      </c>
      <c r="I37" s="31">
        <v>120</v>
      </c>
      <c r="J37" s="26">
        <v>110</v>
      </c>
      <c r="K37" s="31">
        <v>6960</v>
      </c>
      <c r="L37" s="26">
        <v>6480</v>
      </c>
      <c r="M37" s="31">
        <v>120010</v>
      </c>
      <c r="N37" s="26">
        <v>2153</v>
      </c>
      <c r="O37" s="32">
        <f t="shared" si="4"/>
        <v>18.520061728395063</v>
      </c>
      <c r="P37" s="33">
        <f t="shared" si="5"/>
        <v>0.688990391681364</v>
      </c>
      <c r="Q37" s="11">
        <v>26.88</v>
      </c>
    </row>
    <row r="38" spans="1:17" ht="13.5" customHeight="1">
      <c r="A38" s="29">
        <v>7</v>
      </c>
      <c r="B38" s="6" t="s">
        <v>71</v>
      </c>
      <c r="C38" s="30" t="s">
        <v>85</v>
      </c>
      <c r="D38" s="25">
        <v>49</v>
      </c>
      <c r="E38" s="18" t="s">
        <v>74</v>
      </c>
      <c r="F38" s="25">
        <v>49</v>
      </c>
      <c r="G38" s="31">
        <v>1</v>
      </c>
      <c r="H38" s="26">
        <v>1</v>
      </c>
      <c r="I38" s="31">
        <v>120</v>
      </c>
      <c r="J38" s="26">
        <v>96</v>
      </c>
      <c r="K38" s="31">
        <v>5880</v>
      </c>
      <c r="L38" s="26">
        <v>5040</v>
      </c>
      <c r="M38" s="31">
        <v>94349</v>
      </c>
      <c r="N38" s="26">
        <v>2770</v>
      </c>
      <c r="O38" s="32">
        <f t="shared" si="4"/>
        <v>18.720039682539682</v>
      </c>
      <c r="P38" s="33">
        <f t="shared" si="5"/>
        <v>0.6964300477135299</v>
      </c>
      <c r="Q38" s="11">
        <v>26.88</v>
      </c>
    </row>
    <row r="39" spans="1:17" ht="13.5" customHeight="1">
      <c r="A39" s="29">
        <v>8</v>
      </c>
      <c r="B39" s="6" t="s">
        <v>71</v>
      </c>
      <c r="C39" s="30" t="s">
        <v>87</v>
      </c>
      <c r="D39" s="25">
        <v>32</v>
      </c>
      <c r="E39" s="18" t="s">
        <v>74</v>
      </c>
      <c r="F39" s="25">
        <v>32</v>
      </c>
      <c r="G39" s="31">
        <v>4</v>
      </c>
      <c r="H39" s="26">
        <v>3</v>
      </c>
      <c r="I39" s="31">
        <v>840</v>
      </c>
      <c r="J39" s="26">
        <v>722</v>
      </c>
      <c r="K39" s="31">
        <v>26880</v>
      </c>
      <c r="L39" s="26">
        <v>24104</v>
      </c>
      <c r="M39" s="31">
        <v>366622</v>
      </c>
      <c r="N39" s="26">
        <v>9839</v>
      </c>
      <c r="O39" s="32">
        <f t="shared" si="4"/>
        <v>15.210006637902422</v>
      </c>
      <c r="P39" s="33">
        <f t="shared" si="5"/>
        <v>0.56584846123148891</v>
      </c>
      <c r="Q39" s="11">
        <v>26.88</v>
      </c>
    </row>
    <row r="40" spans="1:17" ht="13.5" customHeight="1">
      <c r="A40" s="29">
        <v>9</v>
      </c>
      <c r="B40" s="6" t="s">
        <v>71</v>
      </c>
      <c r="C40" s="30" t="s">
        <v>89</v>
      </c>
      <c r="D40" s="25">
        <v>39</v>
      </c>
      <c r="E40" s="18" t="s">
        <v>74</v>
      </c>
      <c r="F40" s="25">
        <v>39</v>
      </c>
      <c r="G40" s="31">
        <v>1</v>
      </c>
      <c r="H40" s="26">
        <v>1</v>
      </c>
      <c r="I40" s="31">
        <v>120</v>
      </c>
      <c r="J40" s="26">
        <v>102</v>
      </c>
      <c r="K40" s="31">
        <v>4680</v>
      </c>
      <c r="L40" s="26">
        <v>4178</v>
      </c>
      <c r="M40" s="31">
        <v>72781</v>
      </c>
      <c r="N40" s="26">
        <v>2543</v>
      </c>
      <c r="O40" s="32">
        <f t="shared" si="4"/>
        <v>17.420057443752992</v>
      </c>
      <c r="P40" s="33">
        <f t="shared" si="5"/>
        <v>0.6480676132348584</v>
      </c>
      <c r="Q40" s="11">
        <v>26.88</v>
      </c>
    </row>
    <row r="41" spans="1:17" ht="13.5" customHeight="1">
      <c r="A41" s="29">
        <v>10</v>
      </c>
      <c r="B41" s="6" t="s">
        <v>71</v>
      </c>
      <c r="C41" s="30" t="s">
        <v>91</v>
      </c>
      <c r="D41" s="25">
        <v>33</v>
      </c>
      <c r="E41" s="18" t="s">
        <v>74</v>
      </c>
      <c r="F41" s="25">
        <v>33</v>
      </c>
      <c r="G41" s="31">
        <v>1</v>
      </c>
      <c r="H41" s="26">
        <v>1</v>
      </c>
      <c r="I41" s="31">
        <v>150</v>
      </c>
      <c r="J41" s="26">
        <v>110</v>
      </c>
      <c r="K41" s="31">
        <v>4950</v>
      </c>
      <c r="L41" s="26">
        <v>4230</v>
      </c>
      <c r="M41" s="31">
        <v>80708</v>
      </c>
      <c r="N41" s="26">
        <v>2754</v>
      </c>
      <c r="O41" s="32">
        <f t="shared" si="4"/>
        <v>19.079905437352245</v>
      </c>
      <c r="P41" s="33">
        <f t="shared" si="5"/>
        <v>0.70981791061578292</v>
      </c>
      <c r="Q41" s="11">
        <v>26.88</v>
      </c>
    </row>
    <row r="42" spans="1:17" ht="13.5" customHeight="1">
      <c r="A42" s="29">
        <v>11</v>
      </c>
      <c r="B42" s="6" t="s">
        <v>71</v>
      </c>
      <c r="C42" s="30" t="s">
        <v>92</v>
      </c>
      <c r="D42" s="25">
        <v>27</v>
      </c>
      <c r="E42" s="18" t="s">
        <v>74</v>
      </c>
      <c r="F42" s="25">
        <v>27</v>
      </c>
      <c r="G42" s="31">
        <v>1</v>
      </c>
      <c r="H42" s="26">
        <v>1</v>
      </c>
      <c r="I42" s="31">
        <v>210</v>
      </c>
      <c r="J42" s="26">
        <v>152</v>
      </c>
      <c r="K42" s="31">
        <v>5670</v>
      </c>
      <c r="L42" s="26">
        <v>4500</v>
      </c>
      <c r="M42" s="31">
        <v>78660</v>
      </c>
      <c r="N42" s="26">
        <v>1669</v>
      </c>
      <c r="O42" s="32">
        <f t="shared" si="4"/>
        <v>17.48</v>
      </c>
      <c r="P42" s="33">
        <f t="shared" si="5"/>
        <v>0.65029761904761907</v>
      </c>
      <c r="Q42" s="11">
        <v>26.88</v>
      </c>
    </row>
    <row r="43" spans="1:17" ht="13.5" customHeight="1">
      <c r="A43" s="29">
        <v>12</v>
      </c>
      <c r="B43" s="6" t="s">
        <v>71</v>
      </c>
      <c r="C43" s="30" t="s">
        <v>94</v>
      </c>
      <c r="D43" s="25">
        <v>119</v>
      </c>
      <c r="E43" s="18" t="s">
        <v>74</v>
      </c>
      <c r="F43" s="25">
        <v>119</v>
      </c>
      <c r="G43" s="31">
        <v>1</v>
      </c>
      <c r="H43" s="26">
        <v>1</v>
      </c>
      <c r="I43" s="31">
        <v>60</v>
      </c>
      <c r="J43" s="26">
        <v>46</v>
      </c>
      <c r="K43" s="31">
        <v>7140</v>
      </c>
      <c r="L43" s="26">
        <v>5674</v>
      </c>
      <c r="M43" s="31">
        <v>85706</v>
      </c>
      <c r="N43" s="26">
        <v>1255</v>
      </c>
      <c r="O43" s="32">
        <f t="shared" si="4"/>
        <v>15.105040535777229</v>
      </c>
      <c r="P43" s="33">
        <f t="shared" si="5"/>
        <v>0.56194347231314101</v>
      </c>
      <c r="Q43" s="11">
        <v>26.88</v>
      </c>
    </row>
    <row r="44" spans="1:17" ht="13.5" customHeight="1">
      <c r="A44" s="29">
        <v>13</v>
      </c>
      <c r="B44" s="6" t="s">
        <v>71</v>
      </c>
      <c r="C44" s="30" t="s">
        <v>95</v>
      </c>
      <c r="D44" s="25">
        <v>41</v>
      </c>
      <c r="E44" s="18" t="s">
        <v>74</v>
      </c>
      <c r="F44" s="25">
        <v>41</v>
      </c>
      <c r="G44" s="31">
        <v>1</v>
      </c>
      <c r="H44" s="26">
        <v>1</v>
      </c>
      <c r="I44" s="31">
        <v>120</v>
      </c>
      <c r="J44" s="26">
        <v>98</v>
      </c>
      <c r="K44" s="31">
        <v>4920</v>
      </c>
      <c r="L44" s="26">
        <v>4218</v>
      </c>
      <c r="M44" s="31">
        <v>68163</v>
      </c>
      <c r="N44" s="26">
        <v>2020</v>
      </c>
      <c r="O44" s="32">
        <f t="shared" si="4"/>
        <v>16.160028449502132</v>
      </c>
      <c r="P44" s="33">
        <f t="shared" si="5"/>
        <v>0.60119153457969243</v>
      </c>
      <c r="Q44" s="11">
        <v>26.88</v>
      </c>
    </row>
    <row r="45" spans="1:17" ht="13.5" customHeight="1">
      <c r="A45" s="29">
        <v>14</v>
      </c>
      <c r="B45" s="6" t="s">
        <v>71</v>
      </c>
      <c r="C45" s="30" t="s">
        <v>99</v>
      </c>
      <c r="D45" s="25">
        <v>35</v>
      </c>
      <c r="E45" s="18" t="s">
        <v>74</v>
      </c>
      <c r="F45" s="25">
        <v>35</v>
      </c>
      <c r="G45" s="31">
        <v>1</v>
      </c>
      <c r="H45" s="26">
        <v>1</v>
      </c>
      <c r="I45" s="31">
        <v>150</v>
      </c>
      <c r="J45" s="26">
        <v>110</v>
      </c>
      <c r="K45" s="31">
        <v>5250</v>
      </c>
      <c r="L45" s="26">
        <v>3850</v>
      </c>
      <c r="M45" s="31">
        <v>57286</v>
      </c>
      <c r="N45" s="26">
        <v>1866</v>
      </c>
      <c r="O45" s="32">
        <f t="shared" si="4"/>
        <v>14.87948051948052</v>
      </c>
      <c r="P45" s="33">
        <f t="shared" si="5"/>
        <v>0.55355210265924559</v>
      </c>
      <c r="Q45" s="11">
        <v>26.88</v>
      </c>
    </row>
    <row r="46" spans="1:17" ht="13.5" customHeight="1">
      <c r="A46" s="29">
        <v>15</v>
      </c>
      <c r="B46" s="6" t="s">
        <v>71</v>
      </c>
      <c r="C46" s="30" t="s">
        <v>103</v>
      </c>
      <c r="D46" s="25">
        <v>45</v>
      </c>
      <c r="E46" s="18" t="s">
        <v>74</v>
      </c>
      <c r="F46" s="25">
        <v>45</v>
      </c>
      <c r="G46" s="31">
        <v>2</v>
      </c>
      <c r="H46" s="26">
        <v>2</v>
      </c>
      <c r="I46" s="31">
        <v>300</v>
      </c>
      <c r="J46" s="26">
        <v>230</v>
      </c>
      <c r="K46" s="31">
        <v>13500</v>
      </c>
      <c r="L46" s="26">
        <v>10350</v>
      </c>
      <c r="M46" s="31">
        <v>188848</v>
      </c>
      <c r="N46" s="26">
        <v>5148</v>
      </c>
      <c r="O46" s="32">
        <f t="shared" si="4"/>
        <v>18.246183574879225</v>
      </c>
      <c r="P46" s="33">
        <f t="shared" si="5"/>
        <v>0.67880147227973309</v>
      </c>
      <c r="Q46" s="11">
        <v>26.88</v>
      </c>
    </row>
    <row r="47" spans="1:17" ht="13.5" customHeight="1">
      <c r="A47" s="29">
        <v>16</v>
      </c>
      <c r="B47" s="6" t="s">
        <v>71</v>
      </c>
      <c r="C47" s="30" t="s">
        <v>105</v>
      </c>
      <c r="D47" s="25">
        <v>47</v>
      </c>
      <c r="E47" s="18" t="s">
        <v>74</v>
      </c>
      <c r="F47" s="25">
        <v>47</v>
      </c>
      <c r="G47" s="31">
        <v>1</v>
      </c>
      <c r="H47" s="26">
        <v>1</v>
      </c>
      <c r="I47" s="31">
        <v>120</v>
      </c>
      <c r="J47" s="26">
        <v>110</v>
      </c>
      <c r="K47" s="31">
        <v>5640</v>
      </c>
      <c r="L47" s="26">
        <v>5170</v>
      </c>
      <c r="M47" s="31">
        <v>85977</v>
      </c>
      <c r="N47" s="26">
        <v>2677</v>
      </c>
      <c r="O47" s="32">
        <f t="shared" si="4"/>
        <v>16.629980657640232</v>
      </c>
      <c r="P47" s="33">
        <f t="shared" si="5"/>
        <v>0.61867487565625867</v>
      </c>
      <c r="Q47" s="11">
        <v>26.88</v>
      </c>
    </row>
    <row r="48" spans="1:17" ht="13.5" customHeight="1">
      <c r="A48" s="29">
        <v>17</v>
      </c>
      <c r="B48" s="6" t="s">
        <v>71</v>
      </c>
      <c r="C48" s="30" t="s">
        <v>107</v>
      </c>
      <c r="D48" s="25">
        <v>14</v>
      </c>
      <c r="E48" s="18" t="s">
        <v>74</v>
      </c>
      <c r="F48" s="25">
        <v>14</v>
      </c>
      <c r="G48" s="31">
        <v>4</v>
      </c>
      <c r="H48" s="26">
        <v>3</v>
      </c>
      <c r="I48" s="31">
        <v>1200</v>
      </c>
      <c r="J48" s="26">
        <v>910</v>
      </c>
      <c r="K48" s="31">
        <v>16800</v>
      </c>
      <c r="L48" s="26">
        <v>12740</v>
      </c>
      <c r="M48" s="31">
        <v>239639</v>
      </c>
      <c r="N48" s="26">
        <v>8065</v>
      </c>
      <c r="O48" s="32">
        <f t="shared" si="4"/>
        <v>18.809968602825744</v>
      </c>
      <c r="P48" s="33">
        <f t="shared" si="5"/>
        <v>0.69977561766464824</v>
      </c>
      <c r="Q48" s="11">
        <v>26.88</v>
      </c>
    </row>
    <row r="49" spans="1:17" ht="13.5" customHeight="1">
      <c r="A49" s="29">
        <v>18</v>
      </c>
      <c r="B49" s="6" t="s">
        <v>71</v>
      </c>
      <c r="C49" s="30" t="s">
        <v>110</v>
      </c>
      <c r="D49" s="25">
        <v>24</v>
      </c>
      <c r="E49" s="18" t="s">
        <v>74</v>
      </c>
      <c r="F49" s="25">
        <v>24</v>
      </c>
      <c r="G49" s="31">
        <v>1</v>
      </c>
      <c r="H49" s="26">
        <v>1</v>
      </c>
      <c r="I49" s="31">
        <v>240</v>
      </c>
      <c r="J49" s="26">
        <v>184</v>
      </c>
      <c r="K49" s="31">
        <v>5760</v>
      </c>
      <c r="L49" s="26">
        <v>4416</v>
      </c>
      <c r="M49" s="31">
        <v>74542</v>
      </c>
      <c r="N49" s="26">
        <v>2915</v>
      </c>
      <c r="O49" s="32">
        <f t="shared" si="4"/>
        <v>16.879981884057973</v>
      </c>
      <c r="P49" s="33">
        <f t="shared" si="5"/>
        <v>0.62797551652001393</v>
      </c>
      <c r="Q49" s="11">
        <v>26.88</v>
      </c>
    </row>
    <row r="50" spans="1:17" ht="13.5" customHeight="1">
      <c r="A50" s="29">
        <v>19</v>
      </c>
      <c r="B50" s="6" t="s">
        <v>71</v>
      </c>
      <c r="C50" s="30" t="s">
        <v>112</v>
      </c>
      <c r="D50" s="25">
        <v>34</v>
      </c>
      <c r="E50" s="18" t="s">
        <v>74</v>
      </c>
      <c r="F50" s="25">
        <v>34</v>
      </c>
      <c r="G50" s="31">
        <v>1</v>
      </c>
      <c r="H50" s="26">
        <v>1</v>
      </c>
      <c r="I50" s="31">
        <v>180</v>
      </c>
      <c r="J50" s="26">
        <v>132</v>
      </c>
      <c r="K50" s="31">
        <v>6120</v>
      </c>
      <c r="L50" s="26">
        <v>4488</v>
      </c>
      <c r="M50" s="31">
        <v>67320</v>
      </c>
      <c r="N50" s="26">
        <v>3388</v>
      </c>
      <c r="O50" s="32">
        <f t="shared" si="4"/>
        <v>15</v>
      </c>
      <c r="P50" s="33">
        <f t="shared" si="5"/>
        <v>0.5580357142857143</v>
      </c>
      <c r="Q50" s="11">
        <v>26.88</v>
      </c>
    </row>
    <row r="51" spans="1:17" ht="13.5" customHeight="1">
      <c r="A51" s="29">
        <v>20</v>
      </c>
      <c r="B51" s="6" t="s">
        <v>71</v>
      </c>
      <c r="C51" s="30" t="s">
        <v>114</v>
      </c>
      <c r="D51" s="25">
        <v>61</v>
      </c>
      <c r="E51" s="18" t="s">
        <v>74</v>
      </c>
      <c r="F51" s="25">
        <v>61</v>
      </c>
      <c r="G51" s="31">
        <v>1</v>
      </c>
      <c r="H51" s="26">
        <v>1</v>
      </c>
      <c r="I51" s="31">
        <v>120</v>
      </c>
      <c r="J51" s="26">
        <v>86</v>
      </c>
      <c r="K51" s="31">
        <v>7320</v>
      </c>
      <c r="L51" s="26">
        <v>5246</v>
      </c>
      <c r="M51" s="31">
        <v>105445</v>
      </c>
      <c r="N51" s="26">
        <v>2943</v>
      </c>
      <c r="O51" s="32">
        <f t="shared" si="4"/>
        <v>20.100076248570339</v>
      </c>
      <c r="P51" s="33">
        <f t="shared" si="5"/>
        <v>0.74777069377121796</v>
      </c>
      <c r="Q51" s="11">
        <v>26.88</v>
      </c>
    </row>
    <row r="52" spans="1:17" ht="13.5" customHeight="1">
      <c r="A52" s="29">
        <v>21</v>
      </c>
      <c r="B52" s="6" t="s">
        <v>71</v>
      </c>
      <c r="C52" s="30" t="s">
        <v>116</v>
      </c>
      <c r="D52" s="25">
        <v>26</v>
      </c>
      <c r="E52" s="18" t="s">
        <v>74</v>
      </c>
      <c r="F52" s="25">
        <v>26</v>
      </c>
      <c r="G52" s="31">
        <v>1</v>
      </c>
      <c r="H52" s="26">
        <v>1</v>
      </c>
      <c r="I52" s="31">
        <v>210</v>
      </c>
      <c r="J52" s="26">
        <v>140</v>
      </c>
      <c r="K52" s="31">
        <v>5460</v>
      </c>
      <c r="L52" s="26">
        <v>3640</v>
      </c>
      <c r="M52" s="31">
        <v>59878</v>
      </c>
      <c r="N52" s="26">
        <v>1800</v>
      </c>
      <c r="O52" s="32">
        <f t="shared" si="4"/>
        <v>16.45</v>
      </c>
      <c r="P52" s="33">
        <f t="shared" si="5"/>
        <v>0.61197916666666663</v>
      </c>
      <c r="Q52" s="11">
        <v>26.88</v>
      </c>
    </row>
    <row r="53" spans="1:17" ht="13.5" customHeight="1">
      <c r="A53" s="29">
        <v>22</v>
      </c>
      <c r="B53" s="6" t="s">
        <v>71</v>
      </c>
      <c r="C53" s="30" t="s">
        <v>118</v>
      </c>
      <c r="D53" s="25">
        <v>79</v>
      </c>
      <c r="E53" s="18" t="s">
        <v>74</v>
      </c>
      <c r="F53" s="25">
        <v>79</v>
      </c>
      <c r="G53" s="31">
        <v>2</v>
      </c>
      <c r="H53" s="26">
        <v>2</v>
      </c>
      <c r="I53" s="31">
        <v>180</v>
      </c>
      <c r="J53" s="26">
        <v>128</v>
      </c>
      <c r="K53" s="31">
        <v>14220</v>
      </c>
      <c r="L53" s="26">
        <v>10112</v>
      </c>
      <c r="M53" s="31">
        <v>158646</v>
      </c>
      <c r="N53" s="26">
        <v>2631</v>
      </c>
      <c r="O53" s="32">
        <f t="shared" si="4"/>
        <v>15.688884493670885</v>
      </c>
      <c r="P53" s="33">
        <f t="shared" si="5"/>
        <v>0.58366385765144668</v>
      </c>
      <c r="Q53" s="11">
        <v>26.88</v>
      </c>
    </row>
    <row r="54" spans="1:17" ht="13.5" customHeight="1">
      <c r="A54" s="29">
        <v>23</v>
      </c>
      <c r="B54" s="6" t="s">
        <v>71</v>
      </c>
      <c r="C54" s="30" t="s">
        <v>121</v>
      </c>
      <c r="D54" s="25">
        <v>35</v>
      </c>
      <c r="E54" s="18" t="s">
        <v>74</v>
      </c>
      <c r="F54" s="25">
        <v>35</v>
      </c>
      <c r="G54" s="31">
        <v>1</v>
      </c>
      <c r="H54" s="26">
        <v>1</v>
      </c>
      <c r="I54" s="31">
        <v>150</v>
      </c>
      <c r="J54" s="26">
        <v>100</v>
      </c>
      <c r="K54" s="31">
        <v>5250</v>
      </c>
      <c r="L54" s="26">
        <v>3500</v>
      </c>
      <c r="M54" s="31">
        <v>52115</v>
      </c>
      <c r="N54" s="26">
        <v>2647</v>
      </c>
      <c r="O54" s="32">
        <f t="shared" si="4"/>
        <v>14.89</v>
      </c>
      <c r="P54" s="33">
        <f t="shared" si="5"/>
        <v>0.55394345238095244</v>
      </c>
      <c r="Q54" s="11">
        <v>26.88</v>
      </c>
    </row>
    <row r="55" spans="1:17" ht="13.5" customHeight="1">
      <c r="A55" s="29">
        <v>24</v>
      </c>
      <c r="B55" s="6" t="s">
        <v>71</v>
      </c>
      <c r="C55" s="30" t="s">
        <v>123</v>
      </c>
      <c r="D55" s="25">
        <v>73</v>
      </c>
      <c r="E55" s="18" t="s">
        <v>74</v>
      </c>
      <c r="F55" s="25">
        <v>73</v>
      </c>
      <c r="G55" s="31">
        <v>1</v>
      </c>
      <c r="H55" s="26">
        <v>1</v>
      </c>
      <c r="I55" s="31">
        <v>120</v>
      </c>
      <c r="J55" s="26">
        <v>92</v>
      </c>
      <c r="K55" s="31">
        <v>8760</v>
      </c>
      <c r="L55" s="26">
        <v>6816</v>
      </c>
      <c r="M55" s="31">
        <v>119689</v>
      </c>
      <c r="N55" s="26">
        <v>2340</v>
      </c>
      <c r="O55" s="32">
        <f t="shared" si="4"/>
        <v>17.5600058685446</v>
      </c>
      <c r="P55" s="33">
        <f t="shared" si="5"/>
        <v>0.65327402784764144</v>
      </c>
      <c r="Q55" s="11">
        <v>26.88</v>
      </c>
    </row>
    <row r="56" spans="1:17" ht="13.5" customHeight="1">
      <c r="A56" s="29">
        <v>25</v>
      </c>
      <c r="B56" s="6" t="s">
        <v>71</v>
      </c>
      <c r="C56" s="30" t="s">
        <v>125</v>
      </c>
      <c r="D56" s="25">
        <v>21</v>
      </c>
      <c r="E56" s="18" t="s">
        <v>74</v>
      </c>
      <c r="F56" s="25">
        <v>21</v>
      </c>
      <c r="G56" s="31">
        <v>3</v>
      </c>
      <c r="H56" s="26">
        <v>3</v>
      </c>
      <c r="I56" s="31">
        <v>630</v>
      </c>
      <c r="J56" s="26">
        <v>510</v>
      </c>
      <c r="K56" s="31">
        <v>13230</v>
      </c>
      <c r="L56" s="26">
        <v>10710</v>
      </c>
      <c r="M56" s="31">
        <v>191923</v>
      </c>
      <c r="N56" s="26">
        <v>5453</v>
      </c>
      <c r="O56" s="32">
        <f t="shared" si="4"/>
        <v>17.919981325863677</v>
      </c>
      <c r="P56" s="33">
        <f t="shared" si="5"/>
        <v>0.6666659719443333</v>
      </c>
      <c r="Q56" s="11">
        <v>26.88</v>
      </c>
    </row>
    <row r="57" spans="1:17" ht="13.5" customHeight="1">
      <c r="A57" s="29">
        <v>26</v>
      </c>
      <c r="B57" s="6" t="s">
        <v>71</v>
      </c>
      <c r="C57" s="30" t="s">
        <v>127</v>
      </c>
      <c r="D57" s="25">
        <v>39</v>
      </c>
      <c r="E57" s="18" t="s">
        <v>74</v>
      </c>
      <c r="F57" s="25">
        <v>39</v>
      </c>
      <c r="G57" s="31">
        <v>1</v>
      </c>
      <c r="H57" s="26">
        <v>1</v>
      </c>
      <c r="I57" s="31">
        <v>120</v>
      </c>
      <c r="J57" s="26">
        <v>88</v>
      </c>
      <c r="K57" s="31">
        <v>4680</v>
      </c>
      <c r="L57" s="26">
        <v>3432</v>
      </c>
      <c r="M57" s="31">
        <v>59133</v>
      </c>
      <c r="N57" s="26">
        <v>1578</v>
      </c>
      <c r="O57" s="32">
        <f t="shared" si="4"/>
        <v>17.229895104895103</v>
      </c>
      <c r="P57" s="33">
        <f t="shared" si="5"/>
        <v>0.64099312146187137</v>
      </c>
      <c r="Q57" s="11">
        <v>26.88</v>
      </c>
    </row>
    <row r="58" spans="1:17" ht="13.5" customHeight="1">
      <c r="A58" s="29">
        <v>27</v>
      </c>
      <c r="B58" s="6" t="s">
        <v>71</v>
      </c>
      <c r="C58" s="30" t="s">
        <v>131</v>
      </c>
      <c r="D58" s="25">
        <v>41</v>
      </c>
      <c r="E58" s="18" t="s">
        <v>74</v>
      </c>
      <c r="F58" s="25">
        <v>41</v>
      </c>
      <c r="G58" s="31">
        <v>1</v>
      </c>
      <c r="H58" s="26">
        <v>1</v>
      </c>
      <c r="I58" s="31">
        <v>120</v>
      </c>
      <c r="J58" s="26">
        <v>96</v>
      </c>
      <c r="K58" s="31">
        <v>4920</v>
      </c>
      <c r="L58" s="26">
        <v>3940</v>
      </c>
      <c r="M58" s="31">
        <v>65483</v>
      </c>
      <c r="N58" s="26">
        <v>2870</v>
      </c>
      <c r="O58" s="32">
        <f t="shared" si="4"/>
        <v>16.620050761421322</v>
      </c>
      <c r="P58" s="33">
        <f t="shared" si="5"/>
        <v>0.61830545987430519</v>
      </c>
      <c r="Q58" s="11">
        <v>26.88</v>
      </c>
    </row>
    <row r="59" spans="1:17" ht="13.5" customHeight="1">
      <c r="A59" s="29">
        <v>28</v>
      </c>
      <c r="B59" s="6" t="s">
        <v>71</v>
      </c>
      <c r="C59" s="30" t="s">
        <v>198</v>
      </c>
      <c r="D59" s="25">
        <v>44</v>
      </c>
      <c r="E59" s="18" t="s">
        <v>74</v>
      </c>
      <c r="F59" s="25">
        <v>44</v>
      </c>
      <c r="G59" s="31">
        <v>1</v>
      </c>
      <c r="H59" s="26">
        <v>1</v>
      </c>
      <c r="I59" s="31">
        <v>120</v>
      </c>
      <c r="J59" s="26">
        <v>96</v>
      </c>
      <c r="K59" s="31">
        <v>5280</v>
      </c>
      <c r="L59" s="26">
        <v>4220</v>
      </c>
      <c r="M59" s="31">
        <v>72702</v>
      </c>
      <c r="N59" s="26">
        <v>1834</v>
      </c>
      <c r="O59" s="32">
        <f t="shared" si="4"/>
        <v>17.227962085308057</v>
      </c>
      <c r="P59" s="33">
        <f t="shared" si="5"/>
        <v>0.6409212085308057</v>
      </c>
      <c r="Q59" s="11">
        <v>26.88</v>
      </c>
    </row>
    <row r="60" spans="1:17" ht="13.5" customHeight="1">
      <c r="A60" s="29">
        <v>29</v>
      </c>
      <c r="B60" s="6" t="s">
        <v>71</v>
      </c>
      <c r="C60" s="30" t="s">
        <v>135</v>
      </c>
      <c r="D60" s="25">
        <v>34</v>
      </c>
      <c r="E60" s="18" t="s">
        <v>74</v>
      </c>
      <c r="F60" s="25">
        <v>34</v>
      </c>
      <c r="G60" s="31">
        <v>8</v>
      </c>
      <c r="H60" s="26">
        <v>6</v>
      </c>
      <c r="I60" s="31">
        <v>1200</v>
      </c>
      <c r="J60" s="26">
        <v>910</v>
      </c>
      <c r="K60" s="31">
        <v>40800</v>
      </c>
      <c r="L60" s="26">
        <v>31910</v>
      </c>
      <c r="M60" s="31">
        <v>589398</v>
      </c>
      <c r="N60" s="26">
        <v>14134</v>
      </c>
      <c r="O60" s="32">
        <f t="shared" si="4"/>
        <v>18.470636164211847</v>
      </c>
      <c r="P60" s="33">
        <f t="shared" si="5"/>
        <v>0.68715164301383358</v>
      </c>
      <c r="Q60" s="11">
        <v>26.88</v>
      </c>
    </row>
    <row r="61" spans="1:17" ht="13.5" customHeight="1">
      <c r="A61" s="29">
        <v>30</v>
      </c>
      <c r="B61" s="6" t="s">
        <v>71</v>
      </c>
      <c r="C61" s="30" t="s">
        <v>199</v>
      </c>
      <c r="D61" s="25">
        <v>17</v>
      </c>
      <c r="E61" s="18" t="s">
        <v>74</v>
      </c>
      <c r="F61" s="25">
        <v>17</v>
      </c>
      <c r="G61" s="31">
        <v>4</v>
      </c>
      <c r="H61" s="26">
        <v>3</v>
      </c>
      <c r="I61" s="31">
        <v>1200</v>
      </c>
      <c r="J61" s="26">
        <v>830</v>
      </c>
      <c r="K61" s="31">
        <v>20400</v>
      </c>
      <c r="L61" s="26">
        <v>14300</v>
      </c>
      <c r="M61" s="31">
        <v>256310</v>
      </c>
      <c r="N61" s="26">
        <v>6457</v>
      </c>
      <c r="O61" s="32">
        <f t="shared" si="4"/>
        <v>17.923776223776223</v>
      </c>
      <c r="P61" s="33">
        <f t="shared" si="5"/>
        <v>0.66680715118215117</v>
      </c>
      <c r="Q61" s="11">
        <v>26.88</v>
      </c>
    </row>
    <row r="62" spans="1:17" ht="13.5" customHeight="1">
      <c r="A62" s="29">
        <v>31</v>
      </c>
      <c r="B62" s="6" t="s">
        <v>71</v>
      </c>
      <c r="C62" s="30" t="s">
        <v>141</v>
      </c>
      <c r="D62" s="25">
        <v>44</v>
      </c>
      <c r="E62" s="18" t="s">
        <v>74</v>
      </c>
      <c r="F62" s="25">
        <v>44</v>
      </c>
      <c r="G62" s="31">
        <v>1</v>
      </c>
      <c r="H62" s="26">
        <v>1</v>
      </c>
      <c r="I62" s="31">
        <v>120</v>
      </c>
      <c r="J62" s="26">
        <v>100</v>
      </c>
      <c r="K62" s="31">
        <v>5280</v>
      </c>
      <c r="L62" s="26">
        <v>4400</v>
      </c>
      <c r="M62" s="31">
        <v>77484</v>
      </c>
      <c r="N62" s="26">
        <v>1906</v>
      </c>
      <c r="O62" s="32">
        <f t="shared" si="4"/>
        <v>17.61</v>
      </c>
      <c r="P62" s="33">
        <f t="shared" si="5"/>
        <v>0.6551339285714286</v>
      </c>
      <c r="Q62" s="11">
        <v>26.88</v>
      </c>
    </row>
    <row r="63" spans="1:17" ht="13.5" customHeight="1">
      <c r="A63" s="29">
        <v>32</v>
      </c>
      <c r="B63" s="6" t="s">
        <v>71</v>
      </c>
      <c r="C63" s="30" t="s">
        <v>143</v>
      </c>
      <c r="D63" s="25">
        <v>118</v>
      </c>
      <c r="E63" s="18" t="s">
        <v>74</v>
      </c>
      <c r="F63" s="25">
        <v>118</v>
      </c>
      <c r="G63" s="31">
        <v>1</v>
      </c>
      <c r="H63" s="26">
        <v>1</v>
      </c>
      <c r="I63" s="31">
        <v>60</v>
      </c>
      <c r="J63" s="26">
        <v>42</v>
      </c>
      <c r="K63" s="31">
        <v>7080</v>
      </c>
      <c r="L63" s="26">
        <v>4956</v>
      </c>
      <c r="M63" s="31">
        <v>101747</v>
      </c>
      <c r="N63" s="26">
        <v>1941</v>
      </c>
      <c r="O63" s="32">
        <f t="shared" si="4"/>
        <v>20.53006456820016</v>
      </c>
      <c r="P63" s="33">
        <f t="shared" si="5"/>
        <v>0.76376728304316077</v>
      </c>
      <c r="Q63" s="11">
        <v>26.88</v>
      </c>
    </row>
    <row r="64" spans="1:17" ht="13.5" customHeight="1">
      <c r="A64" s="29">
        <v>33</v>
      </c>
      <c r="B64" s="6" t="s">
        <v>71</v>
      </c>
      <c r="C64" s="30" t="s">
        <v>146</v>
      </c>
      <c r="D64" s="25">
        <v>50</v>
      </c>
      <c r="E64" s="18" t="s">
        <v>74</v>
      </c>
      <c r="F64" s="25">
        <v>50</v>
      </c>
      <c r="G64" s="31">
        <v>1</v>
      </c>
      <c r="H64" s="26">
        <v>1</v>
      </c>
      <c r="I64" s="31">
        <v>120</v>
      </c>
      <c r="J64" s="26">
        <v>86</v>
      </c>
      <c r="K64" s="31">
        <v>6000</v>
      </c>
      <c r="L64" s="26">
        <v>4300</v>
      </c>
      <c r="M64" s="31">
        <v>84366</v>
      </c>
      <c r="N64" s="26">
        <v>3658</v>
      </c>
      <c r="O64" s="32">
        <f t="shared" si="4"/>
        <v>19.62</v>
      </c>
      <c r="P64" s="33">
        <f t="shared" si="5"/>
        <v>0.7299107142857143</v>
      </c>
      <c r="Q64" s="11">
        <v>26.88</v>
      </c>
    </row>
    <row r="65" spans="1:17" ht="13.5" customHeight="1">
      <c r="A65" s="29">
        <v>34</v>
      </c>
      <c r="B65" s="6" t="s">
        <v>71</v>
      </c>
      <c r="C65" s="30" t="s">
        <v>148</v>
      </c>
      <c r="D65" s="25">
        <v>19</v>
      </c>
      <c r="E65" s="18" t="s">
        <v>74</v>
      </c>
      <c r="F65" s="25">
        <v>19</v>
      </c>
      <c r="G65" s="31">
        <v>1</v>
      </c>
      <c r="H65" s="26">
        <v>1</v>
      </c>
      <c r="I65" s="31">
        <v>240</v>
      </c>
      <c r="J65" s="26">
        <v>162</v>
      </c>
      <c r="K65" s="31">
        <v>4560</v>
      </c>
      <c r="L65" s="26">
        <v>3130</v>
      </c>
      <c r="M65" s="31">
        <v>51264</v>
      </c>
      <c r="N65" s="26">
        <v>3584</v>
      </c>
      <c r="O65" s="32">
        <f t="shared" si="4"/>
        <v>16.378274760383388</v>
      </c>
      <c r="P65" s="33">
        <f t="shared" si="5"/>
        <v>0.60931081697854872</v>
      </c>
      <c r="Q65" s="11">
        <v>26.88</v>
      </c>
    </row>
    <row r="66" spans="1:17" ht="11.25" customHeight="1">
      <c r="A66" s="34" t="s">
        <v>67</v>
      </c>
      <c r="B66" s="35"/>
      <c r="C66" s="35"/>
      <c r="D66" s="36"/>
      <c r="E66" s="36"/>
      <c r="F66" s="36"/>
      <c r="G66" s="37">
        <f t="shared" ref="G66:N66" si="6">SUM(G32:G65)</f>
        <v>60</v>
      </c>
      <c r="H66" s="37">
        <f t="shared" si="6"/>
        <v>53</v>
      </c>
      <c r="I66" s="37">
        <f t="shared" si="6"/>
        <v>10200</v>
      </c>
      <c r="J66" s="37">
        <f t="shared" si="6"/>
        <v>7934</v>
      </c>
      <c r="K66" s="37">
        <f t="shared" si="6"/>
        <v>333480</v>
      </c>
      <c r="L66" s="37">
        <f t="shared" si="6"/>
        <v>266338</v>
      </c>
      <c r="M66" s="37">
        <f t="shared" si="6"/>
        <v>4559145</v>
      </c>
      <c r="N66" s="38">
        <f t="shared" si="6"/>
        <v>126607</v>
      </c>
      <c r="O66" s="39">
        <f t="shared" si="4"/>
        <v>17.117891551337024</v>
      </c>
      <c r="P66" s="40">
        <f>O66/26.88</f>
        <v>0.63682632259438332</v>
      </c>
      <c r="Q66" s="22">
        <v>26.88</v>
      </c>
    </row>
    <row r="67" spans="1:17" ht="13.5" customHeight="1">
      <c r="A67" s="41" t="s">
        <v>150</v>
      </c>
      <c r="B67" s="35"/>
      <c r="C67" s="35"/>
      <c r="D67" s="42"/>
      <c r="E67" s="42"/>
      <c r="F67" s="42"/>
      <c r="G67" s="43"/>
      <c r="H67" s="43"/>
      <c r="I67" s="43"/>
      <c r="J67" s="43"/>
      <c r="K67" s="43"/>
      <c r="L67" s="44"/>
      <c r="M67" s="45">
        <v>16895</v>
      </c>
      <c r="N67" s="46">
        <v>166</v>
      </c>
      <c r="O67" s="39"/>
      <c r="P67" s="40"/>
      <c r="Q67" s="11"/>
    </row>
    <row r="68" spans="1:17" ht="11.25" customHeight="1">
      <c r="A68" s="34" t="s">
        <v>151</v>
      </c>
      <c r="B68" s="35"/>
      <c r="C68" s="35"/>
      <c r="D68" s="36"/>
      <c r="E68" s="36"/>
      <c r="F68" s="36"/>
      <c r="G68" s="37">
        <f t="shared" ref="G68:L68" si="7">SUM(G66:G67)</f>
        <v>60</v>
      </c>
      <c r="H68" s="37">
        <f t="shared" si="7"/>
        <v>53</v>
      </c>
      <c r="I68" s="37">
        <f t="shared" si="7"/>
        <v>10200</v>
      </c>
      <c r="J68" s="37">
        <f t="shared" si="7"/>
        <v>7934</v>
      </c>
      <c r="K68" s="37">
        <f t="shared" si="7"/>
        <v>333480</v>
      </c>
      <c r="L68" s="37">
        <f t="shared" si="7"/>
        <v>266338</v>
      </c>
      <c r="M68" s="37">
        <f>SUM(M66:M67)</f>
        <v>4576040</v>
      </c>
      <c r="N68" s="37">
        <f>SUM(N66:N67)</f>
        <v>126773</v>
      </c>
      <c r="O68" s="39">
        <f>M68/L68</f>
        <v>17.18132598427562</v>
      </c>
      <c r="P68" s="40">
        <f>O68/26.88</f>
        <v>0.63918623453406331</v>
      </c>
      <c r="Q68" s="22">
        <v>26.88</v>
      </c>
    </row>
    <row r="69" spans="1:17" ht="6" customHeight="1"/>
    <row r="70" spans="1:17" ht="10.5" customHeight="1">
      <c r="A70" s="34" t="s">
        <v>152</v>
      </c>
      <c r="B70" s="35"/>
      <c r="C70" s="35"/>
      <c r="D70" s="36"/>
      <c r="E70" s="36"/>
      <c r="F70" s="36"/>
      <c r="G70" s="47">
        <f t="shared" ref="G70:N70" si="8">G31+G68</f>
        <v>118</v>
      </c>
      <c r="H70" s="47">
        <f t="shared" si="8"/>
        <v>98</v>
      </c>
      <c r="I70" s="47">
        <f t="shared" si="8"/>
        <v>18120</v>
      </c>
      <c r="J70" s="47">
        <f t="shared" si="8"/>
        <v>12477</v>
      </c>
      <c r="K70" s="47">
        <f t="shared" si="8"/>
        <v>656940</v>
      </c>
      <c r="L70" s="47">
        <f t="shared" si="8"/>
        <v>457836</v>
      </c>
      <c r="M70" s="47">
        <f t="shared" si="8"/>
        <v>8695366</v>
      </c>
      <c r="N70" s="47">
        <f t="shared" si="8"/>
        <v>265723</v>
      </c>
      <c r="O70" s="48">
        <f>M70/L70</f>
        <v>18.99231602582584</v>
      </c>
      <c r="P70" s="49">
        <f>O70/Q70</f>
        <v>0.62888463661674965</v>
      </c>
      <c r="Q70" s="48">
        <v>30.2</v>
      </c>
    </row>
    <row r="71" spans="1:17" ht="18" customHeight="1">
      <c r="A71" s="50"/>
      <c r="B71" s="50"/>
      <c r="C71" s="50"/>
      <c r="D71" s="51"/>
      <c r="E71" s="51"/>
      <c r="F71" s="51"/>
      <c r="G71" s="52"/>
      <c r="H71" s="52"/>
      <c r="I71" s="52"/>
      <c r="J71" s="52"/>
      <c r="K71" s="52"/>
      <c r="L71" s="52"/>
      <c r="M71" s="52"/>
      <c r="N71" s="52"/>
      <c r="O71" s="53"/>
      <c r="P71" s="54"/>
      <c r="Q71" s="53"/>
    </row>
    <row r="72" spans="1:17" ht="21.75" customHeight="1"/>
    <row r="73" spans="1:17" ht="10.5" customHeight="1">
      <c r="N73" s="55" t="s">
        <v>153</v>
      </c>
      <c r="O73" s="55"/>
      <c r="P73" s="55"/>
    </row>
    <row r="74" spans="1:17" ht="9.75" customHeight="1">
      <c r="M74" s="56" t="s">
        <v>154</v>
      </c>
      <c r="N74" s="56"/>
      <c r="O74" s="56"/>
      <c r="P74" s="56"/>
    </row>
    <row r="75" spans="1:17" ht="10.5" customHeight="1">
      <c r="O75" s="68"/>
      <c r="P75" s="68"/>
    </row>
  </sheetData>
  <mergeCells count="2">
    <mergeCell ref="A1:Q1"/>
    <mergeCell ref="O75:P75"/>
  </mergeCells>
  <pageMargins left="0.15748031496062992" right="0" top="0.23622047244094491" bottom="0.23622047244094491" header="0.15748031496062992" footer="0.15748031496062992"/>
  <pageSetup paperSize="9" scale="7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75"/>
  <sheetViews>
    <sheetView zoomScale="115" zoomScaleNormal="115" workbookViewId="0">
      <selection sqref="A1:Q74"/>
    </sheetView>
  </sheetViews>
  <sheetFormatPr defaultRowHeight="12.75"/>
  <cols>
    <col min="1" max="1" width="5.7109375" style="2" customWidth="1"/>
    <col min="2" max="2" width="11.85546875" style="2" bestFit="1" customWidth="1"/>
    <col min="3" max="3" width="26.5703125" style="2" customWidth="1"/>
    <col min="4" max="4" width="10" style="2" hidden="1" customWidth="1"/>
    <col min="5" max="5" width="9" style="2" hidden="1" customWidth="1"/>
    <col min="6" max="6" width="6.140625" style="2" customWidth="1"/>
    <col min="7" max="7" width="6.42578125" style="2" customWidth="1"/>
    <col min="8" max="8" width="5.42578125" style="2" customWidth="1"/>
    <col min="9" max="9" width="6.7109375" style="2" customWidth="1"/>
    <col min="10" max="10" width="6" style="2" customWidth="1"/>
    <col min="11" max="11" width="8" style="2" bestFit="1" customWidth="1"/>
    <col min="12" max="12" width="7.85546875" style="2" bestFit="1" customWidth="1"/>
    <col min="13" max="13" width="9" style="2" bestFit="1" customWidth="1"/>
    <col min="14" max="14" width="7.85546875" style="2" bestFit="1" customWidth="1"/>
    <col min="15" max="15" width="7.7109375" style="2" customWidth="1"/>
    <col min="16" max="16" width="7" style="2" customWidth="1"/>
    <col min="17" max="17" width="7.28515625" style="2" customWidth="1"/>
    <col min="18" max="16384" width="9.140625" style="2"/>
  </cols>
  <sheetData>
    <row r="1" spans="1:21" ht="19.5" customHeight="1">
      <c r="A1" s="69" t="s">
        <v>207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</row>
    <row r="2" spans="1:21" ht="33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</row>
    <row r="3" spans="1:21" ht="14.1" customHeight="1">
      <c r="A3" s="5">
        <v>1</v>
      </c>
      <c r="B3" s="6" t="s">
        <v>18</v>
      </c>
      <c r="C3" s="57" t="s">
        <v>19</v>
      </c>
      <c r="D3" s="58" t="s">
        <v>20</v>
      </c>
      <c r="E3" s="9" t="s">
        <v>21</v>
      </c>
      <c r="F3" s="10">
        <v>48</v>
      </c>
      <c r="G3" s="10">
        <v>3</v>
      </c>
      <c r="H3" s="10">
        <v>0</v>
      </c>
      <c r="I3" s="10">
        <v>372</v>
      </c>
      <c r="J3" s="10">
        <v>0</v>
      </c>
      <c r="K3" s="10">
        <v>17856</v>
      </c>
      <c r="L3" s="10">
        <v>0</v>
      </c>
      <c r="M3" s="10">
        <v>0</v>
      </c>
      <c r="N3" s="10">
        <v>0</v>
      </c>
      <c r="O3" s="11" t="e">
        <f t="shared" ref="O3:O28" si="0">M3/L3</f>
        <v>#DIV/0!</v>
      </c>
      <c r="P3" s="12" t="e">
        <f t="shared" ref="P3:P28" si="1">O3/Q3</f>
        <v>#DIV/0!</v>
      </c>
      <c r="Q3" s="13">
        <v>35.1</v>
      </c>
    </row>
    <row r="4" spans="1:21" ht="14.1" customHeight="1">
      <c r="A4" s="14">
        <v>2</v>
      </c>
      <c r="B4" s="6" t="s">
        <v>18</v>
      </c>
      <c r="C4" s="57" t="s">
        <v>22</v>
      </c>
      <c r="D4" s="58" t="s">
        <v>23</v>
      </c>
      <c r="E4" s="9" t="s">
        <v>21</v>
      </c>
      <c r="F4" s="10">
        <v>45</v>
      </c>
      <c r="G4" s="10">
        <v>9</v>
      </c>
      <c r="H4" s="10">
        <v>6</v>
      </c>
      <c r="I4" s="10">
        <v>1116</v>
      </c>
      <c r="J4" s="10">
        <v>630</v>
      </c>
      <c r="K4" s="10">
        <v>50220</v>
      </c>
      <c r="L4" s="10">
        <v>28532</v>
      </c>
      <c r="M4" s="10">
        <v>540563</v>
      </c>
      <c r="N4" s="10">
        <v>18972</v>
      </c>
      <c r="O4" s="11">
        <f t="shared" si="0"/>
        <v>18.94585027337726</v>
      </c>
      <c r="P4" s="12">
        <f t="shared" si="1"/>
        <v>0.65784202338115483</v>
      </c>
      <c r="Q4" s="13">
        <v>28.8</v>
      </c>
    </row>
    <row r="5" spans="1:21" ht="14.1" customHeight="1">
      <c r="A5" s="5">
        <v>3</v>
      </c>
      <c r="B5" s="6" t="s">
        <v>18</v>
      </c>
      <c r="C5" s="57" t="s">
        <v>24</v>
      </c>
      <c r="D5" s="58" t="s">
        <v>25</v>
      </c>
      <c r="E5" s="9" t="s">
        <v>21</v>
      </c>
      <c r="F5" s="10">
        <v>45</v>
      </c>
      <c r="G5" s="10">
        <v>1</v>
      </c>
      <c r="H5" s="10">
        <v>1</v>
      </c>
      <c r="I5" s="10">
        <v>124</v>
      </c>
      <c r="J5" s="10">
        <v>82</v>
      </c>
      <c r="K5" s="10">
        <v>5580</v>
      </c>
      <c r="L5" s="10">
        <v>3678</v>
      </c>
      <c r="M5" s="10">
        <v>91964</v>
      </c>
      <c r="N5" s="10">
        <v>2811</v>
      </c>
      <c r="O5" s="11">
        <f t="shared" si="0"/>
        <v>25.003806416530722</v>
      </c>
      <c r="P5" s="12">
        <f t="shared" si="1"/>
        <v>0.71235915716611742</v>
      </c>
      <c r="Q5" s="13">
        <v>35.1</v>
      </c>
    </row>
    <row r="6" spans="1:21" ht="14.1" customHeight="1">
      <c r="A6" s="5">
        <v>4</v>
      </c>
      <c r="B6" s="6" t="s">
        <v>18</v>
      </c>
      <c r="C6" s="57" t="s">
        <v>26</v>
      </c>
      <c r="D6" s="58" t="s">
        <v>27</v>
      </c>
      <c r="E6" s="9" t="s">
        <v>21</v>
      </c>
      <c r="F6" s="10">
        <v>24</v>
      </c>
      <c r="G6" s="10">
        <v>1</v>
      </c>
      <c r="H6" s="10">
        <v>1</v>
      </c>
      <c r="I6" s="10">
        <v>186</v>
      </c>
      <c r="J6" s="10">
        <v>134</v>
      </c>
      <c r="K6" s="10">
        <v>4464</v>
      </c>
      <c r="L6" s="10">
        <v>6008</v>
      </c>
      <c r="M6" s="10">
        <v>136916</v>
      </c>
      <c r="N6" s="10">
        <v>4291</v>
      </c>
      <c r="O6" s="11">
        <f t="shared" si="0"/>
        <v>22.788948069241012</v>
      </c>
      <c r="P6" s="12">
        <f t="shared" si="1"/>
        <v>0.64925777975045618</v>
      </c>
      <c r="Q6" s="13">
        <v>35.1</v>
      </c>
    </row>
    <row r="7" spans="1:21" ht="14.1" customHeight="1">
      <c r="A7" s="14">
        <v>5</v>
      </c>
      <c r="B7" s="6" t="s">
        <v>18</v>
      </c>
      <c r="C7" s="57" t="s">
        <v>28</v>
      </c>
      <c r="D7" s="58" t="s">
        <v>29</v>
      </c>
      <c r="E7" s="9" t="s">
        <v>21</v>
      </c>
      <c r="F7" s="10">
        <v>34</v>
      </c>
      <c r="G7" s="10">
        <v>1</v>
      </c>
      <c r="H7" s="10">
        <v>1</v>
      </c>
      <c r="I7" s="10">
        <v>186</v>
      </c>
      <c r="J7" s="10">
        <v>110</v>
      </c>
      <c r="K7" s="10">
        <v>6324</v>
      </c>
      <c r="L7" s="10">
        <v>4874</v>
      </c>
      <c r="M7" s="10">
        <v>106954</v>
      </c>
      <c r="N7" s="10">
        <v>3311</v>
      </c>
      <c r="O7" s="11">
        <f t="shared" si="0"/>
        <v>21.943783340172342</v>
      </c>
      <c r="P7" s="12">
        <f t="shared" si="1"/>
        <v>0.62517901254052255</v>
      </c>
      <c r="Q7" s="13">
        <v>35.1</v>
      </c>
    </row>
    <row r="8" spans="1:21" ht="14.1" customHeight="1">
      <c r="A8" s="5">
        <v>6</v>
      </c>
      <c r="B8" s="6" t="s">
        <v>18</v>
      </c>
      <c r="C8" s="57" t="s">
        <v>30</v>
      </c>
      <c r="D8" s="58" t="s">
        <v>31</v>
      </c>
      <c r="E8" s="9" t="s">
        <v>21</v>
      </c>
      <c r="F8" s="10">
        <v>45</v>
      </c>
      <c r="G8" s="10">
        <v>4</v>
      </c>
      <c r="H8" s="10">
        <v>3</v>
      </c>
      <c r="I8" s="10">
        <v>496</v>
      </c>
      <c r="J8" s="10">
        <v>298</v>
      </c>
      <c r="K8" s="10">
        <v>22320</v>
      </c>
      <c r="L8" s="10">
        <v>13388</v>
      </c>
      <c r="M8" s="10">
        <v>319277</v>
      </c>
      <c r="N8" s="10">
        <v>9780</v>
      </c>
      <c r="O8" s="11">
        <f t="shared" si="0"/>
        <v>23.847998207349864</v>
      </c>
      <c r="P8" s="12">
        <f t="shared" si="1"/>
        <v>0.679430148357546</v>
      </c>
      <c r="Q8" s="13">
        <v>35.1</v>
      </c>
    </row>
    <row r="9" spans="1:21" ht="14.1" customHeight="1">
      <c r="A9" s="5">
        <v>7</v>
      </c>
      <c r="B9" s="6" t="s">
        <v>18</v>
      </c>
      <c r="C9" s="57" t="s">
        <v>32</v>
      </c>
      <c r="D9" s="58" t="s">
        <v>33</v>
      </c>
      <c r="E9" s="9" t="s">
        <v>21</v>
      </c>
      <c r="F9" s="10">
        <v>45</v>
      </c>
      <c r="G9" s="10">
        <v>1</v>
      </c>
      <c r="H9" s="10">
        <v>1</v>
      </c>
      <c r="I9" s="10">
        <v>124</v>
      </c>
      <c r="J9" s="10">
        <v>18</v>
      </c>
      <c r="K9" s="10">
        <v>5580</v>
      </c>
      <c r="L9" s="10">
        <v>810</v>
      </c>
      <c r="M9" s="10">
        <v>21880</v>
      </c>
      <c r="N9" s="10">
        <v>791</v>
      </c>
      <c r="O9" s="11">
        <f t="shared" si="0"/>
        <v>27.012345679012345</v>
      </c>
      <c r="P9" s="12">
        <f t="shared" si="1"/>
        <v>0.76958249797755962</v>
      </c>
      <c r="Q9" s="13">
        <v>35.1</v>
      </c>
    </row>
    <row r="10" spans="1:21" ht="14.1" customHeight="1">
      <c r="A10" s="14">
        <v>8</v>
      </c>
      <c r="B10" s="6" t="s">
        <v>18</v>
      </c>
      <c r="C10" s="57" t="s">
        <v>34</v>
      </c>
      <c r="D10" s="58" t="s">
        <v>35</v>
      </c>
      <c r="E10" s="9" t="s">
        <v>21</v>
      </c>
      <c r="F10" s="10">
        <v>18</v>
      </c>
      <c r="G10" s="10">
        <v>1</v>
      </c>
      <c r="H10" s="10">
        <v>0</v>
      </c>
      <c r="I10" s="10">
        <v>186</v>
      </c>
      <c r="J10" s="10">
        <v>0</v>
      </c>
      <c r="K10" s="10">
        <v>3348</v>
      </c>
      <c r="L10" s="10">
        <v>0</v>
      </c>
      <c r="M10" s="10">
        <v>0</v>
      </c>
      <c r="N10" s="10">
        <v>0</v>
      </c>
      <c r="O10" s="11" t="e">
        <f t="shared" si="0"/>
        <v>#DIV/0!</v>
      </c>
      <c r="P10" s="12" t="e">
        <f t="shared" si="1"/>
        <v>#DIV/0!</v>
      </c>
      <c r="Q10" s="13">
        <v>35.1</v>
      </c>
    </row>
    <row r="11" spans="1:21" ht="14.1" customHeight="1">
      <c r="A11" s="5">
        <v>9</v>
      </c>
      <c r="B11" s="6" t="s">
        <v>18</v>
      </c>
      <c r="C11" s="57" t="s">
        <v>36</v>
      </c>
      <c r="D11" s="58" t="s">
        <v>37</v>
      </c>
      <c r="E11" s="9" t="s">
        <v>21</v>
      </c>
      <c r="F11" s="10">
        <v>42</v>
      </c>
      <c r="G11" s="10">
        <v>1</v>
      </c>
      <c r="H11" s="10">
        <v>1</v>
      </c>
      <c r="I11" s="10">
        <v>124</v>
      </c>
      <c r="J11" s="10">
        <v>112</v>
      </c>
      <c r="K11" s="10">
        <v>5208</v>
      </c>
      <c r="L11" s="10">
        <v>4905</v>
      </c>
      <c r="M11" s="10">
        <v>100675</v>
      </c>
      <c r="N11" s="10">
        <v>3479</v>
      </c>
      <c r="O11" s="11">
        <f t="shared" si="0"/>
        <v>20.524974515800203</v>
      </c>
      <c r="P11" s="12">
        <f t="shared" si="1"/>
        <v>0.5847571087122565</v>
      </c>
      <c r="Q11" s="13">
        <v>35.1</v>
      </c>
    </row>
    <row r="12" spans="1:21" ht="13.5" customHeight="1">
      <c r="A12" s="5">
        <v>10</v>
      </c>
      <c r="B12" s="6" t="s">
        <v>18</v>
      </c>
      <c r="C12" s="57" t="s">
        <v>38</v>
      </c>
      <c r="D12" s="58" t="s">
        <v>39</v>
      </c>
      <c r="E12" s="9" t="s">
        <v>21</v>
      </c>
      <c r="F12" s="10">
        <v>40</v>
      </c>
      <c r="G12" s="10">
        <v>1</v>
      </c>
      <c r="H12" s="10">
        <v>1</v>
      </c>
      <c r="I12" s="10">
        <v>124</v>
      </c>
      <c r="J12" s="10">
        <v>98</v>
      </c>
      <c r="K12" s="10">
        <v>4960</v>
      </c>
      <c r="L12" s="10">
        <v>4012</v>
      </c>
      <c r="M12" s="10">
        <v>93630</v>
      </c>
      <c r="N12" s="10">
        <v>3731</v>
      </c>
      <c r="O12" s="11">
        <f t="shared" si="0"/>
        <v>23.337487537387837</v>
      </c>
      <c r="P12" s="12">
        <f t="shared" si="1"/>
        <v>0.6648856848258643</v>
      </c>
      <c r="Q12" s="13">
        <v>35.1</v>
      </c>
    </row>
    <row r="13" spans="1:21" ht="14.1" customHeight="1">
      <c r="A13" s="14">
        <v>11</v>
      </c>
      <c r="B13" s="6" t="s">
        <v>18</v>
      </c>
      <c r="C13" s="57" t="s">
        <v>40</v>
      </c>
      <c r="D13" s="58" t="s">
        <v>41</v>
      </c>
      <c r="E13" s="9" t="s">
        <v>21</v>
      </c>
      <c r="F13" s="10">
        <v>45</v>
      </c>
      <c r="G13" s="10">
        <v>13</v>
      </c>
      <c r="H13" s="10">
        <v>17</v>
      </c>
      <c r="I13" s="10">
        <v>1612</v>
      </c>
      <c r="J13" s="10">
        <v>1733</v>
      </c>
      <c r="K13" s="10">
        <v>72540</v>
      </c>
      <c r="L13" s="10">
        <v>80140</v>
      </c>
      <c r="M13" s="10">
        <v>1733794</v>
      </c>
      <c r="N13" s="10">
        <v>57523</v>
      </c>
      <c r="O13" s="11">
        <f t="shared" si="0"/>
        <v>21.634564512103818</v>
      </c>
      <c r="P13" s="12">
        <f t="shared" si="1"/>
        <v>0.61636935931919712</v>
      </c>
      <c r="Q13" s="13">
        <v>35.1</v>
      </c>
      <c r="U13" s="60"/>
    </row>
    <row r="14" spans="1:21" ht="14.1" customHeight="1">
      <c r="A14" s="5">
        <v>12</v>
      </c>
      <c r="B14" s="6" t="s">
        <v>18</v>
      </c>
      <c r="C14" s="57" t="s">
        <v>42</v>
      </c>
      <c r="D14" s="58" t="s">
        <v>43</v>
      </c>
      <c r="E14" s="9" t="s">
        <v>21</v>
      </c>
      <c r="F14" s="10">
        <v>35</v>
      </c>
      <c r="G14" s="10">
        <v>1</v>
      </c>
      <c r="H14" s="10">
        <v>0</v>
      </c>
      <c r="I14" s="10">
        <v>186</v>
      </c>
      <c r="J14" s="10">
        <v>0</v>
      </c>
      <c r="K14" s="10">
        <v>6510</v>
      </c>
      <c r="L14" s="10">
        <v>0</v>
      </c>
      <c r="M14" s="10">
        <v>0</v>
      </c>
      <c r="N14" s="10">
        <v>0</v>
      </c>
      <c r="O14" s="11" t="e">
        <f t="shared" si="0"/>
        <v>#DIV/0!</v>
      </c>
      <c r="P14" s="12" t="e">
        <f t="shared" si="1"/>
        <v>#DIV/0!</v>
      </c>
      <c r="Q14" s="13">
        <v>35.1</v>
      </c>
      <c r="U14" s="60"/>
    </row>
    <row r="15" spans="1:21" ht="14.1" customHeight="1">
      <c r="A15" s="5">
        <v>13</v>
      </c>
      <c r="B15" s="6" t="s">
        <v>18</v>
      </c>
      <c r="C15" s="57" t="s">
        <v>44</v>
      </c>
      <c r="D15" s="58" t="s">
        <v>45</v>
      </c>
      <c r="E15" s="9" t="s">
        <v>21</v>
      </c>
      <c r="F15" s="10">
        <v>35</v>
      </c>
      <c r="G15" s="10">
        <v>1</v>
      </c>
      <c r="H15" s="10">
        <v>0</v>
      </c>
      <c r="I15" s="10">
        <v>124</v>
      </c>
      <c r="J15" s="10">
        <v>0</v>
      </c>
      <c r="K15" s="10">
        <v>4340</v>
      </c>
      <c r="L15" s="10">
        <v>0</v>
      </c>
      <c r="M15" s="10">
        <v>0</v>
      </c>
      <c r="N15" s="10">
        <v>0</v>
      </c>
      <c r="O15" s="11" t="e">
        <f t="shared" si="0"/>
        <v>#DIV/0!</v>
      </c>
      <c r="P15" s="12" t="e">
        <f t="shared" si="1"/>
        <v>#DIV/0!</v>
      </c>
      <c r="Q15" s="13">
        <v>35.1</v>
      </c>
    </row>
    <row r="16" spans="1:21" ht="14.1" customHeight="1">
      <c r="A16" s="14">
        <v>14</v>
      </c>
      <c r="B16" s="6" t="s">
        <v>18</v>
      </c>
      <c r="C16" s="57" t="s">
        <v>46</v>
      </c>
      <c r="D16" s="58" t="s">
        <v>47</v>
      </c>
      <c r="E16" s="9" t="s">
        <v>21</v>
      </c>
      <c r="F16" s="10">
        <v>40</v>
      </c>
      <c r="G16" s="10">
        <v>5</v>
      </c>
      <c r="H16" s="10">
        <v>6</v>
      </c>
      <c r="I16" s="10">
        <v>930</v>
      </c>
      <c r="J16" s="10">
        <v>1034</v>
      </c>
      <c r="K16" s="10">
        <v>37200</v>
      </c>
      <c r="L16" s="10">
        <v>41508</v>
      </c>
      <c r="M16" s="10">
        <v>904974</v>
      </c>
      <c r="N16" s="10">
        <v>33204</v>
      </c>
      <c r="O16" s="11">
        <f t="shared" si="0"/>
        <v>21.802399537438568</v>
      </c>
      <c r="P16" s="12">
        <f t="shared" si="1"/>
        <v>0.62115098397260871</v>
      </c>
      <c r="Q16" s="13">
        <v>35.1</v>
      </c>
    </row>
    <row r="17" spans="1:20" ht="14.1" customHeight="1">
      <c r="A17" s="5">
        <v>15</v>
      </c>
      <c r="B17" s="6" t="s">
        <v>18</v>
      </c>
      <c r="C17" s="57" t="s">
        <v>48</v>
      </c>
      <c r="D17" s="58" t="s">
        <v>49</v>
      </c>
      <c r="E17" s="9" t="s">
        <v>21</v>
      </c>
      <c r="F17" s="10">
        <v>32</v>
      </c>
      <c r="G17" s="10">
        <v>5</v>
      </c>
      <c r="H17" s="10">
        <v>5</v>
      </c>
      <c r="I17" s="10">
        <v>930</v>
      </c>
      <c r="J17" s="10">
        <v>874</v>
      </c>
      <c r="K17" s="10">
        <v>29760</v>
      </c>
      <c r="L17" s="10">
        <v>28980</v>
      </c>
      <c r="M17" s="10">
        <v>579101</v>
      </c>
      <c r="N17" s="10">
        <v>23579</v>
      </c>
      <c r="O17" s="11">
        <f t="shared" si="0"/>
        <v>19.982781228433403</v>
      </c>
      <c r="P17" s="12">
        <f t="shared" si="1"/>
        <v>0.56931000650807417</v>
      </c>
      <c r="Q17" s="13">
        <v>35.1</v>
      </c>
    </row>
    <row r="18" spans="1:20" ht="14.1" customHeight="1">
      <c r="A18" s="5">
        <v>16</v>
      </c>
      <c r="B18" s="6" t="s">
        <v>18</v>
      </c>
      <c r="C18" s="57" t="s">
        <v>50</v>
      </c>
      <c r="D18" s="58" t="s">
        <v>51</v>
      </c>
      <c r="E18" s="9" t="s">
        <v>21</v>
      </c>
      <c r="F18" s="10">
        <v>47</v>
      </c>
      <c r="G18" s="10">
        <v>1</v>
      </c>
      <c r="H18" s="10">
        <v>1</v>
      </c>
      <c r="I18" s="10">
        <v>124</v>
      </c>
      <c r="J18" s="10">
        <v>48</v>
      </c>
      <c r="K18" s="10">
        <v>5828</v>
      </c>
      <c r="L18" s="10">
        <v>2036</v>
      </c>
      <c r="M18" s="10">
        <v>42426</v>
      </c>
      <c r="N18" s="10">
        <v>1479</v>
      </c>
      <c r="O18" s="11">
        <f t="shared" si="0"/>
        <v>20.837917485265226</v>
      </c>
      <c r="P18" s="12">
        <f t="shared" si="1"/>
        <v>0.59367286282806908</v>
      </c>
      <c r="Q18" s="13">
        <v>35.1</v>
      </c>
    </row>
    <row r="19" spans="1:20" ht="14.1" customHeight="1">
      <c r="A19" s="14">
        <v>17</v>
      </c>
      <c r="B19" s="6" t="s">
        <v>18</v>
      </c>
      <c r="C19" s="57" t="s">
        <v>52</v>
      </c>
      <c r="D19" s="58" t="s">
        <v>53</v>
      </c>
      <c r="E19" s="9" t="s">
        <v>21</v>
      </c>
      <c r="F19" s="10">
        <v>34</v>
      </c>
      <c r="G19" s="10">
        <v>1</v>
      </c>
      <c r="H19" s="10">
        <v>1</v>
      </c>
      <c r="I19" s="10">
        <v>186</v>
      </c>
      <c r="J19" s="10">
        <v>112</v>
      </c>
      <c r="K19" s="10">
        <v>6324</v>
      </c>
      <c r="L19" s="10">
        <v>4922</v>
      </c>
      <c r="M19" s="10">
        <v>101254</v>
      </c>
      <c r="N19" s="10">
        <v>3038</v>
      </c>
      <c r="O19" s="11">
        <f t="shared" si="0"/>
        <v>20.571718813490453</v>
      </c>
      <c r="P19" s="12">
        <f t="shared" si="1"/>
        <v>0.58608885508519803</v>
      </c>
      <c r="Q19" s="13">
        <v>35.1</v>
      </c>
    </row>
    <row r="20" spans="1:20" ht="14.1" customHeight="1">
      <c r="A20" s="5">
        <v>18</v>
      </c>
      <c r="B20" s="6" t="s">
        <v>18</v>
      </c>
      <c r="C20" s="57" t="s">
        <v>54</v>
      </c>
      <c r="D20" s="58" t="s">
        <v>55</v>
      </c>
      <c r="E20" s="9" t="s">
        <v>21</v>
      </c>
      <c r="F20" s="10">
        <v>40</v>
      </c>
      <c r="G20" s="10">
        <v>1</v>
      </c>
      <c r="H20" s="10">
        <v>1</v>
      </c>
      <c r="I20" s="10">
        <v>124</v>
      </c>
      <c r="J20" s="10">
        <v>88</v>
      </c>
      <c r="K20" s="10">
        <v>4960</v>
      </c>
      <c r="L20" s="10">
        <v>3650</v>
      </c>
      <c r="M20" s="10">
        <v>79280</v>
      </c>
      <c r="N20" s="10">
        <v>2899</v>
      </c>
      <c r="O20" s="11">
        <f t="shared" si="0"/>
        <v>21.720547945205478</v>
      </c>
      <c r="P20" s="12">
        <f t="shared" si="1"/>
        <v>0.61881902977793379</v>
      </c>
      <c r="Q20" s="13">
        <v>35.1</v>
      </c>
    </row>
    <row r="21" spans="1:20" ht="14.1" customHeight="1">
      <c r="A21" s="5">
        <v>19</v>
      </c>
      <c r="B21" s="6" t="s">
        <v>18</v>
      </c>
      <c r="C21" s="57" t="s">
        <v>56</v>
      </c>
      <c r="D21" s="58" t="s">
        <v>57</v>
      </c>
      <c r="E21" s="9" t="s">
        <v>21</v>
      </c>
      <c r="F21" s="10">
        <v>42</v>
      </c>
      <c r="G21" s="10">
        <v>1</v>
      </c>
      <c r="H21" s="10">
        <v>1</v>
      </c>
      <c r="I21" s="10">
        <v>186</v>
      </c>
      <c r="J21" s="10">
        <v>104</v>
      </c>
      <c r="K21" s="10">
        <v>7812</v>
      </c>
      <c r="L21" s="10">
        <v>4194</v>
      </c>
      <c r="M21" s="10">
        <v>90815</v>
      </c>
      <c r="N21" s="10">
        <v>3472</v>
      </c>
      <c r="O21" s="11">
        <f t="shared" si="0"/>
        <v>21.653552694325228</v>
      </c>
      <c r="P21" s="12">
        <f t="shared" si="1"/>
        <v>0.61691033317165889</v>
      </c>
      <c r="Q21" s="13">
        <v>35.1</v>
      </c>
    </row>
    <row r="22" spans="1:20" ht="14.1" customHeight="1">
      <c r="A22" s="14">
        <v>20</v>
      </c>
      <c r="B22" s="6" t="s">
        <v>18</v>
      </c>
      <c r="C22" s="57" t="s">
        <v>58</v>
      </c>
      <c r="D22" s="58" t="s">
        <v>59</v>
      </c>
      <c r="E22" s="9" t="s">
        <v>21</v>
      </c>
      <c r="F22" s="10">
        <v>48</v>
      </c>
      <c r="G22" s="10">
        <v>1</v>
      </c>
      <c r="H22" s="10">
        <v>0</v>
      </c>
      <c r="I22" s="10">
        <v>124</v>
      </c>
      <c r="J22" s="10">
        <v>0</v>
      </c>
      <c r="K22" s="10">
        <v>5952</v>
      </c>
      <c r="L22" s="10">
        <v>0</v>
      </c>
      <c r="M22" s="10">
        <v>0</v>
      </c>
      <c r="N22" s="10">
        <v>0</v>
      </c>
      <c r="O22" s="11" t="e">
        <f t="shared" si="0"/>
        <v>#DIV/0!</v>
      </c>
      <c r="P22" s="12" t="e">
        <f t="shared" si="1"/>
        <v>#DIV/0!</v>
      </c>
      <c r="Q22" s="13">
        <v>35.1</v>
      </c>
    </row>
    <row r="23" spans="1:20" ht="14.1" customHeight="1">
      <c r="A23" s="5">
        <v>21</v>
      </c>
      <c r="B23" s="6" t="s">
        <v>18</v>
      </c>
      <c r="C23" s="57" t="s">
        <v>60</v>
      </c>
      <c r="D23" s="58"/>
      <c r="E23" s="9" t="s">
        <v>21</v>
      </c>
      <c r="F23" s="10">
        <v>40</v>
      </c>
      <c r="G23" s="10">
        <v>1</v>
      </c>
      <c r="H23" s="10">
        <v>1</v>
      </c>
      <c r="I23" s="10">
        <v>124</v>
      </c>
      <c r="J23" s="10">
        <v>70</v>
      </c>
      <c r="K23" s="10">
        <v>4960</v>
      </c>
      <c r="L23" s="10">
        <v>2982</v>
      </c>
      <c r="M23" s="10">
        <v>61754</v>
      </c>
      <c r="N23" s="10">
        <v>2282</v>
      </c>
      <c r="O23" s="11">
        <f t="shared" si="0"/>
        <v>20.708920187793428</v>
      </c>
      <c r="P23" s="12">
        <f t="shared" si="1"/>
        <v>0.58999772614796087</v>
      </c>
      <c r="Q23" s="13">
        <v>35.1</v>
      </c>
    </row>
    <row r="24" spans="1:20" ht="14.1" customHeight="1">
      <c r="A24" s="5">
        <v>22</v>
      </c>
      <c r="B24" s="6" t="s">
        <v>18</v>
      </c>
      <c r="C24" s="57" t="s">
        <v>61</v>
      </c>
      <c r="D24" s="58"/>
      <c r="E24" s="9" t="s">
        <v>21</v>
      </c>
      <c r="F24" s="10">
        <v>37</v>
      </c>
      <c r="G24" s="10">
        <v>1</v>
      </c>
      <c r="H24" s="10">
        <v>0</v>
      </c>
      <c r="I24" s="10">
        <v>124</v>
      </c>
      <c r="J24" s="10">
        <v>0</v>
      </c>
      <c r="K24" s="10">
        <v>4588</v>
      </c>
      <c r="L24" s="10">
        <v>0</v>
      </c>
      <c r="M24" s="10">
        <v>0</v>
      </c>
      <c r="N24" s="10">
        <v>0</v>
      </c>
      <c r="O24" s="11" t="e">
        <f t="shared" si="0"/>
        <v>#DIV/0!</v>
      </c>
      <c r="P24" s="12" t="e">
        <f t="shared" si="1"/>
        <v>#DIV/0!</v>
      </c>
      <c r="Q24" s="13">
        <v>35.1</v>
      </c>
    </row>
    <row r="25" spans="1:20" ht="14.1" customHeight="1">
      <c r="A25" s="14">
        <v>23</v>
      </c>
      <c r="B25" s="6" t="s">
        <v>18</v>
      </c>
      <c r="C25" s="57" t="s">
        <v>62</v>
      </c>
      <c r="D25" s="58"/>
      <c r="E25" s="9" t="s">
        <v>21</v>
      </c>
      <c r="F25" s="10">
        <v>49</v>
      </c>
      <c r="G25" s="10">
        <v>1</v>
      </c>
      <c r="H25" s="10">
        <v>0</v>
      </c>
      <c r="I25" s="10">
        <v>124</v>
      </c>
      <c r="J25" s="10">
        <v>0</v>
      </c>
      <c r="K25" s="10">
        <v>6076</v>
      </c>
      <c r="L25" s="10">
        <v>0</v>
      </c>
      <c r="M25" s="10">
        <v>0</v>
      </c>
      <c r="N25" s="10">
        <v>0</v>
      </c>
      <c r="O25" s="11" t="e">
        <f t="shared" si="0"/>
        <v>#DIV/0!</v>
      </c>
      <c r="P25" s="12" t="e">
        <f t="shared" si="1"/>
        <v>#DIV/0!</v>
      </c>
      <c r="Q25" s="13">
        <v>35.1</v>
      </c>
    </row>
    <row r="26" spans="1:20" ht="14.1" customHeight="1">
      <c r="A26" s="5">
        <v>24</v>
      </c>
      <c r="B26" s="6" t="s">
        <v>18</v>
      </c>
      <c r="C26" s="57" t="s">
        <v>63</v>
      </c>
      <c r="D26" s="58"/>
      <c r="E26" s="9"/>
      <c r="F26" s="10">
        <v>45</v>
      </c>
      <c r="G26" s="10">
        <v>1</v>
      </c>
      <c r="H26" s="10">
        <v>1</v>
      </c>
      <c r="I26" s="10">
        <v>124</v>
      </c>
      <c r="J26" s="10">
        <v>90</v>
      </c>
      <c r="K26" s="10">
        <v>5580</v>
      </c>
      <c r="L26" s="10">
        <v>4050</v>
      </c>
      <c r="M26" s="10">
        <v>91973</v>
      </c>
      <c r="N26" s="10">
        <v>2917</v>
      </c>
      <c r="O26" s="11">
        <f t="shared" si="0"/>
        <v>22.709382716049383</v>
      </c>
      <c r="P26" s="12">
        <f t="shared" si="1"/>
        <v>0.64699096057120742</v>
      </c>
      <c r="Q26" s="13">
        <v>35.1</v>
      </c>
    </row>
    <row r="27" spans="1:20" ht="14.1" customHeight="1">
      <c r="A27" s="5">
        <v>25</v>
      </c>
      <c r="B27" s="6" t="s">
        <v>18</v>
      </c>
      <c r="C27" s="57" t="s">
        <v>64</v>
      </c>
      <c r="D27" s="58" t="s">
        <v>20</v>
      </c>
      <c r="E27" s="9"/>
      <c r="F27" s="10">
        <v>48</v>
      </c>
      <c r="G27" s="10">
        <v>1</v>
      </c>
      <c r="H27" s="10">
        <v>0</v>
      </c>
      <c r="I27" s="10">
        <v>124</v>
      </c>
      <c r="J27" s="10">
        <v>0</v>
      </c>
      <c r="K27" s="10">
        <v>5952</v>
      </c>
      <c r="L27" s="10">
        <v>0</v>
      </c>
      <c r="M27" s="10">
        <v>0</v>
      </c>
      <c r="N27" s="10">
        <v>0</v>
      </c>
      <c r="O27" s="11" t="e">
        <f>M27/L27</f>
        <v>#DIV/0!</v>
      </c>
      <c r="P27" s="12" t="e">
        <f>O27/Q27</f>
        <v>#DIV/0!</v>
      </c>
      <c r="Q27" s="13">
        <v>35.1</v>
      </c>
    </row>
    <row r="28" spans="1:20" ht="12" customHeight="1">
      <c r="A28" s="15" t="s">
        <v>67</v>
      </c>
      <c r="B28" s="16"/>
      <c r="C28" s="17"/>
      <c r="D28" s="18"/>
      <c r="E28" s="19"/>
      <c r="F28" s="20"/>
      <c r="G28" s="21">
        <f t="shared" ref="G28:L28" si="2">SUM(G3:G27)</f>
        <v>58</v>
      </c>
      <c r="H28" s="21">
        <f t="shared" si="2"/>
        <v>49</v>
      </c>
      <c r="I28" s="21">
        <f t="shared" si="2"/>
        <v>8184</v>
      </c>
      <c r="J28" s="21">
        <f t="shared" si="2"/>
        <v>5635</v>
      </c>
      <c r="K28" s="21">
        <f t="shared" si="2"/>
        <v>334242</v>
      </c>
      <c r="L28" s="21">
        <f t="shared" si="2"/>
        <v>238669</v>
      </c>
      <c r="M28" s="21">
        <f>SUM(M3:M27)</f>
        <v>5097230</v>
      </c>
      <c r="N28" s="20">
        <f>SUM(N3:N27)</f>
        <v>177559</v>
      </c>
      <c r="O28" s="22">
        <f t="shared" si="0"/>
        <v>21.356900142037716</v>
      </c>
      <c r="P28" s="23">
        <f t="shared" si="1"/>
        <v>0.62722173691740724</v>
      </c>
      <c r="Q28" s="24">
        <v>34.049999999999997</v>
      </c>
    </row>
    <row r="29" spans="1:20" ht="13.5" customHeight="1">
      <c r="A29" s="15" t="s">
        <v>68</v>
      </c>
      <c r="B29" s="16"/>
      <c r="C29" s="17"/>
      <c r="D29" s="18"/>
      <c r="E29" s="19"/>
      <c r="F29" s="20"/>
      <c r="G29" s="25"/>
      <c r="H29" s="25"/>
      <c r="I29" s="25"/>
      <c r="J29" s="25"/>
      <c r="K29" s="25"/>
      <c r="L29" s="25"/>
      <c r="M29" s="10">
        <v>44140</v>
      </c>
      <c r="N29" s="59"/>
      <c r="O29" s="11"/>
      <c r="P29" s="12"/>
      <c r="Q29" s="11"/>
    </row>
    <row r="30" spans="1:20" ht="12" customHeight="1">
      <c r="A30" s="15" t="s">
        <v>69</v>
      </c>
      <c r="B30" s="16"/>
      <c r="C30" s="17"/>
      <c r="D30" s="18"/>
      <c r="E30" s="19"/>
      <c r="F30" s="20"/>
      <c r="G30" s="25"/>
      <c r="H30" s="25"/>
      <c r="I30" s="25"/>
      <c r="J30" s="25"/>
      <c r="K30" s="25"/>
      <c r="L30" s="25"/>
      <c r="M30" s="26">
        <v>31872</v>
      </c>
      <c r="N30" s="11"/>
      <c r="O30" s="11"/>
      <c r="P30" s="12"/>
      <c r="Q30" s="11"/>
      <c r="S30" s="27"/>
    </row>
    <row r="31" spans="1:20" ht="12" customHeight="1">
      <c r="A31" s="28" t="s">
        <v>70</v>
      </c>
      <c r="B31" s="16"/>
      <c r="C31" s="17"/>
      <c r="D31" s="18"/>
      <c r="E31" s="19"/>
      <c r="F31" s="20"/>
      <c r="G31" s="20">
        <f>SUM(G28:G30)</f>
        <v>58</v>
      </c>
      <c r="H31" s="20">
        <f t="shared" ref="H31:M31" si="3">SUM(H28:H30)</f>
        <v>49</v>
      </c>
      <c r="I31" s="20">
        <f t="shared" si="3"/>
        <v>8184</v>
      </c>
      <c r="J31" s="20">
        <f t="shared" si="3"/>
        <v>5635</v>
      </c>
      <c r="K31" s="20">
        <f t="shared" si="3"/>
        <v>334242</v>
      </c>
      <c r="L31" s="20">
        <f t="shared" si="3"/>
        <v>238669</v>
      </c>
      <c r="M31" s="20">
        <f t="shared" si="3"/>
        <v>5173242</v>
      </c>
      <c r="N31" s="20">
        <f>SUM(N28:N30)</f>
        <v>177559</v>
      </c>
      <c r="O31" s="22">
        <f>M31/L31</f>
        <v>21.675383061897438</v>
      </c>
      <c r="P31" s="23">
        <f>O31/Q31</f>
        <v>0.63564173202045271</v>
      </c>
      <c r="Q31" s="22">
        <v>34.1</v>
      </c>
      <c r="S31" s="27"/>
      <c r="T31" s="27"/>
    </row>
    <row r="32" spans="1:20" ht="13.5" customHeight="1">
      <c r="A32" s="29">
        <v>1</v>
      </c>
      <c r="B32" s="6" t="s">
        <v>71</v>
      </c>
      <c r="C32" s="30" t="s">
        <v>72</v>
      </c>
      <c r="D32" s="25">
        <v>35</v>
      </c>
      <c r="E32" s="18" t="s">
        <v>74</v>
      </c>
      <c r="F32" s="25">
        <v>35</v>
      </c>
      <c r="G32" s="31">
        <v>3</v>
      </c>
      <c r="H32" s="26">
        <v>2</v>
      </c>
      <c r="I32" s="31">
        <v>465</v>
      </c>
      <c r="J32" s="26">
        <v>422</v>
      </c>
      <c r="K32" s="31">
        <v>16275</v>
      </c>
      <c r="L32" s="26">
        <v>15770</v>
      </c>
      <c r="M32" s="31">
        <v>279287</v>
      </c>
      <c r="N32" s="26">
        <v>6689</v>
      </c>
      <c r="O32" s="32">
        <f>M32/L32</f>
        <v>17.710019023462269</v>
      </c>
      <c r="P32" s="33">
        <f>O32/26.88</f>
        <v>0.65885487438475709</v>
      </c>
      <c r="Q32" s="11">
        <v>26.88</v>
      </c>
    </row>
    <row r="33" spans="1:17" ht="13.5" customHeight="1">
      <c r="A33" s="29">
        <v>2</v>
      </c>
      <c r="B33" s="6" t="s">
        <v>71</v>
      </c>
      <c r="C33" s="30" t="s">
        <v>75</v>
      </c>
      <c r="D33" s="25">
        <v>34</v>
      </c>
      <c r="E33" s="18" t="s">
        <v>74</v>
      </c>
      <c r="F33" s="25">
        <v>34</v>
      </c>
      <c r="G33" s="31">
        <v>2</v>
      </c>
      <c r="H33" s="26">
        <v>2</v>
      </c>
      <c r="I33" s="31">
        <v>310</v>
      </c>
      <c r="J33" s="26">
        <v>310</v>
      </c>
      <c r="K33" s="31">
        <v>10540</v>
      </c>
      <c r="L33" s="26">
        <v>10540</v>
      </c>
      <c r="M33" s="31">
        <v>97390</v>
      </c>
      <c r="N33" s="26">
        <v>2977</v>
      </c>
      <c r="O33" s="32">
        <f>M33/L33</f>
        <v>9.2400379506641368</v>
      </c>
      <c r="P33" s="33">
        <f>O33/26.88</f>
        <v>0.34375141185506464</v>
      </c>
      <c r="Q33" s="11">
        <v>26.88</v>
      </c>
    </row>
    <row r="34" spans="1:17" ht="13.5" customHeight="1">
      <c r="A34" s="29">
        <v>3</v>
      </c>
      <c r="B34" s="6" t="s">
        <v>71</v>
      </c>
      <c r="C34" s="30" t="s">
        <v>77</v>
      </c>
      <c r="D34" s="25">
        <v>32</v>
      </c>
      <c r="E34" s="18" t="s">
        <v>74</v>
      </c>
      <c r="F34" s="25">
        <v>32</v>
      </c>
      <c r="G34" s="31">
        <v>1</v>
      </c>
      <c r="H34" s="26">
        <v>1</v>
      </c>
      <c r="I34" s="31">
        <v>155</v>
      </c>
      <c r="J34" s="26">
        <v>142</v>
      </c>
      <c r="K34" s="31">
        <v>4960</v>
      </c>
      <c r="L34" s="26">
        <v>4644</v>
      </c>
      <c r="M34" s="31">
        <v>75372</v>
      </c>
      <c r="N34" s="26">
        <v>2090</v>
      </c>
      <c r="O34" s="32">
        <f t="shared" ref="O34:O66" si="4">M34/L34</f>
        <v>16.229974160206719</v>
      </c>
      <c r="P34" s="33">
        <f>O34/26.88</f>
        <v>0.60379368155530955</v>
      </c>
      <c r="Q34" s="11">
        <v>26.88</v>
      </c>
    </row>
    <row r="35" spans="1:17" ht="13.5" customHeight="1">
      <c r="A35" s="29">
        <v>4</v>
      </c>
      <c r="B35" s="6" t="s">
        <v>71</v>
      </c>
      <c r="C35" s="30" t="s">
        <v>79</v>
      </c>
      <c r="D35" s="25">
        <v>79</v>
      </c>
      <c r="E35" s="18" t="s">
        <v>74</v>
      </c>
      <c r="F35" s="25">
        <v>79</v>
      </c>
      <c r="G35" s="31">
        <v>1</v>
      </c>
      <c r="H35" s="26">
        <v>1</v>
      </c>
      <c r="I35" s="31">
        <v>62</v>
      </c>
      <c r="J35" s="26">
        <v>48</v>
      </c>
      <c r="K35" s="31">
        <v>4898</v>
      </c>
      <c r="L35" s="26">
        <v>4192</v>
      </c>
      <c r="M35" s="31">
        <v>81660</v>
      </c>
      <c r="N35" s="26">
        <v>2327</v>
      </c>
      <c r="O35" s="32">
        <f t="shared" si="4"/>
        <v>19.479961832061068</v>
      </c>
      <c r="P35" s="33">
        <f t="shared" ref="P35:P65" si="5">O35/26.88</f>
        <v>0.72470096101417669</v>
      </c>
      <c r="Q35" s="11">
        <v>26.88</v>
      </c>
    </row>
    <row r="36" spans="1:17" ht="13.5" customHeight="1">
      <c r="A36" s="29">
        <v>5</v>
      </c>
      <c r="B36" s="6" t="s">
        <v>71</v>
      </c>
      <c r="C36" s="30" t="s">
        <v>81</v>
      </c>
      <c r="D36" s="25">
        <v>41</v>
      </c>
      <c r="E36" s="18" t="s">
        <v>74</v>
      </c>
      <c r="F36" s="25">
        <v>41</v>
      </c>
      <c r="G36" s="31">
        <v>4</v>
      </c>
      <c r="H36" s="26">
        <v>3</v>
      </c>
      <c r="I36" s="31">
        <v>620</v>
      </c>
      <c r="J36" s="26">
        <v>580</v>
      </c>
      <c r="K36" s="31">
        <v>25420</v>
      </c>
      <c r="L36" s="26">
        <v>24780</v>
      </c>
      <c r="M36" s="31">
        <v>421276</v>
      </c>
      <c r="N36" s="26">
        <v>11100</v>
      </c>
      <c r="O36" s="32">
        <f t="shared" si="4"/>
        <v>17.000645682001615</v>
      </c>
      <c r="P36" s="33">
        <f t="shared" si="5"/>
        <v>0.63246449709827435</v>
      </c>
      <c r="Q36" s="11">
        <v>26.88</v>
      </c>
    </row>
    <row r="37" spans="1:17" ht="13.5" customHeight="1">
      <c r="A37" s="29">
        <v>6</v>
      </c>
      <c r="B37" s="6" t="s">
        <v>71</v>
      </c>
      <c r="C37" s="30" t="s">
        <v>83</v>
      </c>
      <c r="D37" s="25">
        <v>58</v>
      </c>
      <c r="E37" s="18" t="s">
        <v>74</v>
      </c>
      <c r="F37" s="25">
        <v>58</v>
      </c>
      <c r="G37" s="31">
        <v>1</v>
      </c>
      <c r="H37" s="26">
        <v>1</v>
      </c>
      <c r="I37" s="31">
        <v>124</v>
      </c>
      <c r="J37" s="26">
        <v>110</v>
      </c>
      <c r="K37" s="31">
        <v>7192</v>
      </c>
      <c r="L37" s="26">
        <v>6855</v>
      </c>
      <c r="M37" s="31">
        <v>148411</v>
      </c>
      <c r="N37" s="26">
        <v>3280</v>
      </c>
      <c r="O37" s="32">
        <f t="shared" si="4"/>
        <v>21.650036469730125</v>
      </c>
      <c r="P37" s="33">
        <f t="shared" si="5"/>
        <v>0.80543290437984094</v>
      </c>
      <c r="Q37" s="11">
        <v>26.88</v>
      </c>
    </row>
    <row r="38" spans="1:17" ht="13.5" customHeight="1">
      <c r="A38" s="29">
        <v>7</v>
      </c>
      <c r="B38" s="6" t="s">
        <v>71</v>
      </c>
      <c r="C38" s="30" t="s">
        <v>85</v>
      </c>
      <c r="D38" s="25">
        <v>49</v>
      </c>
      <c r="E38" s="18" t="s">
        <v>74</v>
      </c>
      <c r="F38" s="25">
        <v>49</v>
      </c>
      <c r="G38" s="31">
        <v>1</v>
      </c>
      <c r="H38" s="26">
        <v>1</v>
      </c>
      <c r="I38" s="31">
        <v>124</v>
      </c>
      <c r="J38" s="26">
        <v>110</v>
      </c>
      <c r="K38" s="31">
        <v>6076</v>
      </c>
      <c r="L38" s="26">
        <v>5590</v>
      </c>
      <c r="M38" s="31">
        <v>103583</v>
      </c>
      <c r="N38" s="26">
        <v>2960</v>
      </c>
      <c r="O38" s="32">
        <f t="shared" si="4"/>
        <v>18.530053667262969</v>
      </c>
      <c r="P38" s="33">
        <f t="shared" si="5"/>
        <v>0.68936211559758076</v>
      </c>
      <c r="Q38" s="11">
        <v>26.88</v>
      </c>
    </row>
    <row r="39" spans="1:17" ht="13.5" customHeight="1">
      <c r="A39" s="29">
        <v>8</v>
      </c>
      <c r="B39" s="6" t="s">
        <v>71</v>
      </c>
      <c r="C39" s="30" t="s">
        <v>87</v>
      </c>
      <c r="D39" s="25">
        <v>32</v>
      </c>
      <c r="E39" s="18" t="s">
        <v>74</v>
      </c>
      <c r="F39" s="25">
        <v>32</v>
      </c>
      <c r="G39" s="31">
        <v>4</v>
      </c>
      <c r="H39" s="26">
        <v>3</v>
      </c>
      <c r="I39" s="31">
        <v>868</v>
      </c>
      <c r="J39" s="26">
        <v>814</v>
      </c>
      <c r="K39" s="31">
        <v>27776</v>
      </c>
      <c r="L39" s="26">
        <v>26548</v>
      </c>
      <c r="M39" s="31">
        <v>427688</v>
      </c>
      <c r="N39" s="26">
        <v>12110</v>
      </c>
      <c r="O39" s="32">
        <f t="shared" si="4"/>
        <v>16.109989453066145</v>
      </c>
      <c r="P39" s="33">
        <f t="shared" si="5"/>
        <v>0.599329964771806</v>
      </c>
      <c r="Q39" s="11">
        <v>26.88</v>
      </c>
    </row>
    <row r="40" spans="1:17" ht="13.5" customHeight="1">
      <c r="A40" s="29">
        <v>9</v>
      </c>
      <c r="B40" s="6" t="s">
        <v>71</v>
      </c>
      <c r="C40" s="30" t="s">
        <v>89</v>
      </c>
      <c r="D40" s="25">
        <v>39</v>
      </c>
      <c r="E40" s="18" t="s">
        <v>74</v>
      </c>
      <c r="F40" s="25">
        <v>39</v>
      </c>
      <c r="G40" s="31">
        <v>1</v>
      </c>
      <c r="H40" s="26">
        <v>1</v>
      </c>
      <c r="I40" s="31">
        <v>124</v>
      </c>
      <c r="J40" s="26">
        <v>110</v>
      </c>
      <c r="K40" s="31">
        <v>4836</v>
      </c>
      <c r="L40" s="26">
        <v>4590</v>
      </c>
      <c r="M40" s="31">
        <v>79637</v>
      </c>
      <c r="N40" s="26">
        <v>2600</v>
      </c>
      <c r="O40" s="32">
        <f t="shared" si="4"/>
        <v>17.350108932461875</v>
      </c>
      <c r="P40" s="33">
        <f t="shared" si="5"/>
        <v>0.64546536207075433</v>
      </c>
      <c r="Q40" s="11">
        <v>26.88</v>
      </c>
    </row>
    <row r="41" spans="1:17" ht="13.5" customHeight="1">
      <c r="A41" s="29">
        <v>10</v>
      </c>
      <c r="B41" s="6" t="s">
        <v>71</v>
      </c>
      <c r="C41" s="30" t="s">
        <v>91</v>
      </c>
      <c r="D41" s="25">
        <v>33</v>
      </c>
      <c r="E41" s="18" t="s">
        <v>74</v>
      </c>
      <c r="F41" s="25">
        <v>33</v>
      </c>
      <c r="G41" s="31">
        <v>1</v>
      </c>
      <c r="H41" s="26">
        <v>1</v>
      </c>
      <c r="I41" s="31">
        <v>155</v>
      </c>
      <c r="J41" s="26">
        <v>132</v>
      </c>
      <c r="K41" s="31">
        <v>5115</v>
      </c>
      <c r="L41" s="26">
        <v>4756</v>
      </c>
      <c r="M41" s="31">
        <v>91125</v>
      </c>
      <c r="N41" s="26">
        <v>3022</v>
      </c>
      <c r="O41" s="32">
        <f t="shared" si="4"/>
        <v>19.160008410428933</v>
      </c>
      <c r="P41" s="33">
        <f t="shared" si="5"/>
        <v>0.71279793193560026</v>
      </c>
      <c r="Q41" s="11">
        <v>26.88</v>
      </c>
    </row>
    <row r="42" spans="1:17" ht="13.5" customHeight="1">
      <c r="A42" s="29">
        <v>11</v>
      </c>
      <c r="B42" s="6" t="s">
        <v>71</v>
      </c>
      <c r="C42" s="30" t="s">
        <v>92</v>
      </c>
      <c r="D42" s="25">
        <v>27</v>
      </c>
      <c r="E42" s="18" t="s">
        <v>74</v>
      </c>
      <c r="F42" s="25">
        <v>27</v>
      </c>
      <c r="G42" s="31">
        <v>1</v>
      </c>
      <c r="H42" s="26">
        <v>1</v>
      </c>
      <c r="I42" s="31">
        <v>217</v>
      </c>
      <c r="J42" s="26">
        <v>198</v>
      </c>
      <c r="K42" s="31">
        <v>5859</v>
      </c>
      <c r="L42" s="26">
        <v>5550</v>
      </c>
      <c r="M42" s="31">
        <v>101787</v>
      </c>
      <c r="N42" s="26">
        <v>2500</v>
      </c>
      <c r="O42" s="32">
        <f t="shared" si="4"/>
        <v>18.34</v>
      </c>
      <c r="P42" s="33">
        <f t="shared" si="5"/>
        <v>0.68229166666666674</v>
      </c>
      <c r="Q42" s="11">
        <v>26.88</v>
      </c>
    </row>
    <row r="43" spans="1:17" ht="13.5" customHeight="1">
      <c r="A43" s="29">
        <v>12</v>
      </c>
      <c r="B43" s="6" t="s">
        <v>71</v>
      </c>
      <c r="C43" s="30" t="s">
        <v>94</v>
      </c>
      <c r="D43" s="25">
        <v>119</v>
      </c>
      <c r="E43" s="18" t="s">
        <v>74</v>
      </c>
      <c r="F43" s="25">
        <v>119</v>
      </c>
      <c r="G43" s="31">
        <v>1</v>
      </c>
      <c r="H43" s="26">
        <v>1</v>
      </c>
      <c r="I43" s="31">
        <v>62</v>
      </c>
      <c r="J43" s="26">
        <v>56</v>
      </c>
      <c r="K43" s="31">
        <v>7378</v>
      </c>
      <c r="L43" s="26">
        <v>6964</v>
      </c>
      <c r="M43" s="31">
        <v>117274</v>
      </c>
      <c r="N43" s="26">
        <v>2275</v>
      </c>
      <c r="O43" s="32">
        <f t="shared" si="4"/>
        <v>16.840034462952325</v>
      </c>
      <c r="P43" s="33">
        <f t="shared" si="5"/>
        <v>0.62648937734197641</v>
      </c>
      <c r="Q43" s="11">
        <v>26.88</v>
      </c>
    </row>
    <row r="44" spans="1:17" ht="13.5" customHeight="1">
      <c r="A44" s="29">
        <v>13</v>
      </c>
      <c r="B44" s="6" t="s">
        <v>71</v>
      </c>
      <c r="C44" s="30" t="s">
        <v>95</v>
      </c>
      <c r="D44" s="25">
        <v>41</v>
      </c>
      <c r="E44" s="18" t="s">
        <v>74</v>
      </c>
      <c r="F44" s="25">
        <v>41</v>
      </c>
      <c r="G44" s="31">
        <v>1</v>
      </c>
      <c r="H44" s="26">
        <v>1</v>
      </c>
      <c r="I44" s="31">
        <v>124</v>
      </c>
      <c r="J44" s="26">
        <v>110</v>
      </c>
      <c r="K44" s="31">
        <v>5084</v>
      </c>
      <c r="L44" s="26">
        <v>4710</v>
      </c>
      <c r="M44" s="31">
        <v>80353</v>
      </c>
      <c r="N44" s="26">
        <v>2511</v>
      </c>
      <c r="O44" s="32">
        <f t="shared" si="4"/>
        <v>17.06008492569002</v>
      </c>
      <c r="P44" s="33">
        <f t="shared" si="5"/>
        <v>0.63467577848549184</v>
      </c>
      <c r="Q44" s="11">
        <v>26.88</v>
      </c>
    </row>
    <row r="45" spans="1:17" ht="13.5" customHeight="1">
      <c r="A45" s="29">
        <v>14</v>
      </c>
      <c r="B45" s="6" t="s">
        <v>71</v>
      </c>
      <c r="C45" s="30" t="s">
        <v>99</v>
      </c>
      <c r="D45" s="25">
        <v>35</v>
      </c>
      <c r="E45" s="18" t="s">
        <v>74</v>
      </c>
      <c r="F45" s="25">
        <v>35</v>
      </c>
      <c r="G45" s="31">
        <v>1</v>
      </c>
      <c r="H45" s="26">
        <v>0</v>
      </c>
      <c r="I45" s="31">
        <v>155</v>
      </c>
      <c r="J45" s="26">
        <v>0</v>
      </c>
      <c r="K45" s="31">
        <v>5425</v>
      </c>
      <c r="L45" s="26">
        <v>0</v>
      </c>
      <c r="M45" s="31">
        <v>0</v>
      </c>
      <c r="N45" s="26">
        <v>0</v>
      </c>
      <c r="O45" s="32" t="e">
        <f t="shared" si="4"/>
        <v>#DIV/0!</v>
      </c>
      <c r="P45" s="33" t="e">
        <f t="shared" si="5"/>
        <v>#DIV/0!</v>
      </c>
      <c r="Q45" s="11">
        <v>26.88</v>
      </c>
    </row>
    <row r="46" spans="1:17" ht="13.5" customHeight="1">
      <c r="A46" s="29">
        <v>15</v>
      </c>
      <c r="B46" s="6" t="s">
        <v>71</v>
      </c>
      <c r="C46" s="30" t="s">
        <v>103</v>
      </c>
      <c r="D46" s="25">
        <v>45</v>
      </c>
      <c r="E46" s="18" t="s">
        <v>74</v>
      </c>
      <c r="F46" s="25">
        <v>45</v>
      </c>
      <c r="G46" s="31">
        <v>2</v>
      </c>
      <c r="H46" s="26">
        <v>2</v>
      </c>
      <c r="I46" s="31">
        <v>310</v>
      </c>
      <c r="J46" s="26">
        <v>288</v>
      </c>
      <c r="K46" s="31">
        <v>13950</v>
      </c>
      <c r="L46" s="26">
        <v>13160</v>
      </c>
      <c r="M46" s="31">
        <v>220693</v>
      </c>
      <c r="N46" s="26">
        <v>5094</v>
      </c>
      <c r="O46" s="32">
        <f t="shared" si="4"/>
        <v>16.769984802431612</v>
      </c>
      <c r="P46" s="33">
        <f t="shared" si="5"/>
        <v>0.62388336318569981</v>
      </c>
      <c r="Q46" s="11">
        <v>26.88</v>
      </c>
    </row>
    <row r="47" spans="1:17" ht="13.5" customHeight="1">
      <c r="A47" s="29">
        <v>16</v>
      </c>
      <c r="B47" s="6" t="s">
        <v>71</v>
      </c>
      <c r="C47" s="30" t="s">
        <v>105</v>
      </c>
      <c r="D47" s="25">
        <v>47</v>
      </c>
      <c r="E47" s="18" t="s">
        <v>74</v>
      </c>
      <c r="F47" s="25">
        <v>47</v>
      </c>
      <c r="G47" s="31">
        <v>1</v>
      </c>
      <c r="H47" s="26">
        <v>1</v>
      </c>
      <c r="I47" s="31">
        <v>124</v>
      </c>
      <c r="J47" s="26">
        <v>110</v>
      </c>
      <c r="K47" s="31">
        <v>5828</v>
      </c>
      <c r="L47" s="26">
        <v>5470</v>
      </c>
      <c r="M47" s="31">
        <v>90857</v>
      </c>
      <c r="N47" s="26">
        <v>2510</v>
      </c>
      <c r="O47" s="32">
        <f t="shared" si="4"/>
        <v>16.610054844606946</v>
      </c>
      <c r="P47" s="33">
        <f t="shared" si="5"/>
        <v>0.61793358796900844</v>
      </c>
      <c r="Q47" s="11">
        <v>26.88</v>
      </c>
    </row>
    <row r="48" spans="1:17" ht="13.5" customHeight="1">
      <c r="A48" s="29">
        <v>17</v>
      </c>
      <c r="B48" s="6" t="s">
        <v>71</v>
      </c>
      <c r="C48" s="30" t="s">
        <v>107</v>
      </c>
      <c r="D48" s="25">
        <v>14</v>
      </c>
      <c r="E48" s="18" t="s">
        <v>74</v>
      </c>
      <c r="F48" s="25">
        <v>14</v>
      </c>
      <c r="G48" s="31">
        <v>4</v>
      </c>
      <c r="H48" s="26">
        <v>3</v>
      </c>
      <c r="I48" s="31">
        <v>1240</v>
      </c>
      <c r="J48" s="26">
        <v>1072</v>
      </c>
      <c r="K48" s="31">
        <v>17360</v>
      </c>
      <c r="L48" s="26">
        <v>16108</v>
      </c>
      <c r="M48" s="31">
        <v>313945</v>
      </c>
      <c r="N48" s="26">
        <v>11022</v>
      </c>
      <c r="O48" s="32">
        <f t="shared" si="4"/>
        <v>19.490004966476285</v>
      </c>
      <c r="P48" s="33">
        <f t="shared" si="5"/>
        <v>0.72507458952664749</v>
      </c>
      <c r="Q48" s="11">
        <v>26.88</v>
      </c>
    </row>
    <row r="49" spans="1:17" ht="13.5" customHeight="1">
      <c r="A49" s="29">
        <v>18</v>
      </c>
      <c r="B49" s="6" t="s">
        <v>71</v>
      </c>
      <c r="C49" s="30" t="s">
        <v>110</v>
      </c>
      <c r="D49" s="25">
        <v>24</v>
      </c>
      <c r="E49" s="18" t="s">
        <v>74</v>
      </c>
      <c r="F49" s="25">
        <v>24</v>
      </c>
      <c r="G49" s="31">
        <v>1</v>
      </c>
      <c r="H49" s="26">
        <v>1</v>
      </c>
      <c r="I49" s="31">
        <v>248</v>
      </c>
      <c r="J49" s="26">
        <v>210</v>
      </c>
      <c r="K49" s="31">
        <v>5952</v>
      </c>
      <c r="L49" s="26">
        <v>5540</v>
      </c>
      <c r="M49" s="31">
        <v>91410</v>
      </c>
      <c r="N49" s="26">
        <v>3319</v>
      </c>
      <c r="O49" s="32">
        <f t="shared" si="4"/>
        <v>16.5</v>
      </c>
      <c r="P49" s="33">
        <f t="shared" si="5"/>
        <v>0.6138392857142857</v>
      </c>
      <c r="Q49" s="11">
        <v>26.88</v>
      </c>
    </row>
    <row r="50" spans="1:17" ht="13.5" customHeight="1">
      <c r="A50" s="29">
        <v>19</v>
      </c>
      <c r="B50" s="6" t="s">
        <v>71</v>
      </c>
      <c r="C50" s="30" t="s">
        <v>112</v>
      </c>
      <c r="D50" s="25">
        <v>34</v>
      </c>
      <c r="E50" s="18" t="s">
        <v>74</v>
      </c>
      <c r="F50" s="25">
        <v>34</v>
      </c>
      <c r="G50" s="31">
        <v>1</v>
      </c>
      <c r="H50" s="26">
        <v>1</v>
      </c>
      <c r="I50" s="31">
        <v>186</v>
      </c>
      <c r="J50" s="26">
        <v>168</v>
      </c>
      <c r="K50" s="31">
        <v>6324</v>
      </c>
      <c r="L50" s="26">
        <v>6012</v>
      </c>
      <c r="M50" s="31">
        <v>96012</v>
      </c>
      <c r="N50" s="26">
        <v>3260</v>
      </c>
      <c r="O50" s="32">
        <f t="shared" si="4"/>
        <v>15.970059880239521</v>
      </c>
      <c r="P50" s="33">
        <f t="shared" si="5"/>
        <v>0.59412425149700598</v>
      </c>
      <c r="Q50" s="11">
        <v>26.88</v>
      </c>
    </row>
    <row r="51" spans="1:17" ht="13.5" customHeight="1">
      <c r="A51" s="29">
        <v>20</v>
      </c>
      <c r="B51" s="6" t="s">
        <v>71</v>
      </c>
      <c r="C51" s="30" t="s">
        <v>114</v>
      </c>
      <c r="D51" s="25">
        <v>61</v>
      </c>
      <c r="E51" s="18" t="s">
        <v>74</v>
      </c>
      <c r="F51" s="25">
        <v>61</v>
      </c>
      <c r="G51" s="31">
        <v>1</v>
      </c>
      <c r="H51" s="26">
        <v>1</v>
      </c>
      <c r="I51" s="31">
        <v>124</v>
      </c>
      <c r="J51" s="26">
        <v>110</v>
      </c>
      <c r="K51" s="31">
        <v>7564</v>
      </c>
      <c r="L51" s="26">
        <v>7200</v>
      </c>
      <c r="M51" s="31">
        <v>153216</v>
      </c>
      <c r="N51" s="26">
        <v>3187</v>
      </c>
      <c r="O51" s="32">
        <f t="shared" si="4"/>
        <v>21.28</v>
      </c>
      <c r="P51" s="33">
        <f t="shared" si="5"/>
        <v>0.79166666666666674</v>
      </c>
      <c r="Q51" s="11">
        <v>26.88</v>
      </c>
    </row>
    <row r="52" spans="1:17" ht="13.5" customHeight="1">
      <c r="A52" s="29">
        <v>21</v>
      </c>
      <c r="B52" s="6" t="s">
        <v>71</v>
      </c>
      <c r="C52" s="30" t="s">
        <v>116</v>
      </c>
      <c r="D52" s="25">
        <v>26</v>
      </c>
      <c r="E52" s="18" t="s">
        <v>74</v>
      </c>
      <c r="F52" s="25">
        <v>26</v>
      </c>
      <c r="G52" s="31">
        <v>1</v>
      </c>
      <c r="H52" s="26">
        <v>1</v>
      </c>
      <c r="I52" s="31">
        <v>217</v>
      </c>
      <c r="J52" s="26">
        <v>196</v>
      </c>
      <c r="K52" s="31">
        <v>5642</v>
      </c>
      <c r="L52" s="26">
        <v>5296</v>
      </c>
      <c r="M52" s="31">
        <v>90456</v>
      </c>
      <c r="N52" s="26">
        <v>2130</v>
      </c>
      <c r="O52" s="32">
        <f t="shared" si="4"/>
        <v>17.080060422960724</v>
      </c>
      <c r="P52" s="33">
        <f t="shared" si="5"/>
        <v>0.63541891454466981</v>
      </c>
      <c r="Q52" s="11">
        <v>26.88</v>
      </c>
    </row>
    <row r="53" spans="1:17" ht="13.5" customHeight="1">
      <c r="A53" s="29">
        <v>22</v>
      </c>
      <c r="B53" s="6" t="s">
        <v>71</v>
      </c>
      <c r="C53" s="30" t="s">
        <v>118</v>
      </c>
      <c r="D53" s="25">
        <v>79</v>
      </c>
      <c r="E53" s="18" t="s">
        <v>74</v>
      </c>
      <c r="F53" s="25">
        <v>79</v>
      </c>
      <c r="G53" s="31">
        <v>2</v>
      </c>
      <c r="H53" s="26">
        <v>2</v>
      </c>
      <c r="I53" s="31">
        <v>186</v>
      </c>
      <c r="J53" s="26">
        <v>162</v>
      </c>
      <c r="K53" s="31">
        <v>14694</v>
      </c>
      <c r="L53" s="26">
        <v>13789</v>
      </c>
      <c r="M53" s="31">
        <v>214510</v>
      </c>
      <c r="N53" s="26">
        <v>2576</v>
      </c>
      <c r="O53" s="32">
        <f t="shared" si="4"/>
        <v>15.556603089419102</v>
      </c>
      <c r="P53" s="33">
        <f t="shared" si="5"/>
        <v>0.57874267445755589</v>
      </c>
      <c r="Q53" s="11">
        <v>26.88</v>
      </c>
    </row>
    <row r="54" spans="1:17" ht="13.5" customHeight="1">
      <c r="A54" s="29">
        <v>23</v>
      </c>
      <c r="B54" s="6" t="s">
        <v>71</v>
      </c>
      <c r="C54" s="30" t="s">
        <v>121</v>
      </c>
      <c r="D54" s="25">
        <v>35</v>
      </c>
      <c r="E54" s="18" t="s">
        <v>74</v>
      </c>
      <c r="F54" s="25">
        <v>35</v>
      </c>
      <c r="G54" s="31">
        <v>1</v>
      </c>
      <c r="H54" s="26">
        <v>1</v>
      </c>
      <c r="I54" s="31">
        <v>155</v>
      </c>
      <c r="J54" s="26">
        <v>130</v>
      </c>
      <c r="K54" s="31">
        <v>5425</v>
      </c>
      <c r="L54" s="26">
        <v>5150</v>
      </c>
      <c r="M54" s="31">
        <v>89198</v>
      </c>
      <c r="N54" s="26">
        <v>3365</v>
      </c>
      <c r="O54" s="32">
        <f t="shared" si="4"/>
        <v>17.32</v>
      </c>
      <c r="P54" s="33">
        <f t="shared" si="5"/>
        <v>0.64434523809523814</v>
      </c>
      <c r="Q54" s="11">
        <v>26.88</v>
      </c>
    </row>
    <row r="55" spans="1:17" ht="13.5" customHeight="1">
      <c r="A55" s="29">
        <v>24</v>
      </c>
      <c r="B55" s="6" t="s">
        <v>71</v>
      </c>
      <c r="C55" s="30" t="s">
        <v>123</v>
      </c>
      <c r="D55" s="25">
        <v>73</v>
      </c>
      <c r="E55" s="18" t="s">
        <v>74</v>
      </c>
      <c r="F55" s="25">
        <v>73</v>
      </c>
      <c r="G55" s="31">
        <v>1</v>
      </c>
      <c r="H55" s="26">
        <v>1</v>
      </c>
      <c r="I55" s="31">
        <v>124</v>
      </c>
      <c r="J55" s="26">
        <v>112</v>
      </c>
      <c r="K55" s="31">
        <v>9052</v>
      </c>
      <c r="L55" s="26">
        <v>8676</v>
      </c>
      <c r="M55" s="31">
        <v>156949</v>
      </c>
      <c r="N55" s="26">
        <v>3022</v>
      </c>
      <c r="O55" s="32">
        <f t="shared" si="4"/>
        <v>18.090018441678193</v>
      </c>
      <c r="P55" s="33">
        <f t="shared" si="5"/>
        <v>0.67299175750290896</v>
      </c>
      <c r="Q55" s="11">
        <v>26.88</v>
      </c>
    </row>
    <row r="56" spans="1:17" ht="13.5" customHeight="1">
      <c r="A56" s="29">
        <v>25</v>
      </c>
      <c r="B56" s="6" t="s">
        <v>71</v>
      </c>
      <c r="C56" s="30" t="s">
        <v>125</v>
      </c>
      <c r="D56" s="25">
        <v>21</v>
      </c>
      <c r="E56" s="18" t="s">
        <v>74</v>
      </c>
      <c r="F56" s="25">
        <v>21</v>
      </c>
      <c r="G56" s="31">
        <v>3</v>
      </c>
      <c r="H56" s="26">
        <v>3</v>
      </c>
      <c r="I56" s="31">
        <v>651</v>
      </c>
      <c r="J56" s="26">
        <v>628</v>
      </c>
      <c r="K56" s="31">
        <v>13671</v>
      </c>
      <c r="L56" s="26">
        <v>13188</v>
      </c>
      <c r="M56" s="31">
        <v>244637</v>
      </c>
      <c r="N56" s="26">
        <v>5817</v>
      </c>
      <c r="O56" s="32">
        <f t="shared" si="4"/>
        <v>18.549969669396422</v>
      </c>
      <c r="P56" s="33">
        <f t="shared" si="5"/>
        <v>0.69010303829599784</v>
      </c>
      <c r="Q56" s="11">
        <v>26.88</v>
      </c>
    </row>
    <row r="57" spans="1:17" ht="13.5" customHeight="1">
      <c r="A57" s="29">
        <v>26</v>
      </c>
      <c r="B57" s="6" t="s">
        <v>71</v>
      </c>
      <c r="C57" s="30" t="s">
        <v>127</v>
      </c>
      <c r="D57" s="25">
        <v>39</v>
      </c>
      <c r="E57" s="18" t="s">
        <v>74</v>
      </c>
      <c r="F57" s="25">
        <v>39</v>
      </c>
      <c r="G57" s="31">
        <v>1</v>
      </c>
      <c r="H57" s="26">
        <v>1</v>
      </c>
      <c r="I57" s="31">
        <v>124</v>
      </c>
      <c r="J57" s="26">
        <v>110</v>
      </c>
      <c r="K57" s="31">
        <v>4836</v>
      </c>
      <c r="L57" s="26">
        <v>4490</v>
      </c>
      <c r="M57" s="31">
        <v>79293</v>
      </c>
      <c r="N57" s="26">
        <v>2150</v>
      </c>
      <c r="O57" s="32">
        <f t="shared" si="4"/>
        <v>17.659910913140312</v>
      </c>
      <c r="P57" s="33">
        <f t="shared" si="5"/>
        <v>0.65699073337575564</v>
      </c>
      <c r="Q57" s="11">
        <v>26.88</v>
      </c>
    </row>
    <row r="58" spans="1:17" ht="13.5" customHeight="1">
      <c r="A58" s="29">
        <v>27</v>
      </c>
      <c r="B58" s="6" t="s">
        <v>71</v>
      </c>
      <c r="C58" s="30" t="s">
        <v>131</v>
      </c>
      <c r="D58" s="25">
        <v>41</v>
      </c>
      <c r="E58" s="18" t="s">
        <v>74</v>
      </c>
      <c r="F58" s="25">
        <v>41</v>
      </c>
      <c r="G58" s="31">
        <v>1</v>
      </c>
      <c r="H58" s="26">
        <v>1</v>
      </c>
      <c r="I58" s="31">
        <v>124</v>
      </c>
      <c r="J58" s="26">
        <v>110</v>
      </c>
      <c r="K58" s="31">
        <v>5084</v>
      </c>
      <c r="L58" s="26">
        <v>4700</v>
      </c>
      <c r="M58" s="31">
        <v>86433</v>
      </c>
      <c r="N58" s="26">
        <v>3100</v>
      </c>
      <c r="O58" s="32">
        <f t="shared" si="4"/>
        <v>18.39</v>
      </c>
      <c r="P58" s="33">
        <f t="shared" si="5"/>
        <v>0.68415178571428581</v>
      </c>
      <c r="Q58" s="11">
        <v>26.88</v>
      </c>
    </row>
    <row r="59" spans="1:17" ht="13.5" customHeight="1">
      <c r="A59" s="29">
        <v>28</v>
      </c>
      <c r="B59" s="6" t="s">
        <v>71</v>
      </c>
      <c r="C59" s="30" t="s">
        <v>198</v>
      </c>
      <c r="D59" s="25">
        <v>44</v>
      </c>
      <c r="E59" s="18" t="s">
        <v>74</v>
      </c>
      <c r="F59" s="25">
        <v>44</v>
      </c>
      <c r="G59" s="31">
        <v>1</v>
      </c>
      <c r="H59" s="26">
        <v>1</v>
      </c>
      <c r="I59" s="31">
        <v>124</v>
      </c>
      <c r="J59" s="26">
        <v>110</v>
      </c>
      <c r="K59" s="31">
        <v>5456</v>
      </c>
      <c r="L59" s="26">
        <v>5145</v>
      </c>
      <c r="M59" s="31">
        <v>96337</v>
      </c>
      <c r="N59" s="26">
        <v>2488</v>
      </c>
      <c r="O59" s="32">
        <f t="shared" si="4"/>
        <v>18.724392614188531</v>
      </c>
      <c r="P59" s="33">
        <f t="shared" si="5"/>
        <v>0.69659198713499004</v>
      </c>
      <c r="Q59" s="11">
        <v>26.88</v>
      </c>
    </row>
    <row r="60" spans="1:17" ht="13.5" customHeight="1">
      <c r="A60" s="29">
        <v>29</v>
      </c>
      <c r="B60" s="6" t="s">
        <v>71</v>
      </c>
      <c r="C60" s="30" t="s">
        <v>135</v>
      </c>
      <c r="D60" s="25">
        <v>34</v>
      </c>
      <c r="E60" s="18" t="s">
        <v>74</v>
      </c>
      <c r="F60" s="25">
        <v>34</v>
      </c>
      <c r="G60" s="31">
        <v>8</v>
      </c>
      <c r="H60" s="26">
        <v>6</v>
      </c>
      <c r="I60" s="31">
        <v>1240</v>
      </c>
      <c r="J60" s="26">
        <v>1100</v>
      </c>
      <c r="K60" s="31">
        <v>42160</v>
      </c>
      <c r="L60" s="26">
        <v>37004</v>
      </c>
      <c r="M60" s="31">
        <v>695693</v>
      </c>
      <c r="N60" s="26">
        <v>16693</v>
      </c>
      <c r="O60" s="32">
        <f t="shared" si="4"/>
        <v>18.800481029077936</v>
      </c>
      <c r="P60" s="33">
        <f t="shared" si="5"/>
        <v>0.69942265733176845</v>
      </c>
      <c r="Q60" s="11">
        <v>26.88</v>
      </c>
    </row>
    <row r="61" spans="1:17" ht="13.5" customHeight="1">
      <c r="A61" s="29">
        <v>30</v>
      </c>
      <c r="B61" s="6" t="s">
        <v>71</v>
      </c>
      <c r="C61" s="30" t="s">
        <v>199</v>
      </c>
      <c r="D61" s="25">
        <v>17</v>
      </c>
      <c r="E61" s="18" t="s">
        <v>74</v>
      </c>
      <c r="F61" s="25">
        <v>17</v>
      </c>
      <c r="G61" s="31">
        <v>4</v>
      </c>
      <c r="H61" s="26">
        <v>3</v>
      </c>
      <c r="I61" s="31">
        <v>1240</v>
      </c>
      <c r="J61" s="26">
        <v>1040</v>
      </c>
      <c r="K61" s="31">
        <v>21080</v>
      </c>
      <c r="L61" s="26">
        <v>17680</v>
      </c>
      <c r="M61" s="31">
        <v>329378</v>
      </c>
      <c r="N61" s="26">
        <v>11090</v>
      </c>
      <c r="O61" s="32">
        <f t="shared" si="4"/>
        <v>18.629977375565613</v>
      </c>
      <c r="P61" s="33">
        <f t="shared" si="5"/>
        <v>0.69307951546003022</v>
      </c>
      <c r="Q61" s="11">
        <v>26.88</v>
      </c>
    </row>
    <row r="62" spans="1:17" ht="13.5" customHeight="1">
      <c r="A62" s="29">
        <v>31</v>
      </c>
      <c r="B62" s="6" t="s">
        <v>71</v>
      </c>
      <c r="C62" s="30" t="s">
        <v>141</v>
      </c>
      <c r="D62" s="25">
        <v>44</v>
      </c>
      <c r="E62" s="18" t="s">
        <v>74</v>
      </c>
      <c r="F62" s="25">
        <v>44</v>
      </c>
      <c r="G62" s="31">
        <v>1</v>
      </c>
      <c r="H62" s="26">
        <v>1</v>
      </c>
      <c r="I62" s="31">
        <v>124</v>
      </c>
      <c r="J62" s="26">
        <v>110</v>
      </c>
      <c r="K62" s="31">
        <v>5456</v>
      </c>
      <c r="L62" s="26">
        <v>5110</v>
      </c>
      <c r="M62" s="31">
        <v>86768</v>
      </c>
      <c r="N62" s="26">
        <v>3055</v>
      </c>
      <c r="O62" s="32">
        <f t="shared" si="4"/>
        <v>16.980039138943248</v>
      </c>
      <c r="P62" s="33">
        <f t="shared" si="5"/>
        <v>0.63169788463330534</v>
      </c>
      <c r="Q62" s="11">
        <v>26.88</v>
      </c>
    </row>
    <row r="63" spans="1:17" ht="13.5" customHeight="1">
      <c r="A63" s="29">
        <v>32</v>
      </c>
      <c r="B63" s="6" t="s">
        <v>71</v>
      </c>
      <c r="C63" s="30" t="s">
        <v>143</v>
      </c>
      <c r="D63" s="25">
        <v>118</v>
      </c>
      <c r="E63" s="18" t="s">
        <v>74</v>
      </c>
      <c r="F63" s="25">
        <v>118</v>
      </c>
      <c r="G63" s="31">
        <v>1</v>
      </c>
      <c r="H63" s="26">
        <v>1</v>
      </c>
      <c r="I63" s="31">
        <v>62</v>
      </c>
      <c r="J63" s="26">
        <v>44</v>
      </c>
      <c r="K63" s="31">
        <v>7316</v>
      </c>
      <c r="L63" s="26">
        <v>5892</v>
      </c>
      <c r="M63" s="31">
        <v>134279</v>
      </c>
      <c r="N63" s="26">
        <v>2341</v>
      </c>
      <c r="O63" s="32">
        <f t="shared" si="4"/>
        <v>22.790054310930074</v>
      </c>
      <c r="P63" s="33">
        <f t="shared" si="5"/>
        <v>0.84784428240067244</v>
      </c>
      <c r="Q63" s="11">
        <v>26.88</v>
      </c>
    </row>
    <row r="64" spans="1:17" ht="13.5" customHeight="1">
      <c r="A64" s="29">
        <v>33</v>
      </c>
      <c r="B64" s="6" t="s">
        <v>71</v>
      </c>
      <c r="C64" s="30" t="s">
        <v>146</v>
      </c>
      <c r="D64" s="25">
        <v>50</v>
      </c>
      <c r="E64" s="18" t="s">
        <v>74</v>
      </c>
      <c r="F64" s="25">
        <v>50</v>
      </c>
      <c r="G64" s="31">
        <v>1</v>
      </c>
      <c r="H64" s="26">
        <v>1</v>
      </c>
      <c r="I64" s="31">
        <v>124</v>
      </c>
      <c r="J64" s="26">
        <v>102</v>
      </c>
      <c r="K64" s="31">
        <v>6200</v>
      </c>
      <c r="L64" s="26">
        <v>5400</v>
      </c>
      <c r="M64" s="31">
        <v>104922</v>
      </c>
      <c r="N64" s="26">
        <v>3798</v>
      </c>
      <c r="O64" s="32">
        <f t="shared" si="4"/>
        <v>19.43</v>
      </c>
      <c r="P64" s="33">
        <f t="shared" si="5"/>
        <v>0.72284226190476197</v>
      </c>
      <c r="Q64" s="11">
        <v>26.88</v>
      </c>
    </row>
    <row r="65" spans="1:17" ht="13.5" customHeight="1">
      <c r="A65" s="29">
        <v>34</v>
      </c>
      <c r="B65" s="6" t="s">
        <v>71</v>
      </c>
      <c r="C65" s="30" t="s">
        <v>148</v>
      </c>
      <c r="D65" s="25">
        <v>19</v>
      </c>
      <c r="E65" s="18" t="s">
        <v>74</v>
      </c>
      <c r="F65" s="25">
        <v>19</v>
      </c>
      <c r="G65" s="31">
        <v>1</v>
      </c>
      <c r="H65" s="26">
        <v>1</v>
      </c>
      <c r="I65" s="31">
        <v>248</v>
      </c>
      <c r="J65" s="26">
        <v>198</v>
      </c>
      <c r="K65" s="31">
        <v>4712</v>
      </c>
      <c r="L65" s="26">
        <v>4160</v>
      </c>
      <c r="M65" s="31">
        <v>71069</v>
      </c>
      <c r="N65" s="26">
        <v>3508</v>
      </c>
      <c r="O65" s="32">
        <f t="shared" si="4"/>
        <v>17.083894230769232</v>
      </c>
      <c r="P65" s="33">
        <f t="shared" si="5"/>
        <v>0.63556154132326015</v>
      </c>
      <c r="Q65" s="11">
        <v>26.88</v>
      </c>
    </row>
    <row r="66" spans="1:17" ht="11.25" customHeight="1">
      <c r="A66" s="34" t="s">
        <v>67</v>
      </c>
      <c r="B66" s="35"/>
      <c r="C66" s="35"/>
      <c r="D66" s="36"/>
      <c r="E66" s="36"/>
      <c r="F66" s="36"/>
      <c r="G66" s="37">
        <f t="shared" ref="G66:N66" si="6">SUM(G32:G65)</f>
        <v>60</v>
      </c>
      <c r="H66" s="37">
        <f t="shared" si="6"/>
        <v>52</v>
      </c>
      <c r="I66" s="37">
        <f t="shared" si="6"/>
        <v>10540</v>
      </c>
      <c r="J66" s="37">
        <f t="shared" si="6"/>
        <v>9252</v>
      </c>
      <c r="K66" s="37">
        <f t="shared" si="6"/>
        <v>344596</v>
      </c>
      <c r="L66" s="37">
        <f t="shared" si="6"/>
        <v>314659</v>
      </c>
      <c r="M66" s="37">
        <f t="shared" si="6"/>
        <v>5550898</v>
      </c>
      <c r="N66" s="38">
        <f t="shared" si="6"/>
        <v>149966</v>
      </c>
      <c r="O66" s="39">
        <f t="shared" si="4"/>
        <v>17.640995490356225</v>
      </c>
      <c r="P66" s="40">
        <f>O66/26.88</f>
        <v>0.65628703461146676</v>
      </c>
      <c r="Q66" s="22">
        <v>26.88</v>
      </c>
    </row>
    <row r="67" spans="1:17" ht="13.5" customHeight="1">
      <c r="A67" s="41" t="s">
        <v>150</v>
      </c>
      <c r="B67" s="35"/>
      <c r="C67" s="35"/>
      <c r="D67" s="42"/>
      <c r="E67" s="42"/>
      <c r="F67" s="42"/>
      <c r="G67" s="43"/>
      <c r="H67" s="43"/>
      <c r="I67" s="43"/>
      <c r="J67" s="43"/>
      <c r="K67" s="43"/>
      <c r="L67" s="44"/>
      <c r="M67" s="45">
        <v>44140</v>
      </c>
      <c r="N67" s="46">
        <v>322</v>
      </c>
      <c r="O67" s="39"/>
      <c r="P67" s="40"/>
      <c r="Q67" s="11"/>
    </row>
    <row r="68" spans="1:17" ht="11.25" customHeight="1">
      <c r="A68" s="34" t="s">
        <v>151</v>
      </c>
      <c r="B68" s="35"/>
      <c r="C68" s="35"/>
      <c r="D68" s="36"/>
      <c r="E68" s="36"/>
      <c r="F68" s="36"/>
      <c r="G68" s="37">
        <f t="shared" ref="G68:L68" si="7">SUM(G66:G67)</f>
        <v>60</v>
      </c>
      <c r="H68" s="37">
        <f t="shared" si="7"/>
        <v>52</v>
      </c>
      <c r="I68" s="37">
        <f t="shared" si="7"/>
        <v>10540</v>
      </c>
      <c r="J68" s="37">
        <f t="shared" si="7"/>
        <v>9252</v>
      </c>
      <c r="K68" s="37">
        <f t="shared" si="7"/>
        <v>344596</v>
      </c>
      <c r="L68" s="37">
        <f t="shared" si="7"/>
        <v>314659</v>
      </c>
      <c r="M68" s="37">
        <f>SUM(M66:M67)</f>
        <v>5595038</v>
      </c>
      <c r="N68" s="37">
        <f>SUM(N66:N67)</f>
        <v>150288</v>
      </c>
      <c r="O68" s="39">
        <f>M68/L68</f>
        <v>17.781274331895798</v>
      </c>
      <c r="P68" s="40">
        <f>O68/26.88</f>
        <v>0.66150574151398056</v>
      </c>
      <c r="Q68" s="22">
        <v>26.88</v>
      </c>
    </row>
    <row r="69" spans="1:17" ht="6" customHeight="1"/>
    <row r="70" spans="1:17" ht="10.5" customHeight="1">
      <c r="A70" s="34" t="s">
        <v>152</v>
      </c>
      <c r="B70" s="35"/>
      <c r="C70" s="35"/>
      <c r="D70" s="36"/>
      <c r="E70" s="36"/>
      <c r="F70" s="36"/>
      <c r="G70" s="47">
        <f t="shared" ref="G70:N70" si="8">G31+G68</f>
        <v>118</v>
      </c>
      <c r="H70" s="47">
        <f t="shared" si="8"/>
        <v>101</v>
      </c>
      <c r="I70" s="47">
        <f t="shared" si="8"/>
        <v>18724</v>
      </c>
      <c r="J70" s="47">
        <f t="shared" si="8"/>
        <v>14887</v>
      </c>
      <c r="K70" s="47">
        <f t="shared" si="8"/>
        <v>678838</v>
      </c>
      <c r="L70" s="47">
        <f t="shared" si="8"/>
        <v>553328</v>
      </c>
      <c r="M70" s="47">
        <f t="shared" si="8"/>
        <v>10768280</v>
      </c>
      <c r="N70" s="47">
        <f t="shared" si="8"/>
        <v>327847</v>
      </c>
      <c r="O70" s="48">
        <f>M70/L70</f>
        <v>19.460934563224704</v>
      </c>
      <c r="P70" s="49">
        <f>O70/Q70</f>
        <v>0.64440180672929481</v>
      </c>
      <c r="Q70" s="48">
        <v>30.2</v>
      </c>
    </row>
    <row r="71" spans="1:17" ht="18" customHeight="1">
      <c r="A71" s="50"/>
      <c r="B71" s="50"/>
      <c r="C71" s="50"/>
      <c r="D71" s="51"/>
      <c r="E71" s="51"/>
      <c r="F71" s="51"/>
      <c r="G71" s="52"/>
      <c r="H71" s="52"/>
      <c r="I71" s="52"/>
      <c r="J71" s="52"/>
      <c r="K71" s="52"/>
      <c r="L71" s="52"/>
      <c r="M71" s="52"/>
      <c r="N71" s="52"/>
      <c r="O71" s="53"/>
      <c r="P71" s="54"/>
      <c r="Q71" s="53"/>
    </row>
    <row r="72" spans="1:17" ht="21.75" customHeight="1"/>
    <row r="73" spans="1:17" ht="10.5" customHeight="1">
      <c r="N73" s="55" t="s">
        <v>153</v>
      </c>
      <c r="O73" s="55"/>
      <c r="P73" s="55"/>
    </row>
    <row r="74" spans="1:17" ht="9.75" customHeight="1">
      <c r="M74" s="56" t="s">
        <v>154</v>
      </c>
      <c r="N74" s="56"/>
      <c r="O74" s="56"/>
      <c r="P74" s="56"/>
    </row>
    <row r="75" spans="1:17" ht="10.5" customHeight="1">
      <c r="O75" s="68"/>
      <c r="P75" s="68"/>
    </row>
  </sheetData>
  <mergeCells count="2">
    <mergeCell ref="A1:Q1"/>
    <mergeCell ref="O75:P75"/>
  </mergeCells>
  <pageMargins left="0.15748031496062992" right="0" top="0.23622047244094491" bottom="0.23622047244094491" header="0.15748031496062992" footer="0.15748031496062992"/>
  <pageSetup paperSize="9" scale="7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77"/>
  <sheetViews>
    <sheetView zoomScale="115" zoomScaleNormal="115" workbookViewId="0">
      <selection sqref="A1:Q76"/>
    </sheetView>
  </sheetViews>
  <sheetFormatPr defaultRowHeight="12.75"/>
  <cols>
    <col min="1" max="1" width="5.7109375" style="2" customWidth="1"/>
    <col min="2" max="2" width="11.85546875" style="2" bestFit="1" customWidth="1"/>
    <col min="3" max="3" width="26.5703125" style="2" customWidth="1"/>
    <col min="4" max="4" width="10" style="2" hidden="1" customWidth="1"/>
    <col min="5" max="5" width="9" style="2" hidden="1" customWidth="1"/>
    <col min="6" max="6" width="6.140625" style="2" customWidth="1"/>
    <col min="7" max="7" width="6.42578125" style="2" customWidth="1"/>
    <col min="8" max="8" width="5.42578125" style="2" customWidth="1"/>
    <col min="9" max="9" width="6.7109375" style="2" customWidth="1"/>
    <col min="10" max="10" width="6" style="2" customWidth="1"/>
    <col min="11" max="11" width="8" style="2" bestFit="1" customWidth="1"/>
    <col min="12" max="12" width="7.85546875" style="2" bestFit="1" customWidth="1"/>
    <col min="13" max="13" width="9" style="2" bestFit="1" customWidth="1"/>
    <col min="14" max="14" width="7.85546875" style="2" bestFit="1" customWidth="1"/>
    <col min="15" max="15" width="7.7109375" style="2" customWidth="1"/>
    <col min="16" max="16" width="7" style="2" customWidth="1"/>
    <col min="17" max="17" width="7.28515625" style="2" customWidth="1"/>
    <col min="18" max="16384" width="9.140625" style="2"/>
  </cols>
  <sheetData>
    <row r="1" spans="1:21" ht="19.5" customHeight="1">
      <c r="A1" s="69" t="s">
        <v>208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</row>
    <row r="2" spans="1:21" ht="33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</row>
    <row r="3" spans="1:21" ht="14.1" customHeight="1">
      <c r="A3" s="5">
        <v>1</v>
      </c>
      <c r="B3" s="6" t="s">
        <v>18</v>
      </c>
      <c r="C3" s="57" t="s">
        <v>22</v>
      </c>
      <c r="D3" s="58" t="s">
        <v>20</v>
      </c>
      <c r="E3" s="9" t="s">
        <v>21</v>
      </c>
      <c r="F3" s="10">
        <v>45</v>
      </c>
      <c r="G3" s="10">
        <v>9</v>
      </c>
      <c r="H3" s="10">
        <v>7</v>
      </c>
      <c r="I3" s="10">
        <v>1116</v>
      </c>
      <c r="J3" s="10">
        <v>634</v>
      </c>
      <c r="K3" s="10">
        <v>50220</v>
      </c>
      <c r="L3" s="10">
        <v>28852</v>
      </c>
      <c r="M3" s="10">
        <v>576308</v>
      </c>
      <c r="N3" s="10">
        <v>21274</v>
      </c>
      <c r="O3" s="11">
        <f t="shared" ref="O3:O27" si="0">M3/L3</f>
        <v>19.974629141827258</v>
      </c>
      <c r="P3" s="12">
        <f t="shared" ref="P3:P27" si="1">O3/Q3</f>
        <v>0.56907775332841193</v>
      </c>
      <c r="Q3" s="13">
        <v>35.1</v>
      </c>
    </row>
    <row r="4" spans="1:21" ht="14.1" customHeight="1">
      <c r="A4" s="14">
        <v>2</v>
      </c>
      <c r="B4" s="6" t="s">
        <v>18</v>
      </c>
      <c r="C4" s="57" t="s">
        <v>24</v>
      </c>
      <c r="D4" s="58" t="s">
        <v>23</v>
      </c>
      <c r="E4" s="9" t="s">
        <v>21</v>
      </c>
      <c r="F4" s="10">
        <v>45</v>
      </c>
      <c r="G4" s="10">
        <v>1</v>
      </c>
      <c r="H4" s="10">
        <v>1</v>
      </c>
      <c r="I4" s="10">
        <v>124</v>
      </c>
      <c r="J4" s="10">
        <v>90</v>
      </c>
      <c r="K4" s="10">
        <v>5580</v>
      </c>
      <c r="L4" s="10">
        <v>4380</v>
      </c>
      <c r="M4" s="10">
        <v>123247</v>
      </c>
      <c r="N4" s="10">
        <v>3609</v>
      </c>
      <c r="O4" s="11">
        <f t="shared" si="0"/>
        <v>28.138584474885846</v>
      </c>
      <c r="P4" s="12">
        <f t="shared" si="1"/>
        <v>0.97703418315575852</v>
      </c>
      <c r="Q4" s="13">
        <v>28.8</v>
      </c>
    </row>
    <row r="5" spans="1:21" ht="14.1" customHeight="1">
      <c r="A5" s="5">
        <v>3</v>
      </c>
      <c r="B5" s="6" t="s">
        <v>18</v>
      </c>
      <c r="C5" s="57" t="s">
        <v>26</v>
      </c>
      <c r="D5" s="58" t="s">
        <v>25</v>
      </c>
      <c r="E5" s="9" t="s">
        <v>21</v>
      </c>
      <c r="F5" s="10">
        <v>24</v>
      </c>
      <c r="G5" s="10">
        <v>1</v>
      </c>
      <c r="H5" s="10">
        <v>1</v>
      </c>
      <c r="I5" s="10">
        <v>186</v>
      </c>
      <c r="J5" s="10">
        <v>78</v>
      </c>
      <c r="K5" s="10">
        <v>4464</v>
      </c>
      <c r="L5" s="10">
        <v>3510</v>
      </c>
      <c r="M5" s="10">
        <v>83072</v>
      </c>
      <c r="N5" s="10">
        <v>2589</v>
      </c>
      <c r="O5" s="11">
        <f t="shared" si="0"/>
        <v>23.667236467236467</v>
      </c>
      <c r="P5" s="12">
        <f t="shared" si="1"/>
        <v>0.67428024123180819</v>
      </c>
      <c r="Q5" s="13">
        <v>35.1</v>
      </c>
    </row>
    <row r="6" spans="1:21" ht="14.1" customHeight="1">
      <c r="A6" s="5">
        <v>4</v>
      </c>
      <c r="B6" s="6" t="s">
        <v>18</v>
      </c>
      <c r="C6" s="57" t="s">
        <v>28</v>
      </c>
      <c r="D6" s="58" t="s">
        <v>27</v>
      </c>
      <c r="E6" s="9" t="s">
        <v>21</v>
      </c>
      <c r="F6" s="10">
        <v>34</v>
      </c>
      <c r="G6" s="10">
        <v>1</v>
      </c>
      <c r="H6" s="10">
        <v>1</v>
      </c>
      <c r="I6" s="10">
        <v>186</v>
      </c>
      <c r="J6" s="10">
        <v>90</v>
      </c>
      <c r="K6" s="10">
        <v>6324</v>
      </c>
      <c r="L6" s="10">
        <v>4160</v>
      </c>
      <c r="M6" s="10">
        <v>106012</v>
      </c>
      <c r="N6" s="10">
        <v>3329</v>
      </c>
      <c r="O6" s="11">
        <f t="shared" si="0"/>
        <v>25.483653846153846</v>
      </c>
      <c r="P6" s="12">
        <f t="shared" si="1"/>
        <v>0.72603002410694717</v>
      </c>
      <c r="Q6" s="13">
        <v>35.1</v>
      </c>
    </row>
    <row r="7" spans="1:21" ht="14.1" customHeight="1">
      <c r="A7" s="14">
        <v>5</v>
      </c>
      <c r="B7" s="6" t="s">
        <v>18</v>
      </c>
      <c r="C7" s="57" t="s">
        <v>30</v>
      </c>
      <c r="D7" s="58" t="s">
        <v>29</v>
      </c>
      <c r="E7" s="9" t="s">
        <v>21</v>
      </c>
      <c r="F7" s="10">
        <v>45</v>
      </c>
      <c r="G7" s="10">
        <v>4</v>
      </c>
      <c r="H7" s="10">
        <v>3</v>
      </c>
      <c r="I7" s="10">
        <v>496</v>
      </c>
      <c r="J7" s="10">
        <v>318</v>
      </c>
      <c r="K7" s="10">
        <v>22320</v>
      </c>
      <c r="L7" s="10">
        <v>14964</v>
      </c>
      <c r="M7" s="10">
        <v>379960</v>
      </c>
      <c r="N7" s="10">
        <v>11077</v>
      </c>
      <c r="O7" s="11">
        <f t="shared" si="0"/>
        <v>25.391606522320235</v>
      </c>
      <c r="P7" s="12">
        <f t="shared" si="1"/>
        <v>0.72340759322849668</v>
      </c>
      <c r="Q7" s="13">
        <v>35.1</v>
      </c>
    </row>
    <row r="8" spans="1:21" ht="14.1" customHeight="1">
      <c r="A8" s="5">
        <v>6</v>
      </c>
      <c r="B8" s="6" t="s">
        <v>18</v>
      </c>
      <c r="C8" s="57" t="s">
        <v>32</v>
      </c>
      <c r="D8" s="58" t="s">
        <v>31</v>
      </c>
      <c r="E8" s="9" t="s">
        <v>21</v>
      </c>
      <c r="F8" s="10">
        <v>45</v>
      </c>
      <c r="G8" s="10">
        <v>1</v>
      </c>
      <c r="H8" s="10">
        <v>1</v>
      </c>
      <c r="I8" s="10">
        <v>124</v>
      </c>
      <c r="J8" s="10">
        <v>84</v>
      </c>
      <c r="K8" s="10">
        <v>5580</v>
      </c>
      <c r="L8" s="10">
        <v>3878</v>
      </c>
      <c r="M8" s="10">
        <v>104429</v>
      </c>
      <c r="N8" s="10">
        <v>3760</v>
      </c>
      <c r="O8" s="11">
        <f t="shared" si="0"/>
        <v>26.928571428571427</v>
      </c>
      <c r="P8" s="12">
        <f t="shared" si="1"/>
        <v>0.7671957671957671</v>
      </c>
      <c r="Q8" s="13">
        <v>35.1</v>
      </c>
    </row>
    <row r="9" spans="1:21" ht="14.1" customHeight="1">
      <c r="A9" s="5">
        <v>7</v>
      </c>
      <c r="B9" s="6" t="s">
        <v>18</v>
      </c>
      <c r="C9" s="57" t="s">
        <v>34</v>
      </c>
      <c r="D9" s="58" t="s">
        <v>33</v>
      </c>
      <c r="E9" s="9" t="s">
        <v>21</v>
      </c>
      <c r="F9" s="10">
        <v>18</v>
      </c>
      <c r="G9" s="10">
        <v>1</v>
      </c>
      <c r="H9" s="10">
        <v>0</v>
      </c>
      <c r="I9" s="10">
        <v>186</v>
      </c>
      <c r="J9" s="10">
        <v>0</v>
      </c>
      <c r="K9" s="10">
        <v>3348</v>
      </c>
      <c r="L9" s="10">
        <v>0</v>
      </c>
      <c r="M9" s="10">
        <v>0</v>
      </c>
      <c r="N9" s="10">
        <v>0</v>
      </c>
      <c r="O9" s="11" t="e">
        <f t="shared" si="0"/>
        <v>#DIV/0!</v>
      </c>
      <c r="P9" s="12" t="e">
        <f t="shared" si="1"/>
        <v>#DIV/0!</v>
      </c>
      <c r="Q9" s="13">
        <v>35.1</v>
      </c>
    </row>
    <row r="10" spans="1:21" ht="14.1" customHeight="1">
      <c r="A10" s="14">
        <v>8</v>
      </c>
      <c r="B10" s="6" t="s">
        <v>18</v>
      </c>
      <c r="C10" s="57" t="s">
        <v>36</v>
      </c>
      <c r="D10" s="58" t="s">
        <v>35</v>
      </c>
      <c r="E10" s="9" t="s">
        <v>21</v>
      </c>
      <c r="F10" s="10">
        <v>42</v>
      </c>
      <c r="G10" s="10">
        <v>1</v>
      </c>
      <c r="H10" s="10">
        <v>1</v>
      </c>
      <c r="I10" s="10">
        <v>124</v>
      </c>
      <c r="J10" s="10">
        <v>88</v>
      </c>
      <c r="K10" s="10">
        <v>5208</v>
      </c>
      <c r="L10" s="10">
        <v>4042</v>
      </c>
      <c r="M10" s="10">
        <v>89655</v>
      </c>
      <c r="N10" s="10">
        <v>3180</v>
      </c>
      <c r="O10" s="11">
        <f t="shared" si="0"/>
        <v>22.180851063829788</v>
      </c>
      <c r="P10" s="12">
        <f t="shared" si="1"/>
        <v>0.63193307874158933</v>
      </c>
      <c r="Q10" s="13">
        <v>35.1</v>
      </c>
    </row>
    <row r="11" spans="1:21" ht="14.1" customHeight="1">
      <c r="A11" s="5">
        <v>9</v>
      </c>
      <c r="B11" s="6" t="s">
        <v>18</v>
      </c>
      <c r="C11" s="57" t="s">
        <v>38</v>
      </c>
      <c r="D11" s="58" t="s">
        <v>37</v>
      </c>
      <c r="E11" s="9" t="s">
        <v>21</v>
      </c>
      <c r="F11" s="10">
        <v>40</v>
      </c>
      <c r="G11" s="10">
        <v>1</v>
      </c>
      <c r="H11" s="10">
        <v>1</v>
      </c>
      <c r="I11" s="10">
        <v>124</v>
      </c>
      <c r="J11" s="10">
        <v>100</v>
      </c>
      <c r="K11" s="10">
        <v>4960</v>
      </c>
      <c r="L11" s="10">
        <v>4080</v>
      </c>
      <c r="M11" s="10">
        <v>112960</v>
      </c>
      <c r="N11" s="10">
        <v>4772</v>
      </c>
      <c r="O11" s="11">
        <f t="shared" si="0"/>
        <v>27.686274509803923</v>
      </c>
      <c r="P11" s="12">
        <f t="shared" si="1"/>
        <v>0.78878274956706329</v>
      </c>
      <c r="Q11" s="13">
        <v>35.1</v>
      </c>
    </row>
    <row r="12" spans="1:21" ht="13.5" customHeight="1">
      <c r="A12" s="5">
        <v>10</v>
      </c>
      <c r="B12" s="6" t="s">
        <v>18</v>
      </c>
      <c r="C12" s="57" t="s">
        <v>40</v>
      </c>
      <c r="D12" s="58" t="s">
        <v>39</v>
      </c>
      <c r="E12" s="9" t="s">
        <v>21</v>
      </c>
      <c r="F12" s="10">
        <v>45</v>
      </c>
      <c r="G12" s="10">
        <v>13</v>
      </c>
      <c r="H12" s="10">
        <v>17</v>
      </c>
      <c r="I12" s="10">
        <v>1612</v>
      </c>
      <c r="J12" s="10">
        <v>1709</v>
      </c>
      <c r="K12" s="10">
        <v>72540</v>
      </c>
      <c r="L12" s="10">
        <v>81532</v>
      </c>
      <c r="M12" s="10">
        <v>1900412</v>
      </c>
      <c r="N12" s="10">
        <v>63327</v>
      </c>
      <c r="O12" s="11">
        <f t="shared" si="0"/>
        <v>23.308786734043075</v>
      </c>
      <c r="P12" s="12">
        <f t="shared" si="1"/>
        <v>0.66406799812088524</v>
      </c>
      <c r="Q12" s="13">
        <v>35.1</v>
      </c>
    </row>
    <row r="13" spans="1:21" ht="14.1" customHeight="1">
      <c r="A13" s="14">
        <v>11</v>
      </c>
      <c r="B13" s="6" t="s">
        <v>18</v>
      </c>
      <c r="C13" s="57" t="s">
        <v>209</v>
      </c>
      <c r="D13" s="58" t="s">
        <v>41</v>
      </c>
      <c r="E13" s="9" t="s">
        <v>21</v>
      </c>
      <c r="F13" s="10">
        <v>32</v>
      </c>
      <c r="G13" s="10">
        <v>1</v>
      </c>
      <c r="H13" s="10">
        <v>1</v>
      </c>
      <c r="I13" s="10">
        <v>186</v>
      </c>
      <c r="J13" s="10">
        <v>130</v>
      </c>
      <c r="K13" s="10">
        <v>5952</v>
      </c>
      <c r="L13" s="10">
        <v>4428</v>
      </c>
      <c r="M13" s="10">
        <v>65073</v>
      </c>
      <c r="N13" s="10">
        <v>2623</v>
      </c>
      <c r="O13" s="11">
        <f t="shared" si="0"/>
        <v>14.69579945799458</v>
      </c>
      <c r="P13" s="12">
        <f t="shared" si="1"/>
        <v>0.4186837452420108</v>
      </c>
      <c r="Q13" s="13">
        <v>35.1</v>
      </c>
      <c r="U13" s="60"/>
    </row>
    <row r="14" spans="1:21" ht="14.1" customHeight="1">
      <c r="A14" s="5">
        <v>12</v>
      </c>
      <c r="B14" s="6" t="s">
        <v>18</v>
      </c>
      <c r="C14" s="57" t="s">
        <v>44</v>
      </c>
      <c r="D14" s="58" t="s">
        <v>43</v>
      </c>
      <c r="E14" s="9" t="s">
        <v>21</v>
      </c>
      <c r="F14" s="10">
        <v>35</v>
      </c>
      <c r="G14" s="10">
        <v>1</v>
      </c>
      <c r="H14" s="10">
        <v>0</v>
      </c>
      <c r="I14" s="10">
        <v>124</v>
      </c>
      <c r="J14" s="10">
        <v>0</v>
      </c>
      <c r="K14" s="10">
        <v>4340</v>
      </c>
      <c r="L14" s="10">
        <v>0</v>
      </c>
      <c r="M14" s="10">
        <v>0</v>
      </c>
      <c r="N14" s="10">
        <v>0</v>
      </c>
      <c r="O14" s="11" t="e">
        <f t="shared" si="0"/>
        <v>#DIV/0!</v>
      </c>
      <c r="P14" s="12" t="e">
        <f t="shared" si="1"/>
        <v>#DIV/0!</v>
      </c>
      <c r="Q14" s="13">
        <v>35.1</v>
      </c>
      <c r="U14" s="60"/>
    </row>
    <row r="15" spans="1:21" ht="14.1" customHeight="1">
      <c r="A15" s="5">
        <v>13</v>
      </c>
      <c r="B15" s="6" t="s">
        <v>18</v>
      </c>
      <c r="C15" s="57" t="s">
        <v>46</v>
      </c>
      <c r="D15" s="58" t="s">
        <v>45</v>
      </c>
      <c r="E15" s="9" t="s">
        <v>21</v>
      </c>
      <c r="F15" s="10">
        <v>40</v>
      </c>
      <c r="G15" s="10">
        <v>6</v>
      </c>
      <c r="H15" s="10">
        <v>6</v>
      </c>
      <c r="I15" s="10">
        <v>1116</v>
      </c>
      <c r="J15" s="10">
        <v>1126</v>
      </c>
      <c r="K15" s="10">
        <v>44640</v>
      </c>
      <c r="L15" s="10">
        <v>45839</v>
      </c>
      <c r="M15" s="10">
        <v>1090116</v>
      </c>
      <c r="N15" s="10">
        <v>40747</v>
      </c>
      <c r="O15" s="11">
        <f t="shared" si="0"/>
        <v>23.781408843997468</v>
      </c>
      <c r="P15" s="12">
        <f t="shared" si="1"/>
        <v>0.67753301549850331</v>
      </c>
      <c r="Q15" s="13">
        <v>35.1</v>
      </c>
    </row>
    <row r="16" spans="1:21" ht="14.1" customHeight="1">
      <c r="A16" s="14">
        <v>14</v>
      </c>
      <c r="B16" s="6" t="s">
        <v>18</v>
      </c>
      <c r="C16" s="57" t="s">
        <v>48</v>
      </c>
      <c r="D16" s="58" t="s">
        <v>47</v>
      </c>
      <c r="E16" s="9" t="s">
        <v>21</v>
      </c>
      <c r="F16" s="10">
        <v>32</v>
      </c>
      <c r="G16" s="10">
        <v>7</v>
      </c>
      <c r="H16" s="10">
        <v>4</v>
      </c>
      <c r="I16" s="10">
        <v>1302</v>
      </c>
      <c r="J16" s="10">
        <v>766</v>
      </c>
      <c r="K16" s="10">
        <v>41664</v>
      </c>
      <c r="L16" s="10">
        <v>25787</v>
      </c>
      <c r="M16" s="10">
        <v>537185</v>
      </c>
      <c r="N16" s="10">
        <v>22006</v>
      </c>
      <c r="O16" s="11">
        <f t="shared" si="0"/>
        <v>20.831620584015202</v>
      </c>
      <c r="P16" s="12">
        <f t="shared" si="1"/>
        <v>0.59349346393205704</v>
      </c>
      <c r="Q16" s="13">
        <v>35.1</v>
      </c>
    </row>
    <row r="17" spans="1:20" ht="14.1" customHeight="1">
      <c r="A17" s="5">
        <v>15</v>
      </c>
      <c r="B17" s="6" t="s">
        <v>18</v>
      </c>
      <c r="C17" s="57" t="s">
        <v>50</v>
      </c>
      <c r="D17" s="58" t="s">
        <v>49</v>
      </c>
      <c r="E17" s="9" t="s">
        <v>21</v>
      </c>
      <c r="F17" s="10">
        <v>47</v>
      </c>
      <c r="G17" s="10">
        <v>1</v>
      </c>
      <c r="H17" s="10">
        <v>1</v>
      </c>
      <c r="I17" s="10">
        <v>124</v>
      </c>
      <c r="J17" s="10">
        <v>64</v>
      </c>
      <c r="K17" s="10">
        <v>5828</v>
      </c>
      <c r="L17" s="10">
        <v>2972</v>
      </c>
      <c r="M17" s="10">
        <v>62035</v>
      </c>
      <c r="N17" s="10">
        <v>1963</v>
      </c>
      <c r="O17" s="11">
        <f t="shared" si="0"/>
        <v>20.873149394347241</v>
      </c>
      <c r="P17" s="12">
        <f t="shared" si="1"/>
        <v>0.59467662092157381</v>
      </c>
      <c r="Q17" s="13">
        <v>35.1</v>
      </c>
    </row>
    <row r="18" spans="1:20" ht="14.1" customHeight="1">
      <c r="A18" s="5">
        <v>16</v>
      </c>
      <c r="B18" s="6" t="s">
        <v>18</v>
      </c>
      <c r="C18" s="57" t="s">
        <v>52</v>
      </c>
      <c r="D18" s="58" t="s">
        <v>51</v>
      </c>
      <c r="E18" s="9" t="s">
        <v>21</v>
      </c>
      <c r="F18" s="10">
        <v>34</v>
      </c>
      <c r="G18" s="10">
        <v>1</v>
      </c>
      <c r="H18" s="10">
        <v>1</v>
      </c>
      <c r="I18" s="10">
        <v>186</v>
      </c>
      <c r="J18" s="10">
        <v>98</v>
      </c>
      <c r="K18" s="10">
        <v>6324</v>
      </c>
      <c r="L18" s="10">
        <v>4520</v>
      </c>
      <c r="M18" s="10">
        <v>106496</v>
      </c>
      <c r="N18" s="10">
        <v>3213</v>
      </c>
      <c r="O18" s="11">
        <f t="shared" si="0"/>
        <v>23.561061946902655</v>
      </c>
      <c r="P18" s="12">
        <f t="shared" si="1"/>
        <v>0.67125532612258276</v>
      </c>
      <c r="Q18" s="13">
        <v>35.1</v>
      </c>
    </row>
    <row r="19" spans="1:20" ht="14.1" customHeight="1">
      <c r="A19" s="14">
        <v>17</v>
      </c>
      <c r="B19" s="6" t="s">
        <v>18</v>
      </c>
      <c r="C19" s="57" t="s">
        <v>54</v>
      </c>
      <c r="D19" s="58" t="s">
        <v>53</v>
      </c>
      <c r="E19" s="9" t="s">
        <v>21</v>
      </c>
      <c r="F19" s="10">
        <v>40</v>
      </c>
      <c r="G19" s="10">
        <v>1</v>
      </c>
      <c r="H19" s="10">
        <v>1</v>
      </c>
      <c r="I19" s="10">
        <v>124</v>
      </c>
      <c r="J19" s="10">
        <v>94</v>
      </c>
      <c r="K19" s="10">
        <v>4960</v>
      </c>
      <c r="L19" s="10">
        <v>3984</v>
      </c>
      <c r="M19" s="10">
        <v>84235</v>
      </c>
      <c r="N19" s="10">
        <v>3036</v>
      </c>
      <c r="O19" s="11">
        <f t="shared" si="0"/>
        <v>21.143323293172692</v>
      </c>
      <c r="P19" s="12">
        <f t="shared" si="1"/>
        <v>0.60237388299637296</v>
      </c>
      <c r="Q19" s="13">
        <v>35.1</v>
      </c>
    </row>
    <row r="20" spans="1:20" ht="14.1" customHeight="1">
      <c r="A20" s="5">
        <v>18</v>
      </c>
      <c r="B20" s="6" t="s">
        <v>18</v>
      </c>
      <c r="C20" s="57" t="s">
        <v>56</v>
      </c>
      <c r="D20" s="58" t="s">
        <v>55</v>
      </c>
      <c r="E20" s="9" t="s">
        <v>21</v>
      </c>
      <c r="F20" s="10">
        <v>42</v>
      </c>
      <c r="G20" s="10">
        <v>1</v>
      </c>
      <c r="H20" s="10">
        <v>1</v>
      </c>
      <c r="I20" s="10">
        <v>186</v>
      </c>
      <c r="J20" s="10">
        <v>164</v>
      </c>
      <c r="K20" s="10">
        <v>7812</v>
      </c>
      <c r="L20" s="10">
        <v>6862</v>
      </c>
      <c r="M20" s="10">
        <v>151529</v>
      </c>
      <c r="N20" s="10">
        <v>5745</v>
      </c>
      <c r="O20" s="11">
        <f t="shared" si="0"/>
        <v>22.082337510929758</v>
      </c>
      <c r="P20" s="12">
        <f t="shared" si="1"/>
        <v>0.62912642481281356</v>
      </c>
      <c r="Q20" s="13">
        <v>35.1</v>
      </c>
    </row>
    <row r="21" spans="1:20" ht="14.1" customHeight="1">
      <c r="A21" s="5">
        <v>19</v>
      </c>
      <c r="B21" s="6" t="s">
        <v>18</v>
      </c>
      <c r="C21" s="57" t="s">
        <v>58</v>
      </c>
      <c r="D21" s="58" t="s">
        <v>57</v>
      </c>
      <c r="E21" s="9" t="s">
        <v>21</v>
      </c>
      <c r="F21" s="10">
        <v>48</v>
      </c>
      <c r="G21" s="10">
        <v>1</v>
      </c>
      <c r="H21" s="10">
        <v>0</v>
      </c>
      <c r="I21" s="10">
        <v>124</v>
      </c>
      <c r="J21" s="10">
        <v>0</v>
      </c>
      <c r="K21" s="10">
        <v>5952</v>
      </c>
      <c r="L21" s="10">
        <v>0</v>
      </c>
      <c r="M21" s="10">
        <v>0</v>
      </c>
      <c r="N21" s="10">
        <v>0</v>
      </c>
      <c r="O21" s="11" t="e">
        <f t="shared" si="0"/>
        <v>#DIV/0!</v>
      </c>
      <c r="P21" s="12" t="e">
        <f t="shared" si="1"/>
        <v>#DIV/0!</v>
      </c>
      <c r="Q21" s="13">
        <v>35.1</v>
      </c>
    </row>
    <row r="22" spans="1:20" ht="14.1" customHeight="1">
      <c r="A22" s="14">
        <v>20</v>
      </c>
      <c r="B22" s="6" t="s">
        <v>18</v>
      </c>
      <c r="C22" s="57" t="s">
        <v>60</v>
      </c>
      <c r="D22" s="58" t="s">
        <v>59</v>
      </c>
      <c r="E22" s="9" t="s">
        <v>21</v>
      </c>
      <c r="F22" s="10">
        <v>40</v>
      </c>
      <c r="G22" s="10">
        <v>1</v>
      </c>
      <c r="H22" s="10">
        <v>1</v>
      </c>
      <c r="I22" s="10">
        <v>124</v>
      </c>
      <c r="J22" s="10">
        <v>108</v>
      </c>
      <c r="K22" s="10">
        <v>4960</v>
      </c>
      <c r="L22" s="10">
        <v>4820</v>
      </c>
      <c r="M22" s="10">
        <v>115618</v>
      </c>
      <c r="N22" s="10">
        <v>4381</v>
      </c>
      <c r="O22" s="11">
        <f t="shared" si="0"/>
        <v>23.987136929460579</v>
      </c>
      <c r="P22" s="12">
        <f t="shared" si="1"/>
        <v>0.68339421451454641</v>
      </c>
      <c r="Q22" s="13">
        <v>35.1</v>
      </c>
    </row>
    <row r="23" spans="1:20" ht="14.1" customHeight="1">
      <c r="A23" s="5">
        <v>21</v>
      </c>
      <c r="B23" s="6" t="s">
        <v>18</v>
      </c>
      <c r="C23" s="57" t="s">
        <v>61</v>
      </c>
      <c r="D23" s="58"/>
      <c r="E23" s="9" t="s">
        <v>21</v>
      </c>
      <c r="F23" s="10">
        <v>37</v>
      </c>
      <c r="G23" s="10">
        <v>1</v>
      </c>
      <c r="H23" s="10">
        <v>0</v>
      </c>
      <c r="I23" s="10">
        <v>124</v>
      </c>
      <c r="J23" s="10">
        <v>0</v>
      </c>
      <c r="K23" s="10">
        <v>4588</v>
      </c>
      <c r="L23" s="10">
        <v>0</v>
      </c>
      <c r="M23" s="10">
        <v>0</v>
      </c>
      <c r="N23" s="10">
        <v>0</v>
      </c>
      <c r="O23" s="11" t="e">
        <f t="shared" si="0"/>
        <v>#DIV/0!</v>
      </c>
      <c r="P23" s="12" t="e">
        <f t="shared" si="1"/>
        <v>#DIV/0!</v>
      </c>
      <c r="Q23" s="13">
        <v>35.1</v>
      </c>
    </row>
    <row r="24" spans="1:20" ht="14.1" customHeight="1">
      <c r="A24" s="5">
        <v>22</v>
      </c>
      <c r="B24" s="6" t="s">
        <v>18</v>
      </c>
      <c r="C24" s="57" t="s">
        <v>62</v>
      </c>
      <c r="D24" s="58"/>
      <c r="E24" s="9" t="s">
        <v>21</v>
      </c>
      <c r="F24" s="10">
        <v>49</v>
      </c>
      <c r="G24" s="10">
        <v>1</v>
      </c>
      <c r="H24" s="10">
        <v>0</v>
      </c>
      <c r="I24" s="10">
        <v>124</v>
      </c>
      <c r="J24" s="10">
        <v>0</v>
      </c>
      <c r="K24" s="10">
        <v>6076</v>
      </c>
      <c r="L24" s="10">
        <v>0</v>
      </c>
      <c r="M24" s="10">
        <v>0</v>
      </c>
      <c r="N24" s="10">
        <v>0</v>
      </c>
      <c r="O24" s="11" t="e">
        <f t="shared" si="0"/>
        <v>#DIV/0!</v>
      </c>
      <c r="P24" s="12" t="e">
        <f t="shared" si="1"/>
        <v>#DIV/0!</v>
      </c>
      <c r="Q24" s="13">
        <v>35.1</v>
      </c>
    </row>
    <row r="25" spans="1:20" ht="14.1" customHeight="1">
      <c r="A25" s="14">
        <v>23</v>
      </c>
      <c r="B25" s="6" t="s">
        <v>18</v>
      </c>
      <c r="C25" s="57" t="s">
        <v>63</v>
      </c>
      <c r="D25" s="58"/>
      <c r="E25" s="9" t="s">
        <v>21</v>
      </c>
      <c r="F25" s="10">
        <v>45</v>
      </c>
      <c r="G25" s="10">
        <v>1</v>
      </c>
      <c r="H25" s="10">
        <v>1</v>
      </c>
      <c r="I25" s="10">
        <v>124</v>
      </c>
      <c r="J25" s="10">
        <v>74</v>
      </c>
      <c r="K25" s="10">
        <v>5580</v>
      </c>
      <c r="L25" s="10">
        <v>3440</v>
      </c>
      <c r="M25" s="10">
        <v>93577</v>
      </c>
      <c r="N25" s="10">
        <v>2980</v>
      </c>
      <c r="O25" s="11">
        <f t="shared" si="0"/>
        <v>27.202616279069769</v>
      </c>
      <c r="P25" s="12">
        <f t="shared" si="1"/>
        <v>0.77500331279401047</v>
      </c>
      <c r="Q25" s="13">
        <v>35.1</v>
      </c>
    </row>
    <row r="26" spans="1:20" ht="14.1" customHeight="1">
      <c r="A26" s="5">
        <v>24</v>
      </c>
      <c r="B26" s="6" t="s">
        <v>18</v>
      </c>
      <c r="C26" s="57" t="s">
        <v>64</v>
      </c>
      <c r="D26" s="58"/>
      <c r="E26" s="9"/>
      <c r="F26" s="10">
        <v>48</v>
      </c>
      <c r="G26" s="10">
        <v>1</v>
      </c>
      <c r="H26" s="10">
        <v>1</v>
      </c>
      <c r="I26" s="10">
        <v>124</v>
      </c>
      <c r="J26" s="10">
        <v>74</v>
      </c>
      <c r="K26" s="10">
        <v>5952</v>
      </c>
      <c r="L26" s="10">
        <v>4200</v>
      </c>
      <c r="M26" s="10">
        <v>101963</v>
      </c>
      <c r="N26" s="10">
        <v>3697</v>
      </c>
      <c r="O26" s="11">
        <f t="shared" si="0"/>
        <v>24.276904761904763</v>
      </c>
      <c r="P26" s="12">
        <f t="shared" si="1"/>
        <v>0.69164970831637496</v>
      </c>
      <c r="Q26" s="13">
        <v>35.1</v>
      </c>
    </row>
    <row r="27" spans="1:20" ht="14.25" customHeight="1">
      <c r="A27" s="73" t="s">
        <v>210</v>
      </c>
      <c r="B27" s="74"/>
      <c r="C27" s="75"/>
      <c r="D27" s="18"/>
      <c r="E27" s="19"/>
      <c r="F27" s="20"/>
      <c r="G27" s="21">
        <f t="shared" ref="G27:N27" si="2">SUM(G3:G26)</f>
        <v>58</v>
      </c>
      <c r="H27" s="21">
        <f t="shared" si="2"/>
        <v>51</v>
      </c>
      <c r="I27" s="21">
        <f t="shared" si="2"/>
        <v>8370</v>
      </c>
      <c r="J27" s="21">
        <f t="shared" si="2"/>
        <v>5889</v>
      </c>
      <c r="K27" s="21">
        <f t="shared" si="2"/>
        <v>335172</v>
      </c>
      <c r="L27" s="21">
        <f t="shared" si="2"/>
        <v>256250</v>
      </c>
      <c r="M27" s="21">
        <f t="shared" si="2"/>
        <v>5883882</v>
      </c>
      <c r="N27" s="20">
        <f t="shared" si="2"/>
        <v>207308</v>
      </c>
      <c r="O27" s="22">
        <f t="shared" si="0"/>
        <v>22.961490731707318</v>
      </c>
      <c r="P27" s="23">
        <f t="shared" si="1"/>
        <v>0.67434627699580973</v>
      </c>
      <c r="Q27" s="24">
        <v>34.049999999999997</v>
      </c>
    </row>
    <row r="28" spans="1:20" ht="13.5" customHeight="1">
      <c r="A28" s="70" t="s">
        <v>211</v>
      </c>
      <c r="B28" s="71"/>
      <c r="C28" s="72"/>
      <c r="D28" s="18"/>
      <c r="E28" s="19"/>
      <c r="F28" s="20"/>
      <c r="G28" s="25"/>
      <c r="H28" s="25"/>
      <c r="I28" s="25"/>
      <c r="J28" s="25"/>
      <c r="K28" s="25"/>
      <c r="L28" s="25"/>
      <c r="M28" s="10">
        <v>54335</v>
      </c>
      <c r="N28" s="59"/>
      <c r="O28" s="11"/>
      <c r="P28" s="12"/>
      <c r="Q28" s="11"/>
    </row>
    <row r="29" spans="1:20" ht="13.5" customHeight="1">
      <c r="A29" s="77" t="s">
        <v>212</v>
      </c>
      <c r="B29" s="78"/>
      <c r="C29" s="79"/>
      <c r="D29" s="18"/>
      <c r="E29" s="19"/>
      <c r="F29" s="20"/>
      <c r="G29" s="25"/>
      <c r="H29" s="25"/>
      <c r="I29" s="25"/>
      <c r="J29" s="25"/>
      <c r="K29" s="25"/>
      <c r="L29" s="25"/>
      <c r="M29" s="26">
        <v>19695</v>
      </c>
      <c r="N29" s="11"/>
      <c r="O29" s="11"/>
      <c r="P29" s="12"/>
      <c r="Q29" s="11"/>
    </row>
    <row r="30" spans="1:20" ht="15" customHeight="1">
      <c r="A30" s="73" t="s">
        <v>210</v>
      </c>
      <c r="B30" s="74"/>
      <c r="C30" s="75"/>
      <c r="D30" s="18"/>
      <c r="E30" s="19"/>
      <c r="F30" s="20"/>
      <c r="G30" s="21">
        <f t="shared" ref="G30:N30" si="3">SUM(G27:G29)</f>
        <v>58</v>
      </c>
      <c r="H30" s="21">
        <f t="shared" si="3"/>
        <v>51</v>
      </c>
      <c r="I30" s="21">
        <f t="shared" si="3"/>
        <v>8370</v>
      </c>
      <c r="J30" s="21">
        <f t="shared" si="3"/>
        <v>5889</v>
      </c>
      <c r="K30" s="21">
        <f t="shared" si="3"/>
        <v>335172</v>
      </c>
      <c r="L30" s="21">
        <f t="shared" si="3"/>
        <v>256250</v>
      </c>
      <c r="M30" s="21">
        <f t="shared" si="3"/>
        <v>5957912</v>
      </c>
      <c r="N30" s="20">
        <f t="shared" si="3"/>
        <v>207308</v>
      </c>
      <c r="O30" s="22">
        <f>M30/L30</f>
        <v>23.250388292682928</v>
      </c>
      <c r="P30" s="23">
        <f>O30/Q30</f>
        <v>0.68182956870037903</v>
      </c>
      <c r="Q30" s="22">
        <v>34.1</v>
      </c>
      <c r="T30" s="27"/>
    </row>
    <row r="31" spans="1:20" ht="13.5" customHeight="1">
      <c r="A31" s="29">
        <v>1</v>
      </c>
      <c r="B31" s="6" t="s">
        <v>71</v>
      </c>
      <c r="C31" s="6" t="s">
        <v>213</v>
      </c>
      <c r="D31" s="25">
        <v>35</v>
      </c>
      <c r="E31" s="18" t="s">
        <v>74</v>
      </c>
      <c r="F31" s="25">
        <v>45</v>
      </c>
      <c r="G31" s="31">
        <v>1</v>
      </c>
      <c r="H31" s="26">
        <v>1</v>
      </c>
      <c r="I31" s="31">
        <v>124</v>
      </c>
      <c r="J31" s="26">
        <v>110</v>
      </c>
      <c r="K31" s="31">
        <v>5580</v>
      </c>
      <c r="L31" s="26">
        <v>6709</v>
      </c>
      <c r="M31" s="31">
        <v>144975</v>
      </c>
      <c r="N31" s="26">
        <v>2322</v>
      </c>
      <c r="O31" s="32">
        <f>M31/L31</f>
        <v>21.609032642718734</v>
      </c>
      <c r="P31" s="33">
        <f>O31/26.88</f>
        <v>0.80390746438685767</v>
      </c>
      <c r="Q31" s="11">
        <v>26.88</v>
      </c>
    </row>
    <row r="32" spans="1:20" ht="13.5" customHeight="1">
      <c r="A32" s="29">
        <v>2</v>
      </c>
      <c r="B32" s="6" t="s">
        <v>71</v>
      </c>
      <c r="C32" s="6" t="s">
        <v>214</v>
      </c>
      <c r="D32" s="25">
        <v>34</v>
      </c>
      <c r="E32" s="18" t="s">
        <v>74</v>
      </c>
      <c r="F32" s="25">
        <v>35</v>
      </c>
      <c r="G32" s="31">
        <v>2</v>
      </c>
      <c r="H32" s="26">
        <v>1</v>
      </c>
      <c r="I32" s="31">
        <v>248</v>
      </c>
      <c r="J32" s="26">
        <v>170</v>
      </c>
      <c r="K32" s="31">
        <v>8680</v>
      </c>
      <c r="L32" s="26">
        <v>12115</v>
      </c>
      <c r="M32" s="31">
        <v>261669</v>
      </c>
      <c r="N32" s="26">
        <v>3867</v>
      </c>
      <c r="O32" s="32">
        <f>M32/L32</f>
        <v>21.598761865456048</v>
      </c>
      <c r="P32" s="33">
        <f>O32/26.88</f>
        <v>0.80352536701845423</v>
      </c>
      <c r="Q32" s="11">
        <v>26.88</v>
      </c>
    </row>
    <row r="33" spans="1:17" ht="13.5" customHeight="1">
      <c r="A33" s="29">
        <v>3</v>
      </c>
      <c r="B33" s="6" t="s">
        <v>71</v>
      </c>
      <c r="C33" s="6" t="s">
        <v>215</v>
      </c>
      <c r="D33" s="25">
        <v>32</v>
      </c>
      <c r="E33" s="18" t="s">
        <v>74</v>
      </c>
      <c r="F33" s="25">
        <v>34</v>
      </c>
      <c r="G33" s="31">
        <v>2</v>
      </c>
      <c r="H33" s="26">
        <v>1</v>
      </c>
      <c r="I33" s="31">
        <v>310</v>
      </c>
      <c r="J33" s="26">
        <v>293</v>
      </c>
      <c r="K33" s="31">
        <v>10540</v>
      </c>
      <c r="L33" s="26">
        <v>10246</v>
      </c>
      <c r="M33" s="31">
        <v>117820</v>
      </c>
      <c r="N33" s="26">
        <v>3952</v>
      </c>
      <c r="O33" s="32">
        <f t="shared" ref="O33:O68" si="4">M33/L33</f>
        <v>11.499121608432558</v>
      </c>
      <c r="P33" s="33">
        <f>O33/26.88</f>
        <v>0.42779470269466363</v>
      </c>
      <c r="Q33" s="11">
        <v>26.88</v>
      </c>
    </row>
    <row r="34" spans="1:17" ht="13.5" customHeight="1">
      <c r="A34" s="29">
        <v>4</v>
      </c>
      <c r="B34" s="6" t="s">
        <v>71</v>
      </c>
      <c r="C34" s="6" t="s">
        <v>216</v>
      </c>
      <c r="D34" s="25">
        <v>79</v>
      </c>
      <c r="E34" s="18" t="s">
        <v>74</v>
      </c>
      <c r="F34" s="25">
        <v>32</v>
      </c>
      <c r="G34" s="31">
        <v>1</v>
      </c>
      <c r="H34" s="26">
        <v>1</v>
      </c>
      <c r="I34" s="31">
        <v>155</v>
      </c>
      <c r="J34" s="26">
        <v>73</v>
      </c>
      <c r="K34" s="31">
        <v>4960</v>
      </c>
      <c r="L34" s="26">
        <v>3540</v>
      </c>
      <c r="M34" s="31">
        <v>76039</v>
      </c>
      <c r="N34" s="26">
        <v>1656</v>
      </c>
      <c r="O34" s="32">
        <f t="shared" si="4"/>
        <v>21.47994350282486</v>
      </c>
      <c r="P34" s="33">
        <f t="shared" ref="P34:P67" si="5">O34/26.88</f>
        <v>0.79910504102771063</v>
      </c>
      <c r="Q34" s="11">
        <v>26.88</v>
      </c>
    </row>
    <row r="35" spans="1:17" ht="13.5" customHeight="1">
      <c r="A35" s="29">
        <v>5</v>
      </c>
      <c r="B35" s="6" t="s">
        <v>71</v>
      </c>
      <c r="C35" s="6" t="s">
        <v>217</v>
      </c>
      <c r="D35" s="25">
        <v>41</v>
      </c>
      <c r="E35" s="18" t="s">
        <v>74</v>
      </c>
      <c r="F35" s="25">
        <v>79</v>
      </c>
      <c r="G35" s="31">
        <v>1</v>
      </c>
      <c r="H35" s="26">
        <v>1</v>
      </c>
      <c r="I35" s="31">
        <v>62</v>
      </c>
      <c r="J35" s="26">
        <v>118</v>
      </c>
      <c r="K35" s="31">
        <v>4898</v>
      </c>
      <c r="L35" s="26">
        <v>8890</v>
      </c>
      <c r="M35" s="31">
        <v>201671</v>
      </c>
      <c r="N35" s="26">
        <v>3282</v>
      </c>
      <c r="O35" s="32">
        <f t="shared" si="4"/>
        <v>22.685151856017999</v>
      </c>
      <c r="P35" s="33">
        <f t="shared" si="5"/>
        <v>0.84394166131019344</v>
      </c>
      <c r="Q35" s="11">
        <v>26.88</v>
      </c>
    </row>
    <row r="36" spans="1:17" ht="13.5" customHeight="1">
      <c r="A36" s="29">
        <v>6</v>
      </c>
      <c r="B36" s="6" t="s">
        <v>71</v>
      </c>
      <c r="C36" s="6" t="s">
        <v>218</v>
      </c>
      <c r="D36" s="25">
        <v>58</v>
      </c>
      <c r="E36" s="18" t="s">
        <v>74</v>
      </c>
      <c r="F36" s="25">
        <v>27</v>
      </c>
      <c r="G36" s="31">
        <v>1</v>
      </c>
      <c r="H36" s="26">
        <v>1</v>
      </c>
      <c r="I36" s="31">
        <v>186</v>
      </c>
      <c r="J36" s="26">
        <v>188</v>
      </c>
      <c r="K36" s="31">
        <v>5022</v>
      </c>
      <c r="L36" s="26">
        <v>7644</v>
      </c>
      <c r="M36" s="31">
        <v>138641</v>
      </c>
      <c r="N36" s="26">
        <v>2751</v>
      </c>
      <c r="O36" s="32">
        <f t="shared" si="4"/>
        <v>18.137231815803244</v>
      </c>
      <c r="P36" s="33">
        <f t="shared" si="5"/>
        <v>0.67474820743315644</v>
      </c>
      <c r="Q36" s="11">
        <v>26.88</v>
      </c>
    </row>
    <row r="37" spans="1:17" ht="13.5" customHeight="1">
      <c r="A37" s="29">
        <v>7</v>
      </c>
      <c r="B37" s="6" t="s">
        <v>71</v>
      </c>
      <c r="C37" s="6" t="s">
        <v>219</v>
      </c>
      <c r="D37" s="25">
        <v>49</v>
      </c>
      <c r="E37" s="18" t="s">
        <v>74</v>
      </c>
      <c r="F37" s="25">
        <v>41</v>
      </c>
      <c r="G37" s="31">
        <v>4</v>
      </c>
      <c r="H37" s="26">
        <v>2</v>
      </c>
      <c r="I37" s="31">
        <v>620</v>
      </c>
      <c r="J37" s="26">
        <v>448</v>
      </c>
      <c r="K37" s="31">
        <v>25420</v>
      </c>
      <c r="L37" s="26">
        <v>20158</v>
      </c>
      <c r="M37" s="31">
        <v>343280</v>
      </c>
      <c r="N37" s="26">
        <v>11496</v>
      </c>
      <c r="O37" s="32">
        <f t="shared" si="4"/>
        <v>17.029467209048516</v>
      </c>
      <c r="P37" s="33">
        <f t="shared" si="5"/>
        <v>0.63353672652710258</v>
      </c>
      <c r="Q37" s="11">
        <v>26.88</v>
      </c>
    </row>
    <row r="38" spans="1:17" ht="13.5" customHeight="1">
      <c r="A38" s="29">
        <v>8</v>
      </c>
      <c r="B38" s="6" t="s">
        <v>71</v>
      </c>
      <c r="C38" s="6" t="s">
        <v>220</v>
      </c>
      <c r="D38" s="25">
        <v>32</v>
      </c>
      <c r="E38" s="18" t="s">
        <v>74</v>
      </c>
      <c r="F38" s="25">
        <v>58</v>
      </c>
      <c r="G38" s="31">
        <v>1</v>
      </c>
      <c r="H38" s="26">
        <v>1</v>
      </c>
      <c r="I38" s="31">
        <v>124</v>
      </c>
      <c r="J38" s="26">
        <v>118</v>
      </c>
      <c r="K38" s="31">
        <v>7192</v>
      </c>
      <c r="L38" s="26">
        <v>7285</v>
      </c>
      <c r="M38" s="31">
        <v>169962</v>
      </c>
      <c r="N38" s="26">
        <v>3657</v>
      </c>
      <c r="O38" s="32">
        <f t="shared" si="4"/>
        <v>23.330404941660948</v>
      </c>
      <c r="P38" s="33">
        <f t="shared" si="5"/>
        <v>0.86794661241298177</v>
      </c>
      <c r="Q38" s="11">
        <v>26.88</v>
      </c>
    </row>
    <row r="39" spans="1:17" ht="13.5" customHeight="1">
      <c r="A39" s="29">
        <v>9</v>
      </c>
      <c r="B39" s="6" t="s">
        <v>71</v>
      </c>
      <c r="C39" s="6" t="s">
        <v>221</v>
      </c>
      <c r="D39" s="25">
        <v>39</v>
      </c>
      <c r="E39" s="18" t="s">
        <v>74</v>
      </c>
      <c r="F39" s="25">
        <v>49</v>
      </c>
      <c r="G39" s="31">
        <v>1</v>
      </c>
      <c r="H39" s="26">
        <v>1</v>
      </c>
      <c r="I39" s="31">
        <v>124</v>
      </c>
      <c r="J39" s="26">
        <v>113</v>
      </c>
      <c r="K39" s="31">
        <v>6076</v>
      </c>
      <c r="L39" s="26">
        <v>6664</v>
      </c>
      <c r="M39" s="31">
        <v>145950</v>
      </c>
      <c r="N39" s="26">
        <v>3048</v>
      </c>
      <c r="O39" s="32">
        <f t="shared" si="4"/>
        <v>21.90126050420168</v>
      </c>
      <c r="P39" s="33">
        <f t="shared" si="5"/>
        <v>0.8147790366146459</v>
      </c>
      <c r="Q39" s="11">
        <v>26.88</v>
      </c>
    </row>
    <row r="40" spans="1:17" ht="13.5" customHeight="1">
      <c r="A40" s="29">
        <v>10</v>
      </c>
      <c r="B40" s="6" t="s">
        <v>71</v>
      </c>
      <c r="C40" s="6" t="s">
        <v>222</v>
      </c>
      <c r="D40" s="25">
        <v>33</v>
      </c>
      <c r="E40" s="18" t="s">
        <v>74</v>
      </c>
      <c r="F40" s="25">
        <v>32</v>
      </c>
      <c r="G40" s="31">
        <v>4</v>
      </c>
      <c r="H40" s="26">
        <v>2</v>
      </c>
      <c r="I40" s="31">
        <v>868</v>
      </c>
      <c r="J40" s="26">
        <v>722</v>
      </c>
      <c r="K40" s="31">
        <v>27776</v>
      </c>
      <c r="L40" s="26">
        <v>24460</v>
      </c>
      <c r="M40" s="31">
        <v>467486</v>
      </c>
      <c r="N40" s="26">
        <v>18021</v>
      </c>
      <c r="O40" s="32">
        <f t="shared" si="4"/>
        <v>19.112264922322158</v>
      </c>
      <c r="P40" s="33">
        <f t="shared" si="5"/>
        <v>0.71102176050305654</v>
      </c>
      <c r="Q40" s="11">
        <v>26.88</v>
      </c>
    </row>
    <row r="41" spans="1:17" ht="13.5" customHeight="1">
      <c r="A41" s="29">
        <v>11</v>
      </c>
      <c r="B41" s="6" t="s">
        <v>71</v>
      </c>
      <c r="C41" s="6" t="s">
        <v>223</v>
      </c>
      <c r="D41" s="25">
        <v>27</v>
      </c>
      <c r="E41" s="18" t="s">
        <v>74</v>
      </c>
      <c r="F41" s="25">
        <v>39</v>
      </c>
      <c r="G41" s="31">
        <v>1</v>
      </c>
      <c r="H41" s="26">
        <v>1</v>
      </c>
      <c r="I41" s="31">
        <v>124</v>
      </c>
      <c r="J41" s="26">
        <v>140</v>
      </c>
      <c r="K41" s="31">
        <v>4836</v>
      </c>
      <c r="L41" s="26">
        <v>7288</v>
      </c>
      <c r="M41" s="31">
        <v>144884</v>
      </c>
      <c r="N41" s="26">
        <v>3501</v>
      </c>
      <c r="O41" s="32">
        <f t="shared" si="4"/>
        <v>19.879802414928651</v>
      </c>
      <c r="P41" s="33">
        <f t="shared" si="5"/>
        <v>0.73957598269823854</v>
      </c>
      <c r="Q41" s="11">
        <v>26.88</v>
      </c>
    </row>
    <row r="42" spans="1:17" ht="13.5" customHeight="1">
      <c r="A42" s="29">
        <v>12</v>
      </c>
      <c r="B42" s="6" t="s">
        <v>71</v>
      </c>
      <c r="C42" s="6" t="s">
        <v>224</v>
      </c>
      <c r="D42" s="25">
        <v>119</v>
      </c>
      <c r="E42" s="18" t="s">
        <v>74</v>
      </c>
      <c r="F42" s="25">
        <v>33</v>
      </c>
      <c r="G42" s="31">
        <v>1</v>
      </c>
      <c r="H42" s="26">
        <v>1</v>
      </c>
      <c r="I42" s="31">
        <v>155</v>
      </c>
      <c r="J42" s="26">
        <v>177</v>
      </c>
      <c r="K42" s="31">
        <v>5115</v>
      </c>
      <c r="L42" s="26">
        <v>8322</v>
      </c>
      <c r="M42" s="31">
        <v>180268</v>
      </c>
      <c r="N42" s="26">
        <v>4281</v>
      </c>
      <c r="O42" s="32">
        <f t="shared" si="4"/>
        <v>21.661619802931988</v>
      </c>
      <c r="P42" s="33">
        <f t="shared" si="5"/>
        <v>0.80586383195431499</v>
      </c>
      <c r="Q42" s="11">
        <v>26.88</v>
      </c>
    </row>
    <row r="43" spans="1:17" ht="13.5" customHeight="1">
      <c r="A43" s="29">
        <v>13</v>
      </c>
      <c r="B43" s="6" t="s">
        <v>71</v>
      </c>
      <c r="C43" s="6" t="s">
        <v>225</v>
      </c>
      <c r="D43" s="25">
        <v>41</v>
      </c>
      <c r="E43" s="18" t="s">
        <v>74</v>
      </c>
      <c r="F43" s="25">
        <v>27</v>
      </c>
      <c r="G43" s="31">
        <v>1</v>
      </c>
      <c r="H43" s="26">
        <v>1</v>
      </c>
      <c r="I43" s="31">
        <v>217</v>
      </c>
      <c r="J43" s="26">
        <v>123</v>
      </c>
      <c r="K43" s="31">
        <v>5859</v>
      </c>
      <c r="L43" s="26">
        <v>5992</v>
      </c>
      <c r="M43" s="31">
        <v>114598</v>
      </c>
      <c r="N43" s="26">
        <v>2133</v>
      </c>
      <c r="O43" s="32">
        <f t="shared" si="4"/>
        <v>19.125166889185582</v>
      </c>
      <c r="P43" s="33">
        <f t="shared" si="5"/>
        <v>0.71150174438934455</v>
      </c>
      <c r="Q43" s="11">
        <v>26.88</v>
      </c>
    </row>
    <row r="44" spans="1:17" ht="13.5" customHeight="1">
      <c r="A44" s="29">
        <v>14</v>
      </c>
      <c r="B44" s="6" t="s">
        <v>71</v>
      </c>
      <c r="C44" s="6" t="s">
        <v>226</v>
      </c>
      <c r="D44" s="25">
        <v>35</v>
      </c>
      <c r="E44" s="18" t="s">
        <v>74</v>
      </c>
      <c r="F44" s="25">
        <v>119</v>
      </c>
      <c r="G44" s="31">
        <v>1</v>
      </c>
      <c r="H44" s="26">
        <v>1</v>
      </c>
      <c r="I44" s="31">
        <v>62</v>
      </c>
      <c r="J44" s="26">
        <v>49</v>
      </c>
      <c r="K44" s="31">
        <v>7378</v>
      </c>
      <c r="L44" s="26">
        <v>4525</v>
      </c>
      <c r="M44" s="31">
        <v>78477</v>
      </c>
      <c r="N44" s="26">
        <v>1097</v>
      </c>
      <c r="O44" s="32">
        <f t="shared" si="4"/>
        <v>17.342983425414364</v>
      </c>
      <c r="P44" s="33">
        <f t="shared" si="5"/>
        <v>0.64520027624309395</v>
      </c>
      <c r="Q44" s="11">
        <v>26.88</v>
      </c>
    </row>
    <row r="45" spans="1:17" ht="13.5" customHeight="1">
      <c r="A45" s="29">
        <v>15</v>
      </c>
      <c r="B45" s="6" t="s">
        <v>71</v>
      </c>
      <c r="C45" s="6" t="s">
        <v>227</v>
      </c>
      <c r="D45" s="25">
        <v>45</v>
      </c>
      <c r="E45" s="18" t="s">
        <v>74</v>
      </c>
      <c r="F45" s="25">
        <v>41</v>
      </c>
      <c r="G45" s="31">
        <v>2</v>
      </c>
      <c r="H45" s="26">
        <v>1</v>
      </c>
      <c r="I45" s="31">
        <v>248</v>
      </c>
      <c r="J45" s="26">
        <v>121</v>
      </c>
      <c r="K45" s="31">
        <v>10168</v>
      </c>
      <c r="L45" s="26">
        <v>5822</v>
      </c>
      <c r="M45" s="31">
        <v>101008</v>
      </c>
      <c r="N45" s="26">
        <v>3392</v>
      </c>
      <c r="O45" s="32">
        <f t="shared" si="4"/>
        <v>17.34936447956029</v>
      </c>
      <c r="P45" s="33">
        <f t="shared" si="5"/>
        <v>0.64543766665030844</v>
      </c>
      <c r="Q45" s="11">
        <v>26.88</v>
      </c>
    </row>
    <row r="46" spans="1:17" ht="13.5" customHeight="1">
      <c r="A46" s="29">
        <v>16</v>
      </c>
      <c r="B46" s="6" t="s">
        <v>71</v>
      </c>
      <c r="C46" s="6" t="s">
        <v>228</v>
      </c>
      <c r="D46" s="25">
        <v>47</v>
      </c>
      <c r="E46" s="18" t="s">
        <v>74</v>
      </c>
      <c r="F46" s="25">
        <v>35</v>
      </c>
      <c r="G46" s="31">
        <v>1</v>
      </c>
      <c r="H46" s="26">
        <v>0</v>
      </c>
      <c r="I46" s="31">
        <v>155</v>
      </c>
      <c r="J46" s="26">
        <v>0</v>
      </c>
      <c r="K46" s="31">
        <v>5425</v>
      </c>
      <c r="L46" s="26">
        <v>0</v>
      </c>
      <c r="M46" s="31">
        <v>0</v>
      </c>
      <c r="N46" s="26">
        <v>0</v>
      </c>
      <c r="O46" s="32" t="e">
        <f t="shared" si="4"/>
        <v>#DIV/0!</v>
      </c>
      <c r="P46" s="33" t="e">
        <f t="shared" si="5"/>
        <v>#DIV/0!</v>
      </c>
      <c r="Q46" s="11">
        <v>26.88</v>
      </c>
    </row>
    <row r="47" spans="1:17" ht="13.5" customHeight="1">
      <c r="A47" s="29">
        <v>17</v>
      </c>
      <c r="B47" s="6" t="s">
        <v>71</v>
      </c>
      <c r="C47" s="6" t="s">
        <v>229</v>
      </c>
      <c r="D47" s="25">
        <v>14</v>
      </c>
      <c r="E47" s="18" t="s">
        <v>74</v>
      </c>
      <c r="F47" s="25">
        <v>45</v>
      </c>
      <c r="G47" s="31">
        <v>2</v>
      </c>
      <c r="H47" s="26">
        <v>1</v>
      </c>
      <c r="I47" s="31">
        <v>310</v>
      </c>
      <c r="J47" s="26">
        <v>294</v>
      </c>
      <c r="K47" s="31">
        <v>13950</v>
      </c>
      <c r="L47" s="26">
        <v>13578</v>
      </c>
      <c r="M47" s="31">
        <v>251300</v>
      </c>
      <c r="N47" s="26">
        <v>7394</v>
      </c>
      <c r="O47" s="32">
        <f t="shared" si="4"/>
        <v>18.507880394756224</v>
      </c>
      <c r="P47" s="33">
        <f t="shared" si="5"/>
        <v>0.6885372170668238</v>
      </c>
      <c r="Q47" s="11">
        <v>26.88</v>
      </c>
    </row>
    <row r="48" spans="1:17" ht="13.5" customHeight="1">
      <c r="A48" s="29">
        <v>18</v>
      </c>
      <c r="B48" s="6" t="s">
        <v>71</v>
      </c>
      <c r="C48" s="6" t="s">
        <v>230</v>
      </c>
      <c r="D48" s="25">
        <v>24</v>
      </c>
      <c r="E48" s="18" t="s">
        <v>74</v>
      </c>
      <c r="F48" s="25">
        <v>47</v>
      </c>
      <c r="G48" s="31">
        <v>1</v>
      </c>
      <c r="H48" s="26">
        <v>1</v>
      </c>
      <c r="I48" s="31">
        <v>124</v>
      </c>
      <c r="J48" s="26">
        <v>98</v>
      </c>
      <c r="K48" s="31">
        <v>5828</v>
      </c>
      <c r="L48" s="26">
        <v>4634</v>
      </c>
      <c r="M48" s="31">
        <v>84566</v>
      </c>
      <c r="N48" s="26">
        <v>2570</v>
      </c>
      <c r="O48" s="32">
        <f t="shared" si="4"/>
        <v>18.249028916702631</v>
      </c>
      <c r="P48" s="33">
        <f t="shared" si="5"/>
        <v>0.6789073257701872</v>
      </c>
      <c r="Q48" s="11">
        <v>26.88</v>
      </c>
    </row>
    <row r="49" spans="1:17" ht="13.5" customHeight="1">
      <c r="A49" s="29">
        <v>19</v>
      </c>
      <c r="B49" s="6" t="s">
        <v>71</v>
      </c>
      <c r="C49" s="6" t="s">
        <v>231</v>
      </c>
      <c r="D49" s="25">
        <v>34</v>
      </c>
      <c r="E49" s="18" t="s">
        <v>74</v>
      </c>
      <c r="F49" s="25">
        <v>14</v>
      </c>
      <c r="G49" s="31">
        <v>4</v>
      </c>
      <c r="H49" s="26">
        <v>1</v>
      </c>
      <c r="I49" s="31">
        <v>1240</v>
      </c>
      <c r="J49" s="26">
        <v>317</v>
      </c>
      <c r="K49" s="31">
        <v>17360</v>
      </c>
      <c r="L49" s="26">
        <v>18091</v>
      </c>
      <c r="M49" s="31">
        <v>382226</v>
      </c>
      <c r="N49" s="26">
        <v>6768</v>
      </c>
      <c r="O49" s="32">
        <f t="shared" si="4"/>
        <v>21.127964181084518</v>
      </c>
      <c r="P49" s="33">
        <f t="shared" si="5"/>
        <v>0.78601057221296577</v>
      </c>
      <c r="Q49" s="11">
        <v>26.88</v>
      </c>
    </row>
    <row r="50" spans="1:17" ht="13.5" customHeight="1">
      <c r="A50" s="29">
        <v>20</v>
      </c>
      <c r="B50" s="6" t="s">
        <v>71</v>
      </c>
      <c r="C50" s="6" t="s">
        <v>232</v>
      </c>
      <c r="D50" s="25">
        <v>61</v>
      </c>
      <c r="E50" s="18" t="s">
        <v>74</v>
      </c>
      <c r="F50" s="25">
        <v>24</v>
      </c>
      <c r="G50" s="31">
        <v>1</v>
      </c>
      <c r="H50" s="26">
        <v>1</v>
      </c>
      <c r="I50" s="31">
        <v>248</v>
      </c>
      <c r="J50" s="26">
        <v>155</v>
      </c>
      <c r="K50" s="31">
        <v>5952</v>
      </c>
      <c r="L50" s="26">
        <v>5434</v>
      </c>
      <c r="M50" s="31">
        <v>98238</v>
      </c>
      <c r="N50" s="26">
        <v>3390</v>
      </c>
      <c r="O50" s="32">
        <f t="shared" si="4"/>
        <v>18.078395288921605</v>
      </c>
      <c r="P50" s="33">
        <f t="shared" si="5"/>
        <v>0.67255934854619071</v>
      </c>
      <c r="Q50" s="11">
        <v>26.88</v>
      </c>
    </row>
    <row r="51" spans="1:17" ht="13.5" customHeight="1">
      <c r="A51" s="29">
        <v>21</v>
      </c>
      <c r="B51" s="6" t="s">
        <v>71</v>
      </c>
      <c r="C51" s="6" t="s">
        <v>233</v>
      </c>
      <c r="D51" s="25">
        <v>26</v>
      </c>
      <c r="E51" s="18" t="s">
        <v>74</v>
      </c>
      <c r="F51" s="25">
        <v>34</v>
      </c>
      <c r="G51" s="31">
        <v>1</v>
      </c>
      <c r="H51" s="26">
        <v>1</v>
      </c>
      <c r="I51" s="31">
        <v>186</v>
      </c>
      <c r="J51" s="26">
        <v>176</v>
      </c>
      <c r="K51" s="31">
        <v>6324</v>
      </c>
      <c r="L51" s="26">
        <v>5984</v>
      </c>
      <c r="M51" s="31">
        <v>108089</v>
      </c>
      <c r="N51" s="26">
        <v>4504</v>
      </c>
      <c r="O51" s="32">
        <f t="shared" si="4"/>
        <v>18.063001336898395</v>
      </c>
      <c r="P51" s="33">
        <f t="shared" si="5"/>
        <v>0.67198665687866055</v>
      </c>
      <c r="Q51" s="11">
        <v>26.88</v>
      </c>
    </row>
    <row r="52" spans="1:17" ht="13.5" customHeight="1">
      <c r="A52" s="29">
        <v>22</v>
      </c>
      <c r="B52" s="6" t="s">
        <v>71</v>
      </c>
      <c r="C52" s="6" t="s">
        <v>234</v>
      </c>
      <c r="D52" s="25">
        <v>79</v>
      </c>
      <c r="E52" s="18" t="s">
        <v>74</v>
      </c>
      <c r="F52" s="25">
        <v>61</v>
      </c>
      <c r="G52" s="31">
        <v>1</v>
      </c>
      <c r="H52" s="26">
        <v>1</v>
      </c>
      <c r="I52" s="31">
        <v>124</v>
      </c>
      <c r="J52" s="26">
        <v>120</v>
      </c>
      <c r="K52" s="31">
        <v>7564</v>
      </c>
      <c r="L52" s="26">
        <v>7332</v>
      </c>
      <c r="M52" s="31">
        <v>155688</v>
      </c>
      <c r="N52" s="26">
        <v>3682</v>
      </c>
      <c r="O52" s="32">
        <f t="shared" si="4"/>
        <v>21.23404255319149</v>
      </c>
      <c r="P52" s="33">
        <f t="shared" si="5"/>
        <v>0.78995694022289775</v>
      </c>
      <c r="Q52" s="11">
        <v>26.88</v>
      </c>
    </row>
    <row r="53" spans="1:17" ht="13.5" customHeight="1">
      <c r="A53" s="29">
        <v>23</v>
      </c>
      <c r="B53" s="6" t="s">
        <v>71</v>
      </c>
      <c r="C53" s="6" t="s">
        <v>235</v>
      </c>
      <c r="D53" s="25">
        <v>35</v>
      </c>
      <c r="E53" s="18" t="s">
        <v>74</v>
      </c>
      <c r="F53" s="25">
        <v>26</v>
      </c>
      <c r="G53" s="31">
        <v>1</v>
      </c>
      <c r="H53" s="26">
        <v>1</v>
      </c>
      <c r="I53" s="31">
        <v>217</v>
      </c>
      <c r="J53" s="26">
        <v>144</v>
      </c>
      <c r="K53" s="31">
        <v>5642</v>
      </c>
      <c r="L53" s="26">
        <v>7246</v>
      </c>
      <c r="M53" s="31">
        <v>157389</v>
      </c>
      <c r="N53" s="26">
        <v>3017</v>
      </c>
      <c r="O53" s="32">
        <f t="shared" si="4"/>
        <v>21.720811482197075</v>
      </c>
      <c r="P53" s="33">
        <f t="shared" si="5"/>
        <v>0.80806590335554596</v>
      </c>
      <c r="Q53" s="11">
        <v>26.88</v>
      </c>
    </row>
    <row r="54" spans="1:17" ht="13.5" customHeight="1">
      <c r="A54" s="29">
        <v>24</v>
      </c>
      <c r="B54" s="6" t="s">
        <v>71</v>
      </c>
      <c r="C54" s="6" t="s">
        <v>236</v>
      </c>
      <c r="D54" s="25">
        <v>73</v>
      </c>
      <c r="E54" s="18" t="s">
        <v>74</v>
      </c>
      <c r="F54" s="25">
        <v>79</v>
      </c>
      <c r="G54" s="31">
        <v>2</v>
      </c>
      <c r="H54" s="26">
        <v>1</v>
      </c>
      <c r="I54" s="31">
        <v>186</v>
      </c>
      <c r="J54" s="26">
        <v>41</v>
      </c>
      <c r="K54" s="31">
        <v>14694</v>
      </c>
      <c r="L54" s="26">
        <v>2981</v>
      </c>
      <c r="M54" s="31">
        <v>48597</v>
      </c>
      <c r="N54" s="26">
        <v>1475</v>
      </c>
      <c r="O54" s="32">
        <f t="shared" si="4"/>
        <v>16.302247567930223</v>
      </c>
      <c r="P54" s="33">
        <f t="shared" si="5"/>
        <v>0.60648242440216604</v>
      </c>
      <c r="Q54" s="11">
        <v>26.88</v>
      </c>
    </row>
    <row r="55" spans="1:17" ht="13.5" customHeight="1">
      <c r="A55" s="29">
        <v>25</v>
      </c>
      <c r="B55" s="6" t="s">
        <v>71</v>
      </c>
      <c r="C55" s="6" t="s">
        <v>237</v>
      </c>
      <c r="D55" s="25">
        <v>21</v>
      </c>
      <c r="E55" s="18" t="s">
        <v>74</v>
      </c>
      <c r="F55" s="25">
        <v>35</v>
      </c>
      <c r="G55" s="31">
        <v>1</v>
      </c>
      <c r="H55" s="26">
        <v>1</v>
      </c>
      <c r="I55" s="31">
        <v>155</v>
      </c>
      <c r="J55" s="26">
        <v>194</v>
      </c>
      <c r="K55" s="31">
        <v>5425</v>
      </c>
      <c r="L55" s="26">
        <v>8244</v>
      </c>
      <c r="M55" s="31">
        <v>159989</v>
      </c>
      <c r="N55" s="26">
        <v>4769</v>
      </c>
      <c r="O55" s="32">
        <f t="shared" si="4"/>
        <v>19.406720038816108</v>
      </c>
      <c r="P55" s="33">
        <f t="shared" si="5"/>
        <v>0.72197619192024209</v>
      </c>
      <c r="Q55" s="11">
        <v>26.88</v>
      </c>
    </row>
    <row r="56" spans="1:17" ht="13.5" customHeight="1">
      <c r="A56" s="29">
        <v>26</v>
      </c>
      <c r="B56" s="6" t="s">
        <v>71</v>
      </c>
      <c r="C56" s="6" t="s">
        <v>238</v>
      </c>
      <c r="D56" s="25">
        <v>39</v>
      </c>
      <c r="E56" s="18" t="s">
        <v>74</v>
      </c>
      <c r="F56" s="25">
        <v>73</v>
      </c>
      <c r="G56" s="31">
        <v>1</v>
      </c>
      <c r="H56" s="26">
        <v>1</v>
      </c>
      <c r="I56" s="31">
        <v>124</v>
      </c>
      <c r="J56" s="26">
        <v>96</v>
      </c>
      <c r="K56" s="31">
        <v>9052</v>
      </c>
      <c r="L56" s="26">
        <v>5835</v>
      </c>
      <c r="M56" s="31">
        <v>114925</v>
      </c>
      <c r="N56" s="26">
        <v>2747</v>
      </c>
      <c r="O56" s="32">
        <f t="shared" si="4"/>
        <v>19.69580119965724</v>
      </c>
      <c r="P56" s="33">
        <f t="shared" si="5"/>
        <v>0.73273069939201041</v>
      </c>
      <c r="Q56" s="11">
        <v>26.88</v>
      </c>
    </row>
    <row r="57" spans="1:17" ht="13.5" customHeight="1">
      <c r="A57" s="29">
        <v>27</v>
      </c>
      <c r="B57" s="6" t="s">
        <v>71</v>
      </c>
      <c r="C57" s="6" t="s">
        <v>239</v>
      </c>
      <c r="D57" s="25">
        <v>41</v>
      </c>
      <c r="E57" s="18" t="s">
        <v>74</v>
      </c>
      <c r="F57" s="25">
        <v>21</v>
      </c>
      <c r="G57" s="31">
        <v>2</v>
      </c>
      <c r="H57" s="26">
        <v>1</v>
      </c>
      <c r="I57" s="31">
        <v>372</v>
      </c>
      <c r="J57" s="26">
        <v>16</v>
      </c>
      <c r="K57" s="31">
        <v>7812</v>
      </c>
      <c r="L57" s="26">
        <v>716</v>
      </c>
      <c r="M57" s="31">
        <v>15718</v>
      </c>
      <c r="N57" s="26">
        <v>298</v>
      </c>
      <c r="O57" s="32">
        <f t="shared" si="4"/>
        <v>21.952513966480446</v>
      </c>
      <c r="P57" s="33">
        <f t="shared" si="5"/>
        <v>0.81668578744346898</v>
      </c>
      <c r="Q57" s="11">
        <v>26.88</v>
      </c>
    </row>
    <row r="58" spans="1:17" ht="13.5" customHeight="1">
      <c r="A58" s="29">
        <v>28</v>
      </c>
      <c r="B58" s="6" t="s">
        <v>71</v>
      </c>
      <c r="C58" s="6" t="s">
        <v>240</v>
      </c>
      <c r="D58" s="25">
        <v>44</v>
      </c>
      <c r="E58" s="18" t="s">
        <v>74</v>
      </c>
      <c r="F58" s="25">
        <v>41</v>
      </c>
      <c r="G58" s="31">
        <v>1</v>
      </c>
      <c r="H58" s="26">
        <v>1</v>
      </c>
      <c r="I58" s="31">
        <v>124</v>
      </c>
      <c r="J58" s="26">
        <v>109</v>
      </c>
      <c r="K58" s="31">
        <v>5084</v>
      </c>
      <c r="L58" s="26">
        <v>4794</v>
      </c>
      <c r="M58" s="31">
        <v>96581</v>
      </c>
      <c r="N58" s="26">
        <v>3742</v>
      </c>
      <c r="O58" s="32">
        <f t="shared" si="4"/>
        <v>20.146224447225698</v>
      </c>
      <c r="P58" s="33">
        <f t="shared" si="5"/>
        <v>0.74948751663786084</v>
      </c>
      <c r="Q58" s="11">
        <v>26.88</v>
      </c>
    </row>
    <row r="59" spans="1:17" ht="13.5" customHeight="1">
      <c r="A59" s="29">
        <v>29</v>
      </c>
      <c r="B59" s="6" t="s">
        <v>71</v>
      </c>
      <c r="C59" s="6" t="s">
        <v>241</v>
      </c>
      <c r="D59" s="25">
        <v>34</v>
      </c>
      <c r="E59" s="18" t="s">
        <v>74</v>
      </c>
      <c r="F59" s="25">
        <v>44</v>
      </c>
      <c r="G59" s="31">
        <v>1</v>
      </c>
      <c r="H59" s="26">
        <v>1</v>
      </c>
      <c r="I59" s="31">
        <v>124</v>
      </c>
      <c r="J59" s="26">
        <v>136</v>
      </c>
      <c r="K59" s="31">
        <v>5456</v>
      </c>
      <c r="L59" s="26">
        <v>7448</v>
      </c>
      <c r="M59" s="31">
        <v>146371</v>
      </c>
      <c r="N59" s="26">
        <v>3196</v>
      </c>
      <c r="O59" s="32">
        <f t="shared" si="4"/>
        <v>19.652389903329752</v>
      </c>
      <c r="P59" s="33">
        <f t="shared" si="5"/>
        <v>0.73111569580839852</v>
      </c>
      <c r="Q59" s="11">
        <v>26.88</v>
      </c>
    </row>
    <row r="60" spans="1:17" ht="13.5" customHeight="1">
      <c r="A60" s="29">
        <v>30</v>
      </c>
      <c r="B60" s="6" t="s">
        <v>71</v>
      </c>
      <c r="C60" s="6" t="s">
        <v>242</v>
      </c>
      <c r="D60" s="25">
        <v>17</v>
      </c>
      <c r="E60" s="18" t="s">
        <v>74</v>
      </c>
      <c r="F60" s="25">
        <v>34</v>
      </c>
      <c r="G60" s="31">
        <v>8</v>
      </c>
      <c r="H60" s="26">
        <v>3</v>
      </c>
      <c r="I60" s="31">
        <v>1240</v>
      </c>
      <c r="J60" s="26">
        <v>1006</v>
      </c>
      <c r="K60" s="31">
        <v>42160</v>
      </c>
      <c r="L60" s="26">
        <v>39791</v>
      </c>
      <c r="M60" s="31">
        <v>802701</v>
      </c>
      <c r="N60" s="26">
        <v>27444</v>
      </c>
      <c r="O60" s="32">
        <f t="shared" si="4"/>
        <v>20.172928551682542</v>
      </c>
      <c r="P60" s="33">
        <f t="shared" si="5"/>
        <v>0.75048097290485649</v>
      </c>
      <c r="Q60" s="11">
        <v>26.88</v>
      </c>
    </row>
    <row r="61" spans="1:17" ht="13.5" customHeight="1">
      <c r="A61" s="29">
        <v>31</v>
      </c>
      <c r="B61" s="6" t="s">
        <v>71</v>
      </c>
      <c r="C61" s="6" t="s">
        <v>243</v>
      </c>
      <c r="D61" s="25">
        <v>44</v>
      </c>
      <c r="E61" s="18" t="s">
        <v>74</v>
      </c>
      <c r="F61" s="25">
        <v>44</v>
      </c>
      <c r="G61" s="31">
        <v>1</v>
      </c>
      <c r="H61" s="26">
        <v>1</v>
      </c>
      <c r="I61" s="31">
        <v>124</v>
      </c>
      <c r="J61" s="26">
        <v>111</v>
      </c>
      <c r="K61" s="31">
        <v>6820</v>
      </c>
      <c r="L61" s="26">
        <v>6483</v>
      </c>
      <c r="M61" s="31">
        <v>128230</v>
      </c>
      <c r="N61" s="26">
        <v>2559</v>
      </c>
      <c r="O61" s="32">
        <f t="shared" si="4"/>
        <v>19.779423106586457</v>
      </c>
      <c r="P61" s="33">
        <f t="shared" si="5"/>
        <v>0.73584163342955566</v>
      </c>
      <c r="Q61" s="11">
        <v>26.88</v>
      </c>
    </row>
    <row r="62" spans="1:17" ht="13.5" customHeight="1">
      <c r="A62" s="29">
        <v>32</v>
      </c>
      <c r="B62" s="6" t="s">
        <v>71</v>
      </c>
      <c r="C62" s="6" t="s">
        <v>244</v>
      </c>
      <c r="D62" s="25">
        <v>118</v>
      </c>
      <c r="E62" s="18" t="s">
        <v>74</v>
      </c>
      <c r="F62" s="25">
        <v>17</v>
      </c>
      <c r="G62" s="31">
        <v>2</v>
      </c>
      <c r="H62" s="26">
        <v>1</v>
      </c>
      <c r="I62" s="31">
        <v>496</v>
      </c>
      <c r="J62" s="26">
        <v>132</v>
      </c>
      <c r="K62" s="31">
        <v>8432</v>
      </c>
      <c r="L62" s="26">
        <v>7784</v>
      </c>
      <c r="M62" s="31">
        <v>181474</v>
      </c>
      <c r="N62" s="26">
        <v>3862</v>
      </c>
      <c r="O62" s="32">
        <f t="shared" si="4"/>
        <v>23.313720452209662</v>
      </c>
      <c r="P62" s="33">
        <f t="shared" si="5"/>
        <v>0.867325909680419</v>
      </c>
      <c r="Q62" s="11">
        <v>26.88</v>
      </c>
    </row>
    <row r="63" spans="1:17" ht="13.5" customHeight="1">
      <c r="A63" s="29">
        <v>33</v>
      </c>
      <c r="B63" s="6" t="s">
        <v>71</v>
      </c>
      <c r="C63" s="6" t="s">
        <v>245</v>
      </c>
      <c r="D63" s="25">
        <v>50</v>
      </c>
      <c r="E63" s="18" t="s">
        <v>74</v>
      </c>
      <c r="F63" s="25">
        <v>39</v>
      </c>
      <c r="G63" s="31">
        <v>1</v>
      </c>
      <c r="H63" s="26">
        <v>1</v>
      </c>
      <c r="I63" s="31">
        <v>124</v>
      </c>
      <c r="J63" s="26">
        <v>120</v>
      </c>
      <c r="K63" s="31">
        <v>4991</v>
      </c>
      <c r="L63" s="26">
        <v>6618</v>
      </c>
      <c r="M63" s="31">
        <v>128361</v>
      </c>
      <c r="N63" s="26">
        <v>2584</v>
      </c>
      <c r="O63" s="32">
        <f t="shared" si="4"/>
        <v>19.395738893925657</v>
      </c>
      <c r="P63" s="33">
        <f t="shared" si="5"/>
        <v>0.72156766718473431</v>
      </c>
      <c r="Q63" s="11">
        <v>26.88</v>
      </c>
    </row>
    <row r="64" spans="1:17" ht="13.5" customHeight="1">
      <c r="A64" s="29">
        <v>34</v>
      </c>
      <c r="B64" s="6" t="s">
        <v>71</v>
      </c>
      <c r="C64" s="6" t="s">
        <v>246</v>
      </c>
      <c r="D64" s="25"/>
      <c r="E64" s="18"/>
      <c r="F64" s="25">
        <v>44</v>
      </c>
      <c r="G64" s="31">
        <v>1</v>
      </c>
      <c r="H64" s="26">
        <v>1</v>
      </c>
      <c r="I64" s="31">
        <v>124</v>
      </c>
      <c r="J64" s="26">
        <v>148</v>
      </c>
      <c r="K64" s="31">
        <v>5456</v>
      </c>
      <c r="L64" s="26">
        <v>7795</v>
      </c>
      <c r="M64" s="31">
        <v>144043</v>
      </c>
      <c r="N64" s="26">
        <v>3588</v>
      </c>
      <c r="O64" s="32">
        <f t="shared" si="4"/>
        <v>18.478896728672225</v>
      </c>
      <c r="P64" s="33">
        <f t="shared" si="5"/>
        <v>0.68745895567977033</v>
      </c>
      <c r="Q64" s="11">
        <v>26.88</v>
      </c>
    </row>
    <row r="65" spans="1:20" ht="13.5" customHeight="1">
      <c r="A65" s="29">
        <v>35</v>
      </c>
      <c r="B65" s="6" t="s">
        <v>71</v>
      </c>
      <c r="C65" s="6" t="s">
        <v>247</v>
      </c>
      <c r="D65" s="25"/>
      <c r="E65" s="18"/>
      <c r="F65" s="25">
        <v>118</v>
      </c>
      <c r="G65" s="31">
        <v>1</v>
      </c>
      <c r="H65" s="26">
        <v>1</v>
      </c>
      <c r="I65" s="31">
        <v>62</v>
      </c>
      <c r="J65" s="26">
        <v>84</v>
      </c>
      <c r="K65" s="31">
        <v>7316</v>
      </c>
      <c r="L65" s="26">
        <v>9038</v>
      </c>
      <c r="M65" s="31">
        <v>217080</v>
      </c>
      <c r="N65" s="26">
        <v>2884</v>
      </c>
      <c r="O65" s="32">
        <f t="shared" si="4"/>
        <v>24.018588183226377</v>
      </c>
      <c r="P65" s="33">
        <f t="shared" si="5"/>
        <v>0.89354866753074325</v>
      </c>
      <c r="Q65" s="11">
        <v>26.88</v>
      </c>
    </row>
    <row r="66" spans="1:20" ht="13.5" customHeight="1">
      <c r="A66" s="29">
        <v>36</v>
      </c>
      <c r="B66" s="6" t="s">
        <v>71</v>
      </c>
      <c r="C66" s="6" t="s">
        <v>248</v>
      </c>
      <c r="D66" s="25"/>
      <c r="E66" s="18"/>
      <c r="F66" s="25">
        <v>50</v>
      </c>
      <c r="G66" s="31">
        <v>1</v>
      </c>
      <c r="H66" s="26">
        <v>1</v>
      </c>
      <c r="I66" s="31">
        <v>124</v>
      </c>
      <c r="J66" s="26">
        <v>116</v>
      </c>
      <c r="K66" s="31">
        <v>6200</v>
      </c>
      <c r="L66" s="26">
        <v>5845</v>
      </c>
      <c r="M66" s="31">
        <v>120025</v>
      </c>
      <c r="N66" s="26">
        <v>3997</v>
      </c>
      <c r="O66" s="32">
        <f t="shared" si="4"/>
        <v>20.534644995722839</v>
      </c>
      <c r="P66" s="33">
        <f t="shared" si="5"/>
        <v>0.76393768585278421</v>
      </c>
      <c r="Q66" s="11">
        <v>26.88</v>
      </c>
    </row>
    <row r="67" spans="1:20" ht="13.5" customHeight="1">
      <c r="A67" s="29">
        <v>37</v>
      </c>
      <c r="B67" s="6" t="s">
        <v>71</v>
      </c>
      <c r="C67" s="6" t="s">
        <v>249</v>
      </c>
      <c r="D67" s="25"/>
      <c r="E67" s="18"/>
      <c r="F67" s="25">
        <v>19</v>
      </c>
      <c r="G67" s="31">
        <v>1</v>
      </c>
      <c r="H67" s="26">
        <v>1</v>
      </c>
      <c r="I67" s="31">
        <v>248</v>
      </c>
      <c r="J67" s="26">
        <v>232</v>
      </c>
      <c r="K67" s="31">
        <v>4712</v>
      </c>
      <c r="L67" s="26">
        <v>4804</v>
      </c>
      <c r="M67" s="31">
        <v>85111</v>
      </c>
      <c r="N67" s="26">
        <v>4852</v>
      </c>
      <c r="O67" s="32">
        <f t="shared" si="4"/>
        <v>17.716694421315569</v>
      </c>
      <c r="P67" s="33">
        <f t="shared" si="5"/>
        <v>0.65910321507870429</v>
      </c>
      <c r="Q67" s="11">
        <v>26.88</v>
      </c>
    </row>
    <row r="68" spans="1:20" ht="13.5" customHeight="1">
      <c r="A68" s="73" t="s">
        <v>210</v>
      </c>
      <c r="B68" s="74"/>
      <c r="C68" s="75"/>
      <c r="D68" s="36"/>
      <c r="E68" s="36"/>
      <c r="F68" s="36"/>
      <c r="G68" s="37">
        <f t="shared" ref="G68:N68" si="6">SUM(G31:G67)</f>
        <v>60</v>
      </c>
      <c r="H68" s="37">
        <f t="shared" si="6"/>
        <v>40</v>
      </c>
      <c r="I68" s="37">
        <f t="shared" si="6"/>
        <v>9858</v>
      </c>
      <c r="J68" s="37">
        <f t="shared" si="6"/>
        <v>6808</v>
      </c>
      <c r="K68" s="37">
        <f t="shared" si="6"/>
        <v>341155</v>
      </c>
      <c r="L68" s="37">
        <f t="shared" si="6"/>
        <v>320135</v>
      </c>
      <c r="M68" s="37">
        <f t="shared" si="6"/>
        <v>6313430</v>
      </c>
      <c r="N68" s="38">
        <f t="shared" si="6"/>
        <v>167778</v>
      </c>
      <c r="O68" s="39">
        <f t="shared" si="4"/>
        <v>19.721148890311898</v>
      </c>
      <c r="P68" s="40">
        <f>O68/26.88</f>
        <v>0.73367369383600811</v>
      </c>
      <c r="Q68" s="22">
        <v>26.88</v>
      </c>
    </row>
    <row r="69" spans="1:20" ht="15.75" customHeight="1">
      <c r="A69" s="70" t="s">
        <v>211</v>
      </c>
      <c r="B69" s="71"/>
      <c r="C69" s="72"/>
      <c r="D69" s="42"/>
      <c r="E69" s="42"/>
      <c r="F69" s="42"/>
      <c r="G69" s="43"/>
      <c r="H69" s="43"/>
      <c r="I69" s="43"/>
      <c r="J69" s="43"/>
      <c r="K69" s="43"/>
      <c r="L69" s="44"/>
      <c r="M69" s="45">
        <v>54335</v>
      </c>
      <c r="N69" s="46"/>
      <c r="O69" s="39"/>
      <c r="P69" s="40"/>
      <c r="Q69" s="11"/>
    </row>
    <row r="70" spans="1:20" ht="13.5" customHeight="1">
      <c r="A70" s="73" t="s">
        <v>210</v>
      </c>
      <c r="B70" s="74"/>
      <c r="C70" s="75"/>
      <c r="D70" s="36"/>
      <c r="E70" s="36"/>
      <c r="F70" s="36"/>
      <c r="G70" s="37">
        <f>SUM(G68:G69)</f>
        <v>60</v>
      </c>
      <c r="H70" s="37">
        <f t="shared" ref="H70:L70" si="7">SUM(H68:H69)</f>
        <v>40</v>
      </c>
      <c r="I70" s="37">
        <f t="shared" si="7"/>
        <v>9858</v>
      </c>
      <c r="J70" s="37">
        <f t="shared" si="7"/>
        <v>6808</v>
      </c>
      <c r="K70" s="37">
        <f t="shared" si="7"/>
        <v>341155</v>
      </c>
      <c r="L70" s="37">
        <f t="shared" si="7"/>
        <v>320135</v>
      </c>
      <c r="M70" s="37">
        <f>SUM(M68:M69)</f>
        <v>6367765</v>
      </c>
      <c r="N70" s="37">
        <f>SUM(N68:N69)</f>
        <v>167778</v>
      </c>
      <c r="O70" s="39">
        <f>M70/L70</f>
        <v>19.890874162462712</v>
      </c>
      <c r="P70" s="40">
        <f>O70/26.88</f>
        <v>0.7399878780678093</v>
      </c>
      <c r="Q70" s="22">
        <v>26.88</v>
      </c>
    </row>
    <row r="71" spans="1:20" ht="6" customHeight="1"/>
    <row r="72" spans="1:20" ht="15" customHeight="1">
      <c r="A72" s="76" t="s">
        <v>250</v>
      </c>
      <c r="B72" s="74"/>
      <c r="C72" s="75"/>
      <c r="D72" s="36"/>
      <c r="E72" s="36"/>
      <c r="F72" s="36"/>
      <c r="G72" s="47">
        <f t="shared" ref="G72:N72" si="8">G30+G70</f>
        <v>118</v>
      </c>
      <c r="H72" s="47">
        <f t="shared" si="8"/>
        <v>91</v>
      </c>
      <c r="I72" s="47">
        <f t="shared" si="8"/>
        <v>18228</v>
      </c>
      <c r="J72" s="47">
        <f t="shared" si="8"/>
        <v>12697</v>
      </c>
      <c r="K72" s="47">
        <f t="shared" si="8"/>
        <v>676327</v>
      </c>
      <c r="L72" s="47">
        <f t="shared" si="8"/>
        <v>576385</v>
      </c>
      <c r="M72" s="47">
        <f t="shared" si="8"/>
        <v>12325677</v>
      </c>
      <c r="N72" s="47">
        <f t="shared" si="8"/>
        <v>375086</v>
      </c>
      <c r="O72" s="48">
        <f>M72/L72</f>
        <v>21.384451364973064</v>
      </c>
      <c r="P72" s="49">
        <f>O72/Q72</f>
        <v>0.70809441605871071</v>
      </c>
      <c r="Q72" s="48">
        <v>30.2</v>
      </c>
      <c r="S72" s="27">
        <f>K72-L72</f>
        <v>99942</v>
      </c>
      <c r="T72" s="2">
        <f>S72/100000</f>
        <v>0.99941999999999998</v>
      </c>
    </row>
    <row r="73" spans="1:20" ht="18" customHeight="1">
      <c r="A73" s="50"/>
      <c r="B73" s="50"/>
      <c r="C73" s="50"/>
      <c r="D73" s="51"/>
      <c r="E73" s="51"/>
      <c r="F73" s="51"/>
      <c r="G73" s="52"/>
      <c r="H73" s="52"/>
      <c r="I73" s="52"/>
      <c r="J73" s="52"/>
      <c r="K73" s="52"/>
      <c r="L73" s="52"/>
      <c r="M73" s="52"/>
      <c r="N73" s="52"/>
      <c r="O73" s="53"/>
      <c r="P73" s="54"/>
      <c r="Q73" s="53"/>
    </row>
    <row r="74" spans="1:20" ht="21.75" customHeight="1"/>
    <row r="75" spans="1:20" ht="10.5" customHeight="1">
      <c r="N75" s="55" t="s">
        <v>153</v>
      </c>
      <c r="O75" s="55"/>
      <c r="P75" s="55"/>
    </row>
    <row r="76" spans="1:20" ht="9.75" customHeight="1">
      <c r="M76" s="56" t="s">
        <v>154</v>
      </c>
      <c r="N76" s="56"/>
      <c r="O76" s="56"/>
      <c r="P76" s="56"/>
    </row>
    <row r="77" spans="1:20" ht="10.5" customHeight="1">
      <c r="O77" s="68"/>
      <c r="P77" s="68"/>
    </row>
  </sheetData>
  <mergeCells count="10">
    <mergeCell ref="A69:C69"/>
    <mergeCell ref="A70:C70"/>
    <mergeCell ref="A72:C72"/>
    <mergeCell ref="O77:P77"/>
    <mergeCell ref="A1:Q1"/>
    <mergeCell ref="A27:C27"/>
    <mergeCell ref="A28:C28"/>
    <mergeCell ref="A29:C29"/>
    <mergeCell ref="A30:C30"/>
    <mergeCell ref="A68:C68"/>
  </mergeCells>
  <pageMargins left="0.15748031496062992" right="0" top="0.23622047244094491" bottom="0.23622047244094491" header="0.15748031496062992" footer="0.15748031496062992"/>
  <pageSetup paperSize="9" scale="7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77"/>
  <sheetViews>
    <sheetView zoomScale="115" zoomScaleNormal="115" workbookViewId="0">
      <selection activeCell="C85" sqref="C85"/>
    </sheetView>
  </sheetViews>
  <sheetFormatPr defaultRowHeight="12.75"/>
  <cols>
    <col min="1" max="1" width="5.7109375" style="2" customWidth="1"/>
    <col min="2" max="2" width="11.85546875" style="2" bestFit="1" customWidth="1"/>
    <col min="3" max="3" width="26.5703125" style="2" customWidth="1"/>
    <col min="4" max="4" width="10" style="2" hidden="1" customWidth="1"/>
    <col min="5" max="5" width="9" style="2" hidden="1" customWidth="1"/>
    <col min="6" max="6" width="6.140625" style="2" customWidth="1"/>
    <col min="7" max="7" width="6.42578125" style="2" customWidth="1"/>
    <col min="8" max="8" width="5.42578125" style="2" customWidth="1"/>
    <col min="9" max="9" width="6.7109375" style="2" customWidth="1"/>
    <col min="10" max="10" width="6" style="2" customWidth="1"/>
    <col min="11" max="11" width="8" style="2" bestFit="1" customWidth="1"/>
    <col min="12" max="12" width="7.85546875" style="2" bestFit="1" customWidth="1"/>
    <col min="13" max="13" width="9" style="2" bestFit="1" customWidth="1"/>
    <col min="14" max="14" width="7.85546875" style="2" bestFit="1" customWidth="1"/>
    <col min="15" max="15" width="7.7109375" style="2" customWidth="1"/>
    <col min="16" max="16" width="7" style="2" customWidth="1"/>
    <col min="17" max="17" width="7.28515625" style="2" customWidth="1"/>
    <col min="18" max="16384" width="9.140625" style="2"/>
  </cols>
  <sheetData>
    <row r="1" spans="1:21" ht="19.5" customHeight="1">
      <c r="A1" s="69" t="s">
        <v>251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</row>
    <row r="2" spans="1:21" ht="33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</row>
    <row r="3" spans="1:21" ht="14.1" customHeight="1">
      <c r="A3" s="5">
        <v>1</v>
      </c>
      <c r="B3" s="6" t="s">
        <v>18</v>
      </c>
      <c r="C3" s="57" t="s">
        <v>22</v>
      </c>
      <c r="D3" s="58" t="s">
        <v>20</v>
      </c>
      <c r="E3" s="9" t="s">
        <v>21</v>
      </c>
      <c r="F3" s="10">
        <v>45</v>
      </c>
      <c r="G3" s="10">
        <v>9</v>
      </c>
      <c r="H3" s="10">
        <v>6</v>
      </c>
      <c r="I3" s="10">
        <v>1080</v>
      </c>
      <c r="J3" s="10">
        <v>577</v>
      </c>
      <c r="K3" s="10">
        <v>48600</v>
      </c>
      <c r="L3" s="10">
        <v>25976</v>
      </c>
      <c r="M3" s="10">
        <v>475637</v>
      </c>
      <c r="N3" s="10">
        <v>17622</v>
      </c>
      <c r="O3" s="11">
        <f t="shared" ref="O3:O27" si="0">M3/L3</f>
        <v>18.310632891900216</v>
      </c>
      <c r="P3" s="12">
        <f t="shared" ref="P3:P27" si="1">O3/Q3</f>
        <v>0.52167045276068991</v>
      </c>
      <c r="Q3" s="13">
        <v>35.1</v>
      </c>
    </row>
    <row r="4" spans="1:21" ht="14.1" customHeight="1">
      <c r="A4" s="14">
        <v>2</v>
      </c>
      <c r="B4" s="6" t="s">
        <v>18</v>
      </c>
      <c r="C4" s="57" t="s">
        <v>24</v>
      </c>
      <c r="D4" s="58" t="s">
        <v>23</v>
      </c>
      <c r="E4" s="9" t="s">
        <v>21</v>
      </c>
      <c r="F4" s="10">
        <v>45</v>
      </c>
      <c r="G4" s="10">
        <v>1</v>
      </c>
      <c r="H4" s="10">
        <v>1</v>
      </c>
      <c r="I4" s="10">
        <v>120</v>
      </c>
      <c r="J4" s="10">
        <v>108</v>
      </c>
      <c r="K4" s="10">
        <v>5400</v>
      </c>
      <c r="L4" s="10">
        <v>4860</v>
      </c>
      <c r="M4" s="10">
        <v>117207</v>
      </c>
      <c r="N4" s="10">
        <v>3583</v>
      </c>
      <c r="O4" s="11">
        <f t="shared" si="0"/>
        <v>24.116666666666667</v>
      </c>
      <c r="P4" s="12">
        <f t="shared" si="1"/>
        <v>0.8373842592592593</v>
      </c>
      <c r="Q4" s="13">
        <v>28.8</v>
      </c>
    </row>
    <row r="5" spans="1:21" ht="14.1" customHeight="1">
      <c r="A5" s="5">
        <v>3</v>
      </c>
      <c r="B5" s="6" t="s">
        <v>18</v>
      </c>
      <c r="C5" s="57" t="s">
        <v>26</v>
      </c>
      <c r="D5" s="58" t="s">
        <v>25</v>
      </c>
      <c r="E5" s="9" t="s">
        <v>21</v>
      </c>
      <c r="F5" s="10">
        <v>24</v>
      </c>
      <c r="G5" s="10">
        <v>1</v>
      </c>
      <c r="H5" s="10">
        <v>1</v>
      </c>
      <c r="I5" s="10">
        <v>180</v>
      </c>
      <c r="J5" s="10">
        <v>104</v>
      </c>
      <c r="K5" s="10">
        <v>4320</v>
      </c>
      <c r="L5" s="10">
        <v>4680</v>
      </c>
      <c r="M5" s="10">
        <v>107173</v>
      </c>
      <c r="N5" s="10">
        <v>3324</v>
      </c>
      <c r="O5" s="11">
        <f t="shared" si="0"/>
        <v>22.900213675213674</v>
      </c>
      <c r="P5" s="12">
        <f t="shared" si="1"/>
        <v>0.6524277400345776</v>
      </c>
      <c r="Q5" s="13">
        <v>35.1</v>
      </c>
    </row>
    <row r="6" spans="1:21" ht="14.1" customHeight="1">
      <c r="A6" s="5">
        <v>4</v>
      </c>
      <c r="B6" s="6" t="s">
        <v>18</v>
      </c>
      <c r="C6" s="57" t="s">
        <v>28</v>
      </c>
      <c r="D6" s="58" t="s">
        <v>27</v>
      </c>
      <c r="E6" s="9" t="s">
        <v>21</v>
      </c>
      <c r="F6" s="10">
        <v>34</v>
      </c>
      <c r="G6" s="10">
        <v>1</v>
      </c>
      <c r="H6" s="10">
        <v>1</v>
      </c>
      <c r="I6" s="10">
        <v>180</v>
      </c>
      <c r="J6" s="10">
        <v>24</v>
      </c>
      <c r="K6" s="10">
        <v>6120</v>
      </c>
      <c r="L6" s="10">
        <v>1080</v>
      </c>
      <c r="M6" s="10">
        <v>22691</v>
      </c>
      <c r="N6" s="10">
        <v>708</v>
      </c>
      <c r="O6" s="11">
        <f t="shared" si="0"/>
        <v>21.010185185185186</v>
      </c>
      <c r="P6" s="12">
        <f t="shared" si="1"/>
        <v>0.59858077450670044</v>
      </c>
      <c r="Q6" s="13">
        <v>35.1</v>
      </c>
    </row>
    <row r="7" spans="1:21" ht="14.1" customHeight="1">
      <c r="A7" s="14">
        <v>5</v>
      </c>
      <c r="B7" s="6" t="s">
        <v>18</v>
      </c>
      <c r="C7" s="57" t="s">
        <v>30</v>
      </c>
      <c r="D7" s="58" t="s">
        <v>29</v>
      </c>
      <c r="E7" s="9" t="s">
        <v>21</v>
      </c>
      <c r="F7" s="10">
        <v>45</v>
      </c>
      <c r="G7" s="10">
        <v>4</v>
      </c>
      <c r="H7" s="10">
        <v>2</v>
      </c>
      <c r="I7" s="10">
        <v>480</v>
      </c>
      <c r="J7" s="10">
        <v>245</v>
      </c>
      <c r="K7" s="10">
        <v>21600</v>
      </c>
      <c r="L7" s="10">
        <v>11142</v>
      </c>
      <c r="M7" s="10">
        <v>275657</v>
      </c>
      <c r="N7" s="10">
        <v>8202</v>
      </c>
      <c r="O7" s="11">
        <f t="shared" si="0"/>
        <v>24.740351821935022</v>
      </c>
      <c r="P7" s="12">
        <f t="shared" si="1"/>
        <v>0.70485332826025704</v>
      </c>
      <c r="Q7" s="13">
        <v>35.1</v>
      </c>
    </row>
    <row r="8" spans="1:21" ht="14.1" customHeight="1">
      <c r="A8" s="5">
        <v>6</v>
      </c>
      <c r="B8" s="6" t="s">
        <v>18</v>
      </c>
      <c r="C8" s="57" t="s">
        <v>32</v>
      </c>
      <c r="D8" s="58" t="s">
        <v>31</v>
      </c>
      <c r="E8" s="9" t="s">
        <v>21</v>
      </c>
      <c r="F8" s="10">
        <v>45</v>
      </c>
      <c r="G8" s="10">
        <v>1</v>
      </c>
      <c r="H8" s="10">
        <v>1</v>
      </c>
      <c r="I8" s="10">
        <v>120</v>
      </c>
      <c r="J8" s="10">
        <v>104</v>
      </c>
      <c r="K8" s="10">
        <v>5400</v>
      </c>
      <c r="L8" s="10">
        <v>4560</v>
      </c>
      <c r="M8" s="10">
        <v>117700</v>
      </c>
      <c r="N8" s="10">
        <v>4359</v>
      </c>
      <c r="O8" s="11">
        <f t="shared" si="0"/>
        <v>25.811403508771932</v>
      </c>
      <c r="P8" s="12">
        <f t="shared" si="1"/>
        <v>0.73536762133253364</v>
      </c>
      <c r="Q8" s="13">
        <v>35.1</v>
      </c>
    </row>
    <row r="9" spans="1:21" ht="14.1" customHeight="1">
      <c r="A9" s="5">
        <v>7</v>
      </c>
      <c r="B9" s="6" t="s">
        <v>18</v>
      </c>
      <c r="C9" s="57" t="s">
        <v>34</v>
      </c>
      <c r="D9" s="58" t="s">
        <v>33</v>
      </c>
      <c r="E9" s="9" t="s">
        <v>21</v>
      </c>
      <c r="F9" s="10">
        <v>18</v>
      </c>
      <c r="G9" s="10">
        <v>1</v>
      </c>
      <c r="H9" s="10">
        <v>0</v>
      </c>
      <c r="I9" s="10">
        <v>180</v>
      </c>
      <c r="J9" s="10">
        <v>0</v>
      </c>
      <c r="K9" s="10">
        <v>3240</v>
      </c>
      <c r="L9" s="10">
        <v>0</v>
      </c>
      <c r="M9" s="10">
        <v>0</v>
      </c>
      <c r="N9" s="10">
        <v>0</v>
      </c>
      <c r="O9" s="11" t="e">
        <f t="shared" si="0"/>
        <v>#DIV/0!</v>
      </c>
      <c r="P9" s="12" t="e">
        <f t="shared" si="1"/>
        <v>#DIV/0!</v>
      </c>
      <c r="Q9" s="13">
        <v>35.1</v>
      </c>
    </row>
    <row r="10" spans="1:21" ht="14.1" customHeight="1">
      <c r="A10" s="14">
        <v>8</v>
      </c>
      <c r="B10" s="6" t="s">
        <v>18</v>
      </c>
      <c r="C10" s="57" t="s">
        <v>36</v>
      </c>
      <c r="D10" s="58" t="s">
        <v>35</v>
      </c>
      <c r="E10" s="9" t="s">
        <v>21</v>
      </c>
      <c r="F10" s="10">
        <v>42</v>
      </c>
      <c r="G10" s="10">
        <v>1</v>
      </c>
      <c r="H10" s="10">
        <v>1</v>
      </c>
      <c r="I10" s="10">
        <v>120</v>
      </c>
      <c r="J10" s="10">
        <v>84</v>
      </c>
      <c r="K10" s="10">
        <v>5040</v>
      </c>
      <c r="L10" s="10">
        <v>3636</v>
      </c>
      <c r="M10" s="10">
        <v>75136</v>
      </c>
      <c r="N10" s="10">
        <v>2803</v>
      </c>
      <c r="O10" s="11">
        <f t="shared" si="0"/>
        <v>20.664466446644663</v>
      </c>
      <c r="P10" s="12">
        <f t="shared" si="1"/>
        <v>0.58873123779614422</v>
      </c>
      <c r="Q10" s="13">
        <v>35.1</v>
      </c>
    </row>
    <row r="11" spans="1:21" ht="14.1" customHeight="1">
      <c r="A11" s="5">
        <v>9</v>
      </c>
      <c r="B11" s="6" t="s">
        <v>18</v>
      </c>
      <c r="C11" s="57" t="s">
        <v>38</v>
      </c>
      <c r="D11" s="58" t="s">
        <v>37</v>
      </c>
      <c r="E11" s="9" t="s">
        <v>21</v>
      </c>
      <c r="F11" s="10">
        <v>40</v>
      </c>
      <c r="G11" s="10">
        <v>1</v>
      </c>
      <c r="H11" s="10">
        <v>1</v>
      </c>
      <c r="I11" s="10">
        <v>120</v>
      </c>
      <c r="J11" s="10">
        <v>42</v>
      </c>
      <c r="K11" s="10">
        <v>4800</v>
      </c>
      <c r="L11" s="10">
        <v>1700</v>
      </c>
      <c r="M11" s="10">
        <v>44784</v>
      </c>
      <c r="N11" s="10">
        <v>1845</v>
      </c>
      <c r="O11" s="11">
        <f t="shared" si="0"/>
        <v>26.343529411764706</v>
      </c>
      <c r="P11" s="12">
        <f t="shared" si="1"/>
        <v>0.75052790346907994</v>
      </c>
      <c r="Q11" s="13">
        <v>35.1</v>
      </c>
    </row>
    <row r="12" spans="1:21" ht="13.5" customHeight="1">
      <c r="A12" s="5">
        <v>10</v>
      </c>
      <c r="B12" s="6" t="s">
        <v>18</v>
      </c>
      <c r="C12" s="57" t="s">
        <v>40</v>
      </c>
      <c r="D12" s="58" t="s">
        <v>39</v>
      </c>
      <c r="E12" s="9" t="s">
        <v>21</v>
      </c>
      <c r="F12" s="10">
        <v>45</v>
      </c>
      <c r="G12" s="10">
        <v>13</v>
      </c>
      <c r="H12" s="10">
        <v>17</v>
      </c>
      <c r="I12" s="10">
        <v>1560</v>
      </c>
      <c r="J12" s="10">
        <v>1644</v>
      </c>
      <c r="K12" s="10">
        <v>70200</v>
      </c>
      <c r="L12" s="10">
        <v>76516</v>
      </c>
      <c r="M12" s="10">
        <v>1713725</v>
      </c>
      <c r="N12" s="10">
        <v>58618</v>
      </c>
      <c r="O12" s="11">
        <f t="shared" si="0"/>
        <v>22.396949657587957</v>
      </c>
      <c r="P12" s="12">
        <f t="shared" si="1"/>
        <v>0.6380897338344147</v>
      </c>
      <c r="Q12" s="13">
        <v>35.1</v>
      </c>
    </row>
    <row r="13" spans="1:21" ht="14.1" customHeight="1">
      <c r="A13" s="14">
        <v>11</v>
      </c>
      <c r="B13" s="6" t="s">
        <v>18</v>
      </c>
      <c r="C13" s="57" t="s">
        <v>209</v>
      </c>
      <c r="D13" s="58" t="s">
        <v>41</v>
      </c>
      <c r="E13" s="9" t="s">
        <v>21</v>
      </c>
      <c r="F13" s="10">
        <v>32</v>
      </c>
      <c r="G13" s="10">
        <v>1</v>
      </c>
      <c r="H13" s="10">
        <v>1</v>
      </c>
      <c r="I13" s="10">
        <v>180</v>
      </c>
      <c r="J13" s="10">
        <v>34</v>
      </c>
      <c r="K13" s="10">
        <v>5760</v>
      </c>
      <c r="L13" s="10">
        <v>1088</v>
      </c>
      <c r="M13" s="10">
        <v>18076</v>
      </c>
      <c r="N13" s="10">
        <v>783</v>
      </c>
      <c r="O13" s="11">
        <f t="shared" si="0"/>
        <v>16.613970588235293</v>
      </c>
      <c r="P13" s="12">
        <f t="shared" si="1"/>
        <v>0.47333249539131889</v>
      </c>
      <c r="Q13" s="13">
        <v>35.1</v>
      </c>
      <c r="U13" s="60"/>
    </row>
    <row r="14" spans="1:21" ht="14.1" customHeight="1">
      <c r="A14" s="5">
        <v>12</v>
      </c>
      <c r="B14" s="6" t="s">
        <v>18</v>
      </c>
      <c r="C14" s="57" t="s">
        <v>44</v>
      </c>
      <c r="D14" s="58" t="s">
        <v>43</v>
      </c>
      <c r="E14" s="9" t="s">
        <v>21</v>
      </c>
      <c r="F14" s="10">
        <v>35</v>
      </c>
      <c r="G14" s="10">
        <v>1</v>
      </c>
      <c r="H14" s="10">
        <v>0</v>
      </c>
      <c r="I14" s="10">
        <v>120</v>
      </c>
      <c r="J14" s="10">
        <v>0</v>
      </c>
      <c r="K14" s="10">
        <v>4200</v>
      </c>
      <c r="L14" s="10">
        <v>0</v>
      </c>
      <c r="M14" s="10">
        <v>0</v>
      </c>
      <c r="N14" s="10">
        <v>0</v>
      </c>
      <c r="O14" s="11" t="e">
        <f t="shared" si="0"/>
        <v>#DIV/0!</v>
      </c>
      <c r="P14" s="12" t="e">
        <f t="shared" si="1"/>
        <v>#DIV/0!</v>
      </c>
      <c r="Q14" s="13">
        <v>35.1</v>
      </c>
      <c r="U14" s="60"/>
    </row>
    <row r="15" spans="1:21" ht="14.1" customHeight="1">
      <c r="A15" s="5">
        <v>13</v>
      </c>
      <c r="B15" s="6" t="s">
        <v>18</v>
      </c>
      <c r="C15" s="57" t="s">
        <v>46</v>
      </c>
      <c r="D15" s="58" t="s">
        <v>45</v>
      </c>
      <c r="E15" s="9" t="s">
        <v>21</v>
      </c>
      <c r="F15" s="10">
        <v>40</v>
      </c>
      <c r="G15" s="10">
        <v>6</v>
      </c>
      <c r="H15" s="10">
        <v>5</v>
      </c>
      <c r="I15" s="10">
        <v>1080</v>
      </c>
      <c r="J15" s="10">
        <v>986</v>
      </c>
      <c r="K15" s="10">
        <v>43200</v>
      </c>
      <c r="L15" s="10">
        <v>39312</v>
      </c>
      <c r="M15" s="10">
        <v>943453</v>
      </c>
      <c r="N15" s="10">
        <v>35263</v>
      </c>
      <c r="O15" s="11">
        <f t="shared" si="0"/>
        <v>23.999109686609685</v>
      </c>
      <c r="P15" s="12">
        <f t="shared" si="1"/>
        <v>0.68373531870682858</v>
      </c>
      <c r="Q15" s="13">
        <v>35.1</v>
      </c>
    </row>
    <row r="16" spans="1:21" ht="14.1" customHeight="1">
      <c r="A16" s="14">
        <v>14</v>
      </c>
      <c r="B16" s="6" t="s">
        <v>18</v>
      </c>
      <c r="C16" s="57" t="s">
        <v>48</v>
      </c>
      <c r="D16" s="58" t="s">
        <v>47</v>
      </c>
      <c r="E16" s="9" t="s">
        <v>21</v>
      </c>
      <c r="F16" s="10">
        <v>32</v>
      </c>
      <c r="G16" s="10">
        <v>7</v>
      </c>
      <c r="H16" s="10">
        <v>6</v>
      </c>
      <c r="I16" s="10">
        <v>1260</v>
      </c>
      <c r="J16" s="10">
        <v>904</v>
      </c>
      <c r="K16" s="10">
        <v>40320</v>
      </c>
      <c r="L16" s="10">
        <v>29938</v>
      </c>
      <c r="M16" s="10">
        <v>645690</v>
      </c>
      <c r="N16" s="10">
        <v>26882</v>
      </c>
      <c r="O16" s="11">
        <f t="shared" si="0"/>
        <v>21.567572984167278</v>
      </c>
      <c r="P16" s="12">
        <f t="shared" si="1"/>
        <v>0.61446076877969447</v>
      </c>
      <c r="Q16" s="13">
        <v>35.1</v>
      </c>
    </row>
    <row r="17" spans="1:20" ht="14.1" customHeight="1">
      <c r="A17" s="5">
        <v>15</v>
      </c>
      <c r="B17" s="6" t="s">
        <v>18</v>
      </c>
      <c r="C17" s="57" t="s">
        <v>50</v>
      </c>
      <c r="D17" s="58" t="s">
        <v>49</v>
      </c>
      <c r="E17" s="9" t="s">
        <v>21</v>
      </c>
      <c r="F17" s="10">
        <v>47</v>
      </c>
      <c r="G17" s="10">
        <v>1</v>
      </c>
      <c r="H17" s="10">
        <v>1</v>
      </c>
      <c r="I17" s="10">
        <v>120</v>
      </c>
      <c r="J17" s="10">
        <v>80</v>
      </c>
      <c r="K17" s="10">
        <v>5640</v>
      </c>
      <c r="L17" s="10">
        <v>3726</v>
      </c>
      <c r="M17" s="10">
        <v>68192</v>
      </c>
      <c r="N17" s="10">
        <v>2378</v>
      </c>
      <c r="O17" s="11">
        <f t="shared" si="0"/>
        <v>18.301663982823403</v>
      </c>
      <c r="P17" s="12">
        <f t="shared" si="1"/>
        <v>0.52141492828556701</v>
      </c>
      <c r="Q17" s="13">
        <v>35.1</v>
      </c>
    </row>
    <row r="18" spans="1:20" ht="14.1" customHeight="1">
      <c r="A18" s="5">
        <v>16</v>
      </c>
      <c r="B18" s="6" t="s">
        <v>18</v>
      </c>
      <c r="C18" s="57" t="s">
        <v>52</v>
      </c>
      <c r="D18" s="58" t="s">
        <v>51</v>
      </c>
      <c r="E18" s="9" t="s">
        <v>21</v>
      </c>
      <c r="F18" s="10">
        <v>34</v>
      </c>
      <c r="G18" s="10">
        <v>1</v>
      </c>
      <c r="H18" s="10">
        <v>1</v>
      </c>
      <c r="I18" s="10">
        <v>180</v>
      </c>
      <c r="J18" s="10">
        <v>96</v>
      </c>
      <c r="K18" s="10">
        <v>6120</v>
      </c>
      <c r="L18" s="10">
        <v>4320</v>
      </c>
      <c r="M18" s="10">
        <v>95261</v>
      </c>
      <c r="N18" s="10">
        <v>2926</v>
      </c>
      <c r="O18" s="11">
        <f t="shared" si="0"/>
        <v>22.051157407407409</v>
      </c>
      <c r="P18" s="12">
        <f t="shared" si="1"/>
        <v>0.62823810277513981</v>
      </c>
      <c r="Q18" s="13">
        <v>35.1</v>
      </c>
    </row>
    <row r="19" spans="1:20" ht="14.1" customHeight="1">
      <c r="A19" s="14">
        <v>17</v>
      </c>
      <c r="B19" s="6" t="s">
        <v>18</v>
      </c>
      <c r="C19" s="57" t="s">
        <v>54</v>
      </c>
      <c r="D19" s="58" t="s">
        <v>53</v>
      </c>
      <c r="E19" s="9" t="s">
        <v>21</v>
      </c>
      <c r="F19" s="10">
        <v>40</v>
      </c>
      <c r="G19" s="10">
        <v>1</v>
      </c>
      <c r="H19" s="10">
        <v>1</v>
      </c>
      <c r="I19" s="10">
        <v>120</v>
      </c>
      <c r="J19" s="10">
        <v>110</v>
      </c>
      <c r="K19" s="10">
        <v>4800</v>
      </c>
      <c r="L19" s="10">
        <v>4670</v>
      </c>
      <c r="M19" s="10">
        <v>107179</v>
      </c>
      <c r="N19" s="10">
        <v>4149</v>
      </c>
      <c r="O19" s="11">
        <f t="shared" si="0"/>
        <v>22.950535331905783</v>
      </c>
      <c r="P19" s="12">
        <f t="shared" si="1"/>
        <v>0.65386140546740124</v>
      </c>
      <c r="Q19" s="13">
        <v>35.1</v>
      </c>
    </row>
    <row r="20" spans="1:20" ht="14.1" customHeight="1">
      <c r="A20" s="5">
        <v>18</v>
      </c>
      <c r="B20" s="6" t="s">
        <v>18</v>
      </c>
      <c r="C20" s="57" t="s">
        <v>56</v>
      </c>
      <c r="D20" s="58" t="s">
        <v>55</v>
      </c>
      <c r="E20" s="9" t="s">
        <v>21</v>
      </c>
      <c r="F20" s="10">
        <v>42</v>
      </c>
      <c r="G20" s="10">
        <v>1</v>
      </c>
      <c r="H20" s="10">
        <v>1</v>
      </c>
      <c r="I20" s="10">
        <v>180</v>
      </c>
      <c r="J20" s="10">
        <v>186</v>
      </c>
      <c r="K20" s="10">
        <v>7560</v>
      </c>
      <c r="L20" s="10">
        <v>7460</v>
      </c>
      <c r="M20" s="10">
        <v>175139</v>
      </c>
      <c r="N20" s="10">
        <v>6693</v>
      </c>
      <c r="O20" s="11">
        <f t="shared" si="0"/>
        <v>23.477077747989277</v>
      </c>
      <c r="P20" s="12">
        <f t="shared" si="1"/>
        <v>0.66886261390282842</v>
      </c>
      <c r="Q20" s="13">
        <v>35.1</v>
      </c>
    </row>
    <row r="21" spans="1:20" ht="14.1" customHeight="1">
      <c r="A21" s="5">
        <v>19</v>
      </c>
      <c r="B21" s="6" t="s">
        <v>18</v>
      </c>
      <c r="C21" s="57" t="s">
        <v>58</v>
      </c>
      <c r="D21" s="58" t="s">
        <v>57</v>
      </c>
      <c r="E21" s="9" t="s">
        <v>21</v>
      </c>
      <c r="F21" s="10">
        <v>48</v>
      </c>
      <c r="G21" s="10">
        <v>1</v>
      </c>
      <c r="H21" s="10">
        <v>0</v>
      </c>
      <c r="I21" s="10">
        <v>120</v>
      </c>
      <c r="J21" s="10">
        <v>0</v>
      </c>
      <c r="K21" s="10">
        <v>5760</v>
      </c>
      <c r="L21" s="10">
        <v>0</v>
      </c>
      <c r="M21" s="10">
        <v>0</v>
      </c>
      <c r="N21" s="10">
        <v>0</v>
      </c>
      <c r="O21" s="11" t="e">
        <f t="shared" si="0"/>
        <v>#DIV/0!</v>
      </c>
      <c r="P21" s="12" t="e">
        <f t="shared" si="1"/>
        <v>#DIV/0!</v>
      </c>
      <c r="Q21" s="13">
        <v>35.1</v>
      </c>
    </row>
    <row r="22" spans="1:20" ht="14.1" customHeight="1">
      <c r="A22" s="14">
        <v>20</v>
      </c>
      <c r="B22" s="6" t="s">
        <v>18</v>
      </c>
      <c r="C22" s="57" t="s">
        <v>60</v>
      </c>
      <c r="D22" s="58" t="s">
        <v>59</v>
      </c>
      <c r="E22" s="9" t="s">
        <v>21</v>
      </c>
      <c r="F22" s="10">
        <v>40</v>
      </c>
      <c r="G22" s="10">
        <v>1</v>
      </c>
      <c r="H22" s="10">
        <v>1</v>
      </c>
      <c r="I22" s="10">
        <v>120</v>
      </c>
      <c r="J22" s="10">
        <v>98</v>
      </c>
      <c r="K22" s="10">
        <v>4800</v>
      </c>
      <c r="L22" s="10">
        <v>4352</v>
      </c>
      <c r="M22" s="10">
        <v>100546</v>
      </c>
      <c r="N22" s="10">
        <v>3818</v>
      </c>
      <c r="O22" s="11">
        <f t="shared" si="0"/>
        <v>23.103400735294116</v>
      </c>
      <c r="P22" s="12">
        <f t="shared" si="1"/>
        <v>0.65821654516507455</v>
      </c>
      <c r="Q22" s="13">
        <v>35.1</v>
      </c>
    </row>
    <row r="23" spans="1:20" ht="14.1" customHeight="1">
      <c r="A23" s="5">
        <v>21</v>
      </c>
      <c r="B23" s="6" t="s">
        <v>18</v>
      </c>
      <c r="C23" s="57" t="s">
        <v>61</v>
      </c>
      <c r="D23" s="58"/>
      <c r="E23" s="9" t="s">
        <v>21</v>
      </c>
      <c r="F23" s="10">
        <v>37</v>
      </c>
      <c r="G23" s="10">
        <v>1</v>
      </c>
      <c r="H23" s="10">
        <v>1</v>
      </c>
      <c r="I23" s="10">
        <v>120</v>
      </c>
      <c r="J23" s="10">
        <v>24</v>
      </c>
      <c r="K23" s="10">
        <v>4440</v>
      </c>
      <c r="L23" s="10">
        <v>1066</v>
      </c>
      <c r="M23" s="10">
        <v>21523</v>
      </c>
      <c r="N23" s="10">
        <v>839</v>
      </c>
      <c r="O23" s="11">
        <f t="shared" si="0"/>
        <v>20.190431519699814</v>
      </c>
      <c r="P23" s="12">
        <f t="shared" si="1"/>
        <v>0.57522596922221692</v>
      </c>
      <c r="Q23" s="13">
        <v>35.1</v>
      </c>
    </row>
    <row r="24" spans="1:20" ht="14.1" customHeight="1">
      <c r="A24" s="5">
        <v>22</v>
      </c>
      <c r="B24" s="6" t="s">
        <v>18</v>
      </c>
      <c r="C24" s="57" t="s">
        <v>62</v>
      </c>
      <c r="D24" s="58"/>
      <c r="E24" s="9" t="s">
        <v>21</v>
      </c>
      <c r="F24" s="10">
        <v>49</v>
      </c>
      <c r="G24" s="10">
        <v>1</v>
      </c>
      <c r="H24" s="10">
        <v>0</v>
      </c>
      <c r="I24" s="10">
        <v>120</v>
      </c>
      <c r="J24" s="10">
        <v>0</v>
      </c>
      <c r="K24" s="10">
        <v>5880</v>
      </c>
      <c r="L24" s="10">
        <v>0</v>
      </c>
      <c r="M24" s="10">
        <v>0</v>
      </c>
      <c r="N24" s="10">
        <v>0</v>
      </c>
      <c r="O24" s="11" t="e">
        <f t="shared" si="0"/>
        <v>#DIV/0!</v>
      </c>
      <c r="P24" s="12" t="e">
        <f t="shared" si="1"/>
        <v>#DIV/0!</v>
      </c>
      <c r="Q24" s="13">
        <v>35.1</v>
      </c>
    </row>
    <row r="25" spans="1:20" ht="14.1" customHeight="1">
      <c r="A25" s="14">
        <v>23</v>
      </c>
      <c r="B25" s="6" t="s">
        <v>18</v>
      </c>
      <c r="C25" s="57" t="s">
        <v>63</v>
      </c>
      <c r="D25" s="58"/>
      <c r="E25" s="9" t="s">
        <v>21</v>
      </c>
      <c r="F25" s="10">
        <v>45</v>
      </c>
      <c r="G25" s="10">
        <v>1</v>
      </c>
      <c r="H25" s="10">
        <v>1</v>
      </c>
      <c r="I25" s="10">
        <v>120</v>
      </c>
      <c r="J25" s="10">
        <v>106</v>
      </c>
      <c r="K25" s="10">
        <v>5400</v>
      </c>
      <c r="L25" s="10">
        <v>4680</v>
      </c>
      <c r="M25" s="10">
        <v>111212</v>
      </c>
      <c r="N25" s="10">
        <v>3472</v>
      </c>
      <c r="O25" s="11">
        <f t="shared" si="0"/>
        <v>23.763247863247862</v>
      </c>
      <c r="P25" s="12">
        <f t="shared" si="1"/>
        <v>0.67701560863954025</v>
      </c>
      <c r="Q25" s="13">
        <v>35.1</v>
      </c>
    </row>
    <row r="26" spans="1:20" ht="14.1" customHeight="1">
      <c r="A26" s="5">
        <v>24</v>
      </c>
      <c r="B26" s="6" t="s">
        <v>18</v>
      </c>
      <c r="C26" s="57" t="s">
        <v>64</v>
      </c>
      <c r="D26" s="58"/>
      <c r="E26" s="9"/>
      <c r="F26" s="10">
        <v>48</v>
      </c>
      <c r="G26" s="10">
        <v>1</v>
      </c>
      <c r="H26" s="10">
        <v>1</v>
      </c>
      <c r="I26" s="10">
        <v>120</v>
      </c>
      <c r="J26" s="10">
        <v>60</v>
      </c>
      <c r="K26" s="10">
        <v>5760</v>
      </c>
      <c r="L26" s="10">
        <v>3500</v>
      </c>
      <c r="M26" s="10">
        <v>73632</v>
      </c>
      <c r="N26" s="10">
        <v>2818</v>
      </c>
      <c r="O26" s="11">
        <f t="shared" si="0"/>
        <v>21.037714285714287</v>
      </c>
      <c r="P26" s="12">
        <f t="shared" si="1"/>
        <v>0.59936507936507943</v>
      </c>
      <c r="Q26" s="13">
        <v>35.1</v>
      </c>
    </row>
    <row r="27" spans="1:20" ht="14.25" customHeight="1">
      <c r="A27" s="73" t="s">
        <v>210</v>
      </c>
      <c r="B27" s="74"/>
      <c r="C27" s="75"/>
      <c r="D27" s="18"/>
      <c r="E27" s="19"/>
      <c r="F27" s="20"/>
      <c r="G27" s="21">
        <f t="shared" ref="G27:N27" si="2">SUM(G3:G26)</f>
        <v>58</v>
      </c>
      <c r="H27" s="21">
        <f t="shared" si="2"/>
        <v>51</v>
      </c>
      <c r="I27" s="21">
        <f t="shared" si="2"/>
        <v>8100</v>
      </c>
      <c r="J27" s="21">
        <f t="shared" si="2"/>
        <v>5616</v>
      </c>
      <c r="K27" s="21">
        <f t="shared" si="2"/>
        <v>324360</v>
      </c>
      <c r="L27" s="21">
        <f t="shared" si="2"/>
        <v>238262</v>
      </c>
      <c r="M27" s="21">
        <f t="shared" si="2"/>
        <v>5309613</v>
      </c>
      <c r="N27" s="20">
        <f t="shared" si="2"/>
        <v>191085</v>
      </c>
      <c r="O27" s="22">
        <f t="shared" si="0"/>
        <v>22.284766349648706</v>
      </c>
      <c r="P27" s="23">
        <f t="shared" si="1"/>
        <v>0.654471845804661</v>
      </c>
      <c r="Q27" s="24">
        <v>34.049999999999997</v>
      </c>
    </row>
    <row r="28" spans="1:20" ht="13.5" customHeight="1">
      <c r="A28" s="70" t="s">
        <v>211</v>
      </c>
      <c r="B28" s="71"/>
      <c r="C28" s="72"/>
      <c r="D28" s="18"/>
      <c r="E28" s="19"/>
      <c r="F28" s="20"/>
      <c r="G28" s="25"/>
      <c r="H28" s="25"/>
      <c r="I28" s="25"/>
      <c r="J28" s="25"/>
      <c r="K28" s="25"/>
      <c r="L28" s="25"/>
      <c r="M28" s="10">
        <v>83808</v>
      </c>
      <c r="N28" s="59"/>
      <c r="O28" s="11"/>
      <c r="P28" s="12"/>
      <c r="Q28" s="11"/>
    </row>
    <row r="29" spans="1:20" ht="13.5" customHeight="1">
      <c r="A29" s="77" t="s">
        <v>212</v>
      </c>
      <c r="B29" s="78"/>
      <c r="C29" s="79"/>
      <c r="D29" s="18"/>
      <c r="E29" s="19"/>
      <c r="F29" s="20"/>
      <c r="G29" s="25"/>
      <c r="H29" s="25"/>
      <c r="I29" s="25"/>
      <c r="J29" s="25"/>
      <c r="K29" s="25"/>
      <c r="L29" s="25"/>
      <c r="M29" s="26">
        <v>2000</v>
      </c>
      <c r="N29" s="11"/>
      <c r="O29" s="11"/>
      <c r="P29" s="12"/>
      <c r="Q29" s="11"/>
    </row>
    <row r="30" spans="1:20" ht="15" customHeight="1">
      <c r="A30" s="73" t="s">
        <v>210</v>
      </c>
      <c r="B30" s="74"/>
      <c r="C30" s="75"/>
      <c r="D30" s="18"/>
      <c r="E30" s="19"/>
      <c r="F30" s="20"/>
      <c r="G30" s="21">
        <f t="shared" ref="G30:N30" si="3">SUM(G27:G29)</f>
        <v>58</v>
      </c>
      <c r="H30" s="21">
        <f t="shared" si="3"/>
        <v>51</v>
      </c>
      <c r="I30" s="21">
        <f t="shared" si="3"/>
        <v>8100</v>
      </c>
      <c r="J30" s="21">
        <f t="shared" si="3"/>
        <v>5616</v>
      </c>
      <c r="K30" s="21">
        <f t="shared" si="3"/>
        <v>324360</v>
      </c>
      <c r="L30" s="21">
        <f t="shared" si="3"/>
        <v>238262</v>
      </c>
      <c r="M30" s="21">
        <f t="shared" si="3"/>
        <v>5395421</v>
      </c>
      <c r="N30" s="20">
        <f t="shared" si="3"/>
        <v>191085</v>
      </c>
      <c r="O30" s="22">
        <f>M30/L30</f>
        <v>22.644907706642268</v>
      </c>
      <c r="P30" s="23">
        <f>O30/Q30</f>
        <v>0.66407353978423067</v>
      </c>
      <c r="Q30" s="22">
        <v>34.1</v>
      </c>
      <c r="T30" s="27"/>
    </row>
    <row r="31" spans="1:20" ht="13.5" customHeight="1">
      <c r="A31" s="29">
        <v>1</v>
      </c>
      <c r="B31" s="6" t="s">
        <v>71</v>
      </c>
      <c r="C31" s="6" t="s">
        <v>213</v>
      </c>
      <c r="D31" s="25">
        <v>35</v>
      </c>
      <c r="E31" s="18" t="s">
        <v>74</v>
      </c>
      <c r="F31" s="25">
        <v>45</v>
      </c>
      <c r="G31" s="31">
        <v>1</v>
      </c>
      <c r="H31" s="26">
        <v>1</v>
      </c>
      <c r="I31" s="31">
        <v>120</v>
      </c>
      <c r="J31" s="26">
        <v>52</v>
      </c>
      <c r="K31" s="31">
        <v>5400</v>
      </c>
      <c r="L31" s="26">
        <v>2750</v>
      </c>
      <c r="M31" s="31">
        <v>47136</v>
      </c>
      <c r="N31" s="26">
        <v>1164</v>
      </c>
      <c r="O31" s="32">
        <f>M31/L31</f>
        <v>17.140363636363638</v>
      </c>
      <c r="P31" s="33">
        <f>O31/26.88</f>
        <v>0.63766233766233771</v>
      </c>
      <c r="Q31" s="11">
        <v>26.88</v>
      </c>
    </row>
    <row r="32" spans="1:20" ht="13.5" customHeight="1">
      <c r="A32" s="29">
        <v>2</v>
      </c>
      <c r="B32" s="6" t="s">
        <v>71</v>
      </c>
      <c r="C32" s="6" t="s">
        <v>214</v>
      </c>
      <c r="D32" s="25">
        <v>34</v>
      </c>
      <c r="E32" s="18" t="s">
        <v>74</v>
      </c>
      <c r="F32" s="25">
        <v>35</v>
      </c>
      <c r="G32" s="31">
        <v>2</v>
      </c>
      <c r="H32" s="26">
        <v>1</v>
      </c>
      <c r="I32" s="31">
        <v>240</v>
      </c>
      <c r="J32" s="26">
        <v>207</v>
      </c>
      <c r="K32" s="31">
        <v>8400</v>
      </c>
      <c r="L32" s="26">
        <v>13846</v>
      </c>
      <c r="M32" s="31">
        <v>257533</v>
      </c>
      <c r="N32" s="26">
        <v>4266</v>
      </c>
      <c r="O32" s="32">
        <f>M32/L32</f>
        <v>18.599812220135778</v>
      </c>
      <c r="P32" s="33">
        <f>O32/26.88</f>
        <v>0.69195729985624177</v>
      </c>
      <c r="Q32" s="11">
        <v>26.88</v>
      </c>
    </row>
    <row r="33" spans="1:17" ht="13.5" customHeight="1">
      <c r="A33" s="29">
        <v>3</v>
      </c>
      <c r="B33" s="6" t="s">
        <v>71</v>
      </c>
      <c r="C33" s="6" t="s">
        <v>215</v>
      </c>
      <c r="D33" s="25">
        <v>32</v>
      </c>
      <c r="E33" s="18" t="s">
        <v>74</v>
      </c>
      <c r="F33" s="25">
        <v>34</v>
      </c>
      <c r="G33" s="31">
        <v>2</v>
      </c>
      <c r="H33" s="26">
        <v>1</v>
      </c>
      <c r="I33" s="31">
        <v>300</v>
      </c>
      <c r="J33" s="26">
        <v>302</v>
      </c>
      <c r="K33" s="31">
        <v>10200</v>
      </c>
      <c r="L33" s="26">
        <v>9882</v>
      </c>
      <c r="M33" s="31">
        <v>99706</v>
      </c>
      <c r="N33" s="26">
        <v>3582</v>
      </c>
      <c r="O33" s="32">
        <f t="shared" ref="O33:O68" si="4">M33/L33</f>
        <v>10.089657963974904</v>
      </c>
      <c r="P33" s="33">
        <f>O33/26.88</f>
        <v>0.37535929925501876</v>
      </c>
      <c r="Q33" s="11">
        <v>26.88</v>
      </c>
    </row>
    <row r="34" spans="1:17" ht="13.5" customHeight="1">
      <c r="A34" s="29">
        <v>4</v>
      </c>
      <c r="B34" s="6" t="s">
        <v>71</v>
      </c>
      <c r="C34" s="6" t="s">
        <v>216</v>
      </c>
      <c r="D34" s="25">
        <v>79</v>
      </c>
      <c r="E34" s="18" t="s">
        <v>74</v>
      </c>
      <c r="F34" s="25">
        <v>32</v>
      </c>
      <c r="G34" s="31">
        <v>1</v>
      </c>
      <c r="H34" s="26">
        <v>1</v>
      </c>
      <c r="I34" s="31">
        <v>150</v>
      </c>
      <c r="J34" s="26">
        <v>98</v>
      </c>
      <c r="K34" s="31">
        <v>4800</v>
      </c>
      <c r="L34" s="26">
        <v>4982</v>
      </c>
      <c r="M34" s="31">
        <v>109424</v>
      </c>
      <c r="N34" s="26">
        <v>2469</v>
      </c>
      <c r="O34" s="32">
        <f t="shared" si="4"/>
        <v>21.963869931754317</v>
      </c>
      <c r="P34" s="33">
        <f t="shared" ref="P34:P67" si="5">O34/26.88</f>
        <v>0.81710825638966955</v>
      </c>
      <c r="Q34" s="11">
        <v>26.88</v>
      </c>
    </row>
    <row r="35" spans="1:17" ht="13.5" customHeight="1">
      <c r="A35" s="29">
        <v>5</v>
      </c>
      <c r="B35" s="6" t="s">
        <v>71</v>
      </c>
      <c r="C35" s="6" t="s">
        <v>217</v>
      </c>
      <c r="D35" s="25">
        <v>41</v>
      </c>
      <c r="E35" s="18" t="s">
        <v>74</v>
      </c>
      <c r="F35" s="25">
        <v>79</v>
      </c>
      <c r="G35" s="31">
        <v>1</v>
      </c>
      <c r="H35" s="26">
        <v>1</v>
      </c>
      <c r="I35" s="31">
        <v>60</v>
      </c>
      <c r="J35" s="26">
        <v>117</v>
      </c>
      <c r="K35" s="31">
        <v>4740</v>
      </c>
      <c r="L35" s="26">
        <v>7649</v>
      </c>
      <c r="M35" s="31">
        <v>166861</v>
      </c>
      <c r="N35" s="26">
        <v>2749</v>
      </c>
      <c r="O35" s="32">
        <f t="shared" si="4"/>
        <v>21.814747025755</v>
      </c>
      <c r="P35" s="33">
        <f t="shared" si="5"/>
        <v>0.81156052923195687</v>
      </c>
      <c r="Q35" s="11">
        <v>26.88</v>
      </c>
    </row>
    <row r="36" spans="1:17" ht="13.5" customHeight="1">
      <c r="A36" s="29">
        <v>6</v>
      </c>
      <c r="B36" s="6" t="s">
        <v>71</v>
      </c>
      <c r="C36" s="6" t="s">
        <v>218</v>
      </c>
      <c r="D36" s="25">
        <v>58</v>
      </c>
      <c r="E36" s="18" t="s">
        <v>74</v>
      </c>
      <c r="F36" s="25">
        <v>27</v>
      </c>
      <c r="G36" s="31">
        <v>1</v>
      </c>
      <c r="H36" s="26">
        <v>1</v>
      </c>
      <c r="I36" s="31">
        <v>180</v>
      </c>
      <c r="J36" s="26">
        <v>126</v>
      </c>
      <c r="K36" s="31">
        <v>4860</v>
      </c>
      <c r="L36" s="26">
        <v>5206</v>
      </c>
      <c r="M36" s="31">
        <v>83380</v>
      </c>
      <c r="N36" s="26">
        <v>1881</v>
      </c>
      <c r="O36" s="32">
        <f t="shared" si="4"/>
        <v>16.016135228582407</v>
      </c>
      <c r="P36" s="33">
        <f t="shared" si="5"/>
        <v>0.59583836415857172</v>
      </c>
      <c r="Q36" s="11">
        <v>26.88</v>
      </c>
    </row>
    <row r="37" spans="1:17" ht="13.5" customHeight="1">
      <c r="A37" s="29">
        <v>7</v>
      </c>
      <c r="B37" s="6" t="s">
        <v>71</v>
      </c>
      <c r="C37" s="6" t="s">
        <v>219</v>
      </c>
      <c r="D37" s="25">
        <v>49</v>
      </c>
      <c r="E37" s="18" t="s">
        <v>74</v>
      </c>
      <c r="F37" s="25">
        <v>41</v>
      </c>
      <c r="G37" s="31">
        <v>4</v>
      </c>
      <c r="H37" s="26">
        <v>1</v>
      </c>
      <c r="I37" s="31">
        <v>600</v>
      </c>
      <c r="J37" s="26">
        <v>363</v>
      </c>
      <c r="K37" s="31">
        <v>24600</v>
      </c>
      <c r="L37" s="26">
        <v>16375</v>
      </c>
      <c r="M37" s="31">
        <v>276979</v>
      </c>
      <c r="N37" s="26">
        <v>9374</v>
      </c>
      <c r="O37" s="32">
        <f t="shared" si="4"/>
        <v>16.914748091603052</v>
      </c>
      <c r="P37" s="33">
        <f t="shared" si="5"/>
        <v>0.62926890221737541</v>
      </c>
      <c r="Q37" s="11">
        <v>26.88</v>
      </c>
    </row>
    <row r="38" spans="1:17" ht="13.5" customHeight="1">
      <c r="A38" s="29">
        <v>8</v>
      </c>
      <c r="B38" s="6" t="s">
        <v>71</v>
      </c>
      <c r="C38" s="6" t="s">
        <v>252</v>
      </c>
      <c r="D38" s="25">
        <v>32</v>
      </c>
      <c r="E38" s="18" t="s">
        <v>74</v>
      </c>
      <c r="F38" s="25">
        <v>58</v>
      </c>
      <c r="G38" s="31">
        <v>1</v>
      </c>
      <c r="H38" s="26">
        <v>1</v>
      </c>
      <c r="I38" s="31">
        <v>120</v>
      </c>
      <c r="J38" s="26">
        <v>74</v>
      </c>
      <c r="K38" s="31">
        <v>6960</v>
      </c>
      <c r="L38" s="26">
        <v>4196</v>
      </c>
      <c r="M38" s="31">
        <v>95450</v>
      </c>
      <c r="N38" s="26">
        <v>2054</v>
      </c>
      <c r="O38" s="32">
        <f t="shared" si="4"/>
        <v>22.747855100095329</v>
      </c>
      <c r="P38" s="33">
        <f t="shared" si="5"/>
        <v>0.8462743712833084</v>
      </c>
      <c r="Q38" s="11">
        <v>26.88</v>
      </c>
    </row>
    <row r="39" spans="1:17" ht="13.5" customHeight="1">
      <c r="A39" s="29">
        <v>9</v>
      </c>
      <c r="B39" s="6" t="s">
        <v>71</v>
      </c>
      <c r="C39" s="6" t="s">
        <v>221</v>
      </c>
      <c r="D39" s="25">
        <v>39</v>
      </c>
      <c r="E39" s="18" t="s">
        <v>74</v>
      </c>
      <c r="F39" s="25">
        <v>49</v>
      </c>
      <c r="G39" s="31">
        <v>1</v>
      </c>
      <c r="H39" s="26">
        <v>1</v>
      </c>
      <c r="I39" s="31">
        <v>120</v>
      </c>
      <c r="J39" s="26">
        <v>136</v>
      </c>
      <c r="K39" s="31">
        <v>5880</v>
      </c>
      <c r="L39" s="26">
        <v>7618</v>
      </c>
      <c r="M39" s="31">
        <v>151341</v>
      </c>
      <c r="N39" s="26">
        <v>3413</v>
      </c>
      <c r="O39" s="32">
        <f t="shared" si="4"/>
        <v>19.866237857705435</v>
      </c>
      <c r="P39" s="33">
        <f t="shared" si="5"/>
        <v>0.7390713488729701</v>
      </c>
      <c r="Q39" s="11">
        <v>26.88</v>
      </c>
    </row>
    <row r="40" spans="1:17" ht="13.5" customHeight="1">
      <c r="A40" s="29">
        <v>10</v>
      </c>
      <c r="B40" s="6" t="s">
        <v>71</v>
      </c>
      <c r="C40" s="6" t="s">
        <v>222</v>
      </c>
      <c r="D40" s="25">
        <v>33</v>
      </c>
      <c r="E40" s="18" t="s">
        <v>74</v>
      </c>
      <c r="F40" s="25">
        <v>32</v>
      </c>
      <c r="G40" s="31">
        <v>4</v>
      </c>
      <c r="H40" s="26">
        <v>2</v>
      </c>
      <c r="I40" s="31">
        <v>840</v>
      </c>
      <c r="J40" s="26">
        <v>726</v>
      </c>
      <c r="K40" s="31">
        <v>26880</v>
      </c>
      <c r="L40" s="26">
        <v>22128</v>
      </c>
      <c r="M40" s="31">
        <v>403792</v>
      </c>
      <c r="N40" s="26">
        <v>17397</v>
      </c>
      <c r="O40" s="32">
        <f t="shared" si="4"/>
        <v>18.248011569052785</v>
      </c>
      <c r="P40" s="33">
        <f t="shared" si="5"/>
        <v>0.67886947801535658</v>
      </c>
      <c r="Q40" s="11">
        <v>26.88</v>
      </c>
    </row>
    <row r="41" spans="1:17" ht="13.5" customHeight="1">
      <c r="A41" s="29">
        <v>11</v>
      </c>
      <c r="B41" s="6" t="s">
        <v>71</v>
      </c>
      <c r="C41" s="6" t="s">
        <v>253</v>
      </c>
      <c r="D41" s="25">
        <v>27</v>
      </c>
      <c r="E41" s="18" t="s">
        <v>74</v>
      </c>
      <c r="F41" s="25">
        <v>39</v>
      </c>
      <c r="G41" s="31">
        <v>1</v>
      </c>
      <c r="H41" s="26">
        <v>1</v>
      </c>
      <c r="I41" s="31">
        <v>120</v>
      </c>
      <c r="J41" s="26">
        <v>104</v>
      </c>
      <c r="K41" s="31">
        <v>4680</v>
      </c>
      <c r="L41" s="26">
        <v>5682</v>
      </c>
      <c r="M41" s="31">
        <v>105411</v>
      </c>
      <c r="N41" s="26">
        <v>2695</v>
      </c>
      <c r="O41" s="32">
        <f t="shared" si="4"/>
        <v>18.551742344244985</v>
      </c>
      <c r="P41" s="33">
        <f t="shared" si="5"/>
        <v>0.69016898602101884</v>
      </c>
      <c r="Q41" s="11">
        <v>26.88</v>
      </c>
    </row>
    <row r="42" spans="1:17" ht="13.5" customHeight="1">
      <c r="A42" s="29">
        <v>12</v>
      </c>
      <c r="B42" s="6" t="s">
        <v>71</v>
      </c>
      <c r="C42" s="6" t="s">
        <v>224</v>
      </c>
      <c r="D42" s="25">
        <v>119</v>
      </c>
      <c r="E42" s="18" t="s">
        <v>74</v>
      </c>
      <c r="F42" s="25">
        <v>33</v>
      </c>
      <c r="G42" s="31">
        <v>1</v>
      </c>
      <c r="H42" s="26">
        <v>1</v>
      </c>
      <c r="I42" s="31">
        <v>150</v>
      </c>
      <c r="J42" s="26">
        <v>135</v>
      </c>
      <c r="K42" s="31">
        <v>4950</v>
      </c>
      <c r="L42" s="26">
        <v>6006</v>
      </c>
      <c r="M42" s="31">
        <v>116460</v>
      </c>
      <c r="N42" s="26">
        <v>3115</v>
      </c>
      <c r="O42" s="32">
        <f t="shared" si="4"/>
        <v>19.390609390609391</v>
      </c>
      <c r="P42" s="33">
        <f t="shared" si="5"/>
        <v>0.72137683744826608</v>
      </c>
      <c r="Q42" s="11">
        <v>26.88</v>
      </c>
    </row>
    <row r="43" spans="1:17" ht="13.5" customHeight="1">
      <c r="A43" s="29">
        <v>13</v>
      </c>
      <c r="B43" s="6" t="s">
        <v>71</v>
      </c>
      <c r="C43" s="6" t="s">
        <v>225</v>
      </c>
      <c r="D43" s="25">
        <v>41</v>
      </c>
      <c r="E43" s="18" t="s">
        <v>74</v>
      </c>
      <c r="F43" s="25">
        <v>27</v>
      </c>
      <c r="G43" s="31">
        <v>1</v>
      </c>
      <c r="H43" s="26">
        <v>1</v>
      </c>
      <c r="I43" s="31">
        <v>210</v>
      </c>
      <c r="J43" s="26">
        <v>130</v>
      </c>
      <c r="K43" s="31">
        <v>5670</v>
      </c>
      <c r="L43" s="26">
        <v>5532</v>
      </c>
      <c r="M43" s="31">
        <v>97652</v>
      </c>
      <c r="N43" s="26">
        <v>1861</v>
      </c>
      <c r="O43" s="32">
        <f t="shared" si="4"/>
        <v>17.652205350686913</v>
      </c>
      <c r="P43" s="33">
        <f t="shared" si="5"/>
        <v>0.65670406810591198</v>
      </c>
      <c r="Q43" s="11">
        <v>26.88</v>
      </c>
    </row>
    <row r="44" spans="1:17" ht="13.5" customHeight="1">
      <c r="A44" s="29">
        <v>14</v>
      </c>
      <c r="B44" s="6" t="s">
        <v>71</v>
      </c>
      <c r="C44" s="6" t="s">
        <v>226</v>
      </c>
      <c r="D44" s="25">
        <v>35</v>
      </c>
      <c r="E44" s="18" t="s">
        <v>74</v>
      </c>
      <c r="F44" s="25">
        <v>119</v>
      </c>
      <c r="G44" s="31">
        <v>1</v>
      </c>
      <c r="H44" s="26">
        <v>1</v>
      </c>
      <c r="I44" s="31">
        <v>60</v>
      </c>
      <c r="J44" s="26">
        <v>30</v>
      </c>
      <c r="K44" s="31">
        <v>7140</v>
      </c>
      <c r="L44" s="26">
        <v>3305</v>
      </c>
      <c r="M44" s="31">
        <v>65226</v>
      </c>
      <c r="N44" s="26">
        <v>733</v>
      </c>
      <c r="O44" s="32">
        <f t="shared" si="4"/>
        <v>19.73555219364599</v>
      </c>
      <c r="P44" s="33">
        <f t="shared" si="5"/>
        <v>0.73420953101361575</v>
      </c>
      <c r="Q44" s="11">
        <v>26.88</v>
      </c>
    </row>
    <row r="45" spans="1:17" ht="13.5" customHeight="1">
      <c r="A45" s="29">
        <v>15</v>
      </c>
      <c r="B45" s="6" t="s">
        <v>71</v>
      </c>
      <c r="C45" s="6" t="s">
        <v>227</v>
      </c>
      <c r="D45" s="25">
        <v>45</v>
      </c>
      <c r="E45" s="18" t="s">
        <v>74</v>
      </c>
      <c r="F45" s="25">
        <v>41</v>
      </c>
      <c r="G45" s="31">
        <v>2</v>
      </c>
      <c r="H45" s="26">
        <v>1</v>
      </c>
      <c r="I45" s="31">
        <v>240</v>
      </c>
      <c r="J45" s="26">
        <v>96</v>
      </c>
      <c r="K45" s="31">
        <v>9840</v>
      </c>
      <c r="L45" s="26">
        <v>4348</v>
      </c>
      <c r="M45" s="31">
        <v>73829</v>
      </c>
      <c r="N45" s="26">
        <v>2462</v>
      </c>
      <c r="O45" s="32">
        <f t="shared" si="4"/>
        <v>16.979990800367986</v>
      </c>
      <c r="P45" s="33">
        <f t="shared" si="5"/>
        <v>0.63169608632321383</v>
      </c>
      <c r="Q45" s="11">
        <v>26.88</v>
      </c>
    </row>
    <row r="46" spans="1:17" ht="13.5" customHeight="1">
      <c r="A46" s="29">
        <v>16</v>
      </c>
      <c r="B46" s="6" t="s">
        <v>71</v>
      </c>
      <c r="C46" s="6" t="s">
        <v>228</v>
      </c>
      <c r="D46" s="25">
        <v>47</v>
      </c>
      <c r="E46" s="18" t="s">
        <v>74</v>
      </c>
      <c r="F46" s="25">
        <v>35</v>
      </c>
      <c r="G46" s="31">
        <v>1</v>
      </c>
      <c r="H46" s="26">
        <v>0</v>
      </c>
      <c r="I46" s="31">
        <v>150</v>
      </c>
      <c r="J46" s="26">
        <v>0</v>
      </c>
      <c r="K46" s="31">
        <v>5250</v>
      </c>
      <c r="L46" s="26">
        <v>0</v>
      </c>
      <c r="M46" s="31">
        <v>0</v>
      </c>
      <c r="N46" s="26">
        <v>0</v>
      </c>
      <c r="O46" s="32" t="e">
        <f t="shared" si="4"/>
        <v>#DIV/0!</v>
      </c>
      <c r="P46" s="33" t="e">
        <f t="shared" si="5"/>
        <v>#DIV/0!</v>
      </c>
      <c r="Q46" s="11">
        <v>26.88</v>
      </c>
    </row>
    <row r="47" spans="1:17" ht="13.5" customHeight="1">
      <c r="A47" s="29">
        <v>17</v>
      </c>
      <c r="B47" s="6" t="s">
        <v>71</v>
      </c>
      <c r="C47" s="6" t="s">
        <v>229</v>
      </c>
      <c r="D47" s="25">
        <v>14</v>
      </c>
      <c r="E47" s="18" t="s">
        <v>74</v>
      </c>
      <c r="F47" s="25">
        <v>45</v>
      </c>
      <c r="G47" s="31">
        <v>2</v>
      </c>
      <c r="H47" s="26">
        <v>1</v>
      </c>
      <c r="I47" s="31">
        <v>300</v>
      </c>
      <c r="J47" s="26">
        <v>261</v>
      </c>
      <c r="K47" s="31">
        <v>13500</v>
      </c>
      <c r="L47" s="26">
        <v>11417</v>
      </c>
      <c r="M47" s="31">
        <v>200401</v>
      </c>
      <c r="N47" s="26">
        <v>6102</v>
      </c>
      <c r="O47" s="32">
        <f t="shared" si="4"/>
        <v>17.552859770517649</v>
      </c>
      <c r="P47" s="33">
        <f t="shared" si="5"/>
        <v>0.65300817598651972</v>
      </c>
      <c r="Q47" s="11">
        <v>26.88</v>
      </c>
    </row>
    <row r="48" spans="1:17" ht="13.5" customHeight="1">
      <c r="A48" s="29">
        <v>18</v>
      </c>
      <c r="B48" s="6" t="s">
        <v>71</v>
      </c>
      <c r="C48" s="6" t="s">
        <v>230</v>
      </c>
      <c r="D48" s="25">
        <v>24</v>
      </c>
      <c r="E48" s="18" t="s">
        <v>74</v>
      </c>
      <c r="F48" s="25">
        <v>47</v>
      </c>
      <c r="G48" s="31">
        <v>1</v>
      </c>
      <c r="H48" s="26">
        <v>1</v>
      </c>
      <c r="I48" s="31">
        <v>120</v>
      </c>
      <c r="J48" s="26">
        <v>122</v>
      </c>
      <c r="K48" s="31">
        <v>5640</v>
      </c>
      <c r="L48" s="26">
        <v>5640</v>
      </c>
      <c r="M48" s="31">
        <v>104807</v>
      </c>
      <c r="N48" s="26">
        <v>3060</v>
      </c>
      <c r="O48" s="32">
        <f t="shared" si="4"/>
        <v>18.582801418439715</v>
      </c>
      <c r="P48" s="33">
        <f t="shared" si="5"/>
        <v>0.69132445753123939</v>
      </c>
      <c r="Q48" s="11">
        <v>26.88</v>
      </c>
    </row>
    <row r="49" spans="1:17" ht="13.5" customHeight="1">
      <c r="A49" s="29">
        <v>19</v>
      </c>
      <c r="B49" s="6" t="s">
        <v>71</v>
      </c>
      <c r="C49" s="6" t="s">
        <v>254</v>
      </c>
      <c r="D49" s="25">
        <v>34</v>
      </c>
      <c r="E49" s="18" t="s">
        <v>74</v>
      </c>
      <c r="F49" s="25">
        <v>14</v>
      </c>
      <c r="G49" s="31">
        <v>4</v>
      </c>
      <c r="H49" s="26">
        <v>2</v>
      </c>
      <c r="I49" s="31">
        <v>1200</v>
      </c>
      <c r="J49" s="26">
        <v>813</v>
      </c>
      <c r="K49" s="31">
        <v>16800</v>
      </c>
      <c r="L49" s="26">
        <v>21372</v>
      </c>
      <c r="M49" s="31">
        <v>424899</v>
      </c>
      <c r="N49" s="26">
        <v>8858</v>
      </c>
      <c r="O49" s="32">
        <f t="shared" si="4"/>
        <v>19.881106120157217</v>
      </c>
      <c r="P49" s="33">
        <f t="shared" si="5"/>
        <v>0.73962448363680122</v>
      </c>
      <c r="Q49" s="11">
        <v>26.88</v>
      </c>
    </row>
    <row r="50" spans="1:17" ht="13.5" customHeight="1">
      <c r="A50" s="29">
        <v>20</v>
      </c>
      <c r="B50" s="6" t="s">
        <v>71</v>
      </c>
      <c r="C50" s="6" t="s">
        <v>232</v>
      </c>
      <c r="D50" s="25">
        <v>61</v>
      </c>
      <c r="E50" s="18" t="s">
        <v>74</v>
      </c>
      <c r="F50" s="25">
        <v>24</v>
      </c>
      <c r="G50" s="31">
        <v>1</v>
      </c>
      <c r="H50" s="26">
        <v>1</v>
      </c>
      <c r="I50" s="31">
        <v>240</v>
      </c>
      <c r="J50" s="26">
        <v>168</v>
      </c>
      <c r="K50" s="31">
        <v>5760</v>
      </c>
      <c r="L50" s="26">
        <v>5608</v>
      </c>
      <c r="M50" s="31">
        <v>93198</v>
      </c>
      <c r="N50" s="26">
        <v>3517</v>
      </c>
      <c r="O50" s="32">
        <f t="shared" si="4"/>
        <v>16.618758915834523</v>
      </c>
      <c r="P50" s="33">
        <f t="shared" si="5"/>
        <v>0.6182574001426534</v>
      </c>
      <c r="Q50" s="11">
        <v>26.88</v>
      </c>
    </row>
    <row r="51" spans="1:17" ht="13.5" customHeight="1">
      <c r="A51" s="29">
        <v>21</v>
      </c>
      <c r="B51" s="6" t="s">
        <v>71</v>
      </c>
      <c r="C51" s="6" t="s">
        <v>255</v>
      </c>
      <c r="D51" s="25">
        <v>26</v>
      </c>
      <c r="E51" s="18" t="s">
        <v>74</v>
      </c>
      <c r="F51" s="25">
        <v>34</v>
      </c>
      <c r="G51" s="31">
        <v>1</v>
      </c>
      <c r="H51" s="26">
        <v>1</v>
      </c>
      <c r="I51" s="31">
        <v>180</v>
      </c>
      <c r="J51" s="26">
        <v>186</v>
      </c>
      <c r="K51" s="31">
        <v>6120</v>
      </c>
      <c r="L51" s="26">
        <v>6314</v>
      </c>
      <c r="M51" s="31">
        <v>117466</v>
      </c>
      <c r="N51" s="26">
        <v>4893</v>
      </c>
      <c r="O51" s="32">
        <f t="shared" si="4"/>
        <v>18.604054482103262</v>
      </c>
      <c r="P51" s="33">
        <f t="shared" si="5"/>
        <v>0.69211512210205595</v>
      </c>
      <c r="Q51" s="11">
        <v>26.88</v>
      </c>
    </row>
    <row r="52" spans="1:17" ht="13.5" customHeight="1">
      <c r="A52" s="29">
        <v>22</v>
      </c>
      <c r="B52" s="6" t="s">
        <v>71</v>
      </c>
      <c r="C52" s="6" t="s">
        <v>234</v>
      </c>
      <c r="D52" s="25">
        <v>79</v>
      </c>
      <c r="E52" s="18" t="s">
        <v>74</v>
      </c>
      <c r="F52" s="25">
        <v>61</v>
      </c>
      <c r="G52" s="31">
        <v>1</v>
      </c>
      <c r="H52" s="26">
        <v>1</v>
      </c>
      <c r="I52" s="31">
        <v>120</v>
      </c>
      <c r="J52" s="26">
        <v>112</v>
      </c>
      <c r="K52" s="31">
        <v>7320</v>
      </c>
      <c r="L52" s="26">
        <v>6664</v>
      </c>
      <c r="M52" s="31">
        <v>134118</v>
      </c>
      <c r="N52" s="26">
        <v>3210</v>
      </c>
      <c r="O52" s="32">
        <f t="shared" si="4"/>
        <v>20.12575030012005</v>
      </c>
      <c r="P52" s="33">
        <f t="shared" si="5"/>
        <v>0.7487258296175614</v>
      </c>
      <c r="Q52" s="11">
        <v>26.88</v>
      </c>
    </row>
    <row r="53" spans="1:17" ht="13.5" customHeight="1">
      <c r="A53" s="29">
        <v>23</v>
      </c>
      <c r="B53" s="6" t="s">
        <v>71</v>
      </c>
      <c r="C53" s="6" t="s">
        <v>235</v>
      </c>
      <c r="D53" s="25">
        <v>35</v>
      </c>
      <c r="E53" s="18" t="s">
        <v>74</v>
      </c>
      <c r="F53" s="25">
        <v>26</v>
      </c>
      <c r="G53" s="31">
        <v>1</v>
      </c>
      <c r="H53" s="26">
        <v>1</v>
      </c>
      <c r="I53" s="31">
        <v>210</v>
      </c>
      <c r="J53" s="26">
        <v>104</v>
      </c>
      <c r="K53" s="31">
        <v>5460</v>
      </c>
      <c r="L53" s="26">
        <v>5004</v>
      </c>
      <c r="M53" s="31">
        <v>89831</v>
      </c>
      <c r="N53" s="26">
        <v>1886</v>
      </c>
      <c r="O53" s="32">
        <f t="shared" si="4"/>
        <v>17.951838529176658</v>
      </c>
      <c r="P53" s="33">
        <f t="shared" si="5"/>
        <v>0.66785113575806021</v>
      </c>
      <c r="Q53" s="11">
        <v>26.88</v>
      </c>
    </row>
    <row r="54" spans="1:17" ht="13.5" customHeight="1">
      <c r="A54" s="29">
        <v>24</v>
      </c>
      <c r="B54" s="6" t="s">
        <v>71</v>
      </c>
      <c r="C54" s="6" t="s">
        <v>236</v>
      </c>
      <c r="D54" s="25">
        <v>73</v>
      </c>
      <c r="E54" s="18" t="s">
        <v>74</v>
      </c>
      <c r="F54" s="25">
        <v>79</v>
      </c>
      <c r="G54" s="31">
        <v>2</v>
      </c>
      <c r="H54" s="26">
        <v>1</v>
      </c>
      <c r="I54" s="31">
        <v>180</v>
      </c>
      <c r="J54" s="26">
        <v>80</v>
      </c>
      <c r="K54" s="31">
        <v>14220</v>
      </c>
      <c r="L54" s="26">
        <v>4954</v>
      </c>
      <c r="M54" s="31">
        <v>81197</v>
      </c>
      <c r="N54" s="26">
        <v>2475</v>
      </c>
      <c r="O54" s="32">
        <f t="shared" si="4"/>
        <v>16.390189745660074</v>
      </c>
      <c r="P54" s="33">
        <f t="shared" si="5"/>
        <v>0.60975408279985399</v>
      </c>
      <c r="Q54" s="11">
        <v>26.88</v>
      </c>
    </row>
    <row r="55" spans="1:17" ht="13.5" customHeight="1">
      <c r="A55" s="29">
        <v>25</v>
      </c>
      <c r="B55" s="6" t="s">
        <v>71</v>
      </c>
      <c r="C55" s="6" t="s">
        <v>237</v>
      </c>
      <c r="D55" s="25">
        <v>21</v>
      </c>
      <c r="E55" s="18" t="s">
        <v>74</v>
      </c>
      <c r="F55" s="25">
        <v>35</v>
      </c>
      <c r="G55" s="31">
        <v>1</v>
      </c>
      <c r="H55" s="26">
        <v>1</v>
      </c>
      <c r="I55" s="31">
        <v>150</v>
      </c>
      <c r="J55" s="26">
        <v>167</v>
      </c>
      <c r="K55" s="31">
        <v>5250</v>
      </c>
      <c r="L55" s="26">
        <v>7234</v>
      </c>
      <c r="M55" s="31">
        <v>139065</v>
      </c>
      <c r="N55" s="26">
        <v>4300</v>
      </c>
      <c r="O55" s="32">
        <f t="shared" si="4"/>
        <v>19.223804257672104</v>
      </c>
      <c r="P55" s="33">
        <f t="shared" si="5"/>
        <v>0.71517128934792051</v>
      </c>
      <c r="Q55" s="11">
        <v>26.88</v>
      </c>
    </row>
    <row r="56" spans="1:17" ht="13.5" customHeight="1">
      <c r="A56" s="29">
        <v>26</v>
      </c>
      <c r="B56" s="6" t="s">
        <v>71</v>
      </c>
      <c r="C56" s="6" t="s">
        <v>238</v>
      </c>
      <c r="D56" s="25">
        <v>39</v>
      </c>
      <c r="E56" s="18" t="s">
        <v>74</v>
      </c>
      <c r="F56" s="25">
        <v>73</v>
      </c>
      <c r="G56" s="31">
        <v>1</v>
      </c>
      <c r="H56" s="26">
        <v>1</v>
      </c>
      <c r="I56" s="31">
        <v>120</v>
      </c>
      <c r="J56" s="26">
        <v>120</v>
      </c>
      <c r="K56" s="31">
        <v>8760</v>
      </c>
      <c r="L56" s="26">
        <v>6760</v>
      </c>
      <c r="M56" s="31">
        <v>127881</v>
      </c>
      <c r="N56" s="26">
        <v>3343</v>
      </c>
      <c r="O56" s="32">
        <f t="shared" si="4"/>
        <v>18.917307692307691</v>
      </c>
      <c r="P56" s="33">
        <f t="shared" si="5"/>
        <v>0.70376888736263732</v>
      </c>
      <c r="Q56" s="11">
        <v>26.88</v>
      </c>
    </row>
    <row r="57" spans="1:17" ht="13.5" customHeight="1">
      <c r="A57" s="29">
        <v>27</v>
      </c>
      <c r="B57" s="6" t="s">
        <v>71</v>
      </c>
      <c r="C57" s="6" t="s">
        <v>239</v>
      </c>
      <c r="D57" s="25">
        <v>41</v>
      </c>
      <c r="E57" s="18" t="s">
        <v>74</v>
      </c>
      <c r="F57" s="25">
        <v>21</v>
      </c>
      <c r="G57" s="31">
        <v>2</v>
      </c>
      <c r="H57" s="26">
        <v>1</v>
      </c>
      <c r="I57" s="31">
        <v>360</v>
      </c>
      <c r="J57" s="26">
        <v>106</v>
      </c>
      <c r="K57" s="31">
        <v>7560</v>
      </c>
      <c r="L57" s="26">
        <v>4204</v>
      </c>
      <c r="M57" s="31">
        <v>87856</v>
      </c>
      <c r="N57" s="26">
        <v>1763</v>
      </c>
      <c r="O57" s="32">
        <f t="shared" si="4"/>
        <v>20.898192197906756</v>
      </c>
      <c r="P57" s="33">
        <f t="shared" si="5"/>
        <v>0.77746250736260258</v>
      </c>
      <c r="Q57" s="11">
        <v>26.88</v>
      </c>
    </row>
    <row r="58" spans="1:17" ht="13.5" customHeight="1">
      <c r="A58" s="29">
        <v>28</v>
      </c>
      <c r="B58" s="6" t="s">
        <v>71</v>
      </c>
      <c r="C58" s="6" t="s">
        <v>240</v>
      </c>
      <c r="D58" s="25">
        <v>44</v>
      </c>
      <c r="E58" s="18" t="s">
        <v>74</v>
      </c>
      <c r="F58" s="25">
        <v>41</v>
      </c>
      <c r="G58" s="31">
        <v>1</v>
      </c>
      <c r="H58" s="26">
        <v>1</v>
      </c>
      <c r="I58" s="31">
        <v>120</v>
      </c>
      <c r="J58" s="26">
        <v>124</v>
      </c>
      <c r="K58" s="31">
        <v>4920</v>
      </c>
      <c r="L58" s="26">
        <v>5544</v>
      </c>
      <c r="M58" s="31">
        <v>112541</v>
      </c>
      <c r="N58" s="26">
        <v>4232</v>
      </c>
      <c r="O58" s="32">
        <f t="shared" si="4"/>
        <v>20.299603174603174</v>
      </c>
      <c r="P58" s="33">
        <f t="shared" si="5"/>
        <v>0.75519357048374902</v>
      </c>
      <c r="Q58" s="11">
        <v>26.88</v>
      </c>
    </row>
    <row r="59" spans="1:17" ht="13.5" customHeight="1">
      <c r="A59" s="29">
        <v>29</v>
      </c>
      <c r="B59" s="6" t="s">
        <v>71</v>
      </c>
      <c r="C59" s="6" t="s">
        <v>241</v>
      </c>
      <c r="D59" s="25">
        <v>34</v>
      </c>
      <c r="E59" s="18" t="s">
        <v>74</v>
      </c>
      <c r="F59" s="25">
        <v>44</v>
      </c>
      <c r="G59" s="31">
        <v>1</v>
      </c>
      <c r="H59" s="26">
        <v>1</v>
      </c>
      <c r="I59" s="31">
        <v>120</v>
      </c>
      <c r="J59" s="26">
        <v>122</v>
      </c>
      <c r="K59" s="31">
        <v>5280</v>
      </c>
      <c r="L59" s="26">
        <v>5984</v>
      </c>
      <c r="M59" s="31">
        <v>117704</v>
      </c>
      <c r="N59" s="26">
        <v>2871</v>
      </c>
      <c r="O59" s="32">
        <f t="shared" si="4"/>
        <v>19.669786096256683</v>
      </c>
      <c r="P59" s="33">
        <f t="shared" si="5"/>
        <v>0.73176287560478737</v>
      </c>
      <c r="Q59" s="11">
        <v>26.88</v>
      </c>
    </row>
    <row r="60" spans="1:17" ht="13.5" customHeight="1">
      <c r="A60" s="29">
        <v>30</v>
      </c>
      <c r="B60" s="6" t="s">
        <v>71</v>
      </c>
      <c r="C60" s="6" t="s">
        <v>242</v>
      </c>
      <c r="D60" s="25">
        <v>17</v>
      </c>
      <c r="E60" s="18" t="s">
        <v>74</v>
      </c>
      <c r="F60" s="25">
        <v>34</v>
      </c>
      <c r="G60" s="31">
        <v>8</v>
      </c>
      <c r="H60" s="26">
        <v>3</v>
      </c>
      <c r="I60" s="31">
        <v>1200</v>
      </c>
      <c r="J60" s="26">
        <v>1006</v>
      </c>
      <c r="K60" s="31">
        <v>40800</v>
      </c>
      <c r="L60" s="26">
        <v>36872</v>
      </c>
      <c r="M60" s="31">
        <v>710931</v>
      </c>
      <c r="N60" s="26">
        <v>25799</v>
      </c>
      <c r="O60" s="32">
        <f t="shared" si="4"/>
        <v>19.281053373833803</v>
      </c>
      <c r="P60" s="33">
        <f t="shared" si="5"/>
        <v>0.71730109277655518</v>
      </c>
      <c r="Q60" s="11">
        <v>26.88</v>
      </c>
    </row>
    <row r="61" spans="1:17" ht="13.5" customHeight="1">
      <c r="A61" s="29">
        <v>31</v>
      </c>
      <c r="B61" s="6" t="s">
        <v>71</v>
      </c>
      <c r="C61" s="6" t="s">
        <v>243</v>
      </c>
      <c r="D61" s="25">
        <v>44</v>
      </c>
      <c r="E61" s="18" t="s">
        <v>74</v>
      </c>
      <c r="F61" s="25">
        <v>44</v>
      </c>
      <c r="G61" s="31">
        <v>1</v>
      </c>
      <c r="H61" s="26">
        <v>1</v>
      </c>
      <c r="I61" s="31">
        <v>120</v>
      </c>
      <c r="J61" s="26">
        <v>129</v>
      </c>
      <c r="K61" s="31">
        <v>6600</v>
      </c>
      <c r="L61" s="26">
        <v>6653</v>
      </c>
      <c r="M61" s="31">
        <v>118931</v>
      </c>
      <c r="N61" s="26">
        <v>2654</v>
      </c>
      <c r="O61" s="32">
        <f t="shared" si="4"/>
        <v>17.876296407635653</v>
      </c>
      <c r="P61" s="33">
        <f t="shared" si="5"/>
        <v>0.66504078897454066</v>
      </c>
      <c r="Q61" s="11">
        <v>26.88</v>
      </c>
    </row>
    <row r="62" spans="1:17" ht="13.5" customHeight="1">
      <c r="A62" s="29">
        <v>32</v>
      </c>
      <c r="B62" s="6" t="s">
        <v>71</v>
      </c>
      <c r="C62" s="6" t="s">
        <v>244</v>
      </c>
      <c r="D62" s="25">
        <v>118</v>
      </c>
      <c r="E62" s="18" t="s">
        <v>74</v>
      </c>
      <c r="F62" s="25">
        <v>17</v>
      </c>
      <c r="G62" s="31">
        <v>2</v>
      </c>
      <c r="H62" s="26">
        <v>1</v>
      </c>
      <c r="I62" s="31">
        <v>480</v>
      </c>
      <c r="J62" s="26">
        <v>141</v>
      </c>
      <c r="K62" s="31">
        <v>8160</v>
      </c>
      <c r="L62" s="26">
        <v>5052</v>
      </c>
      <c r="M62" s="31">
        <v>97626</v>
      </c>
      <c r="N62" s="26">
        <v>2455</v>
      </c>
      <c r="O62" s="32">
        <f t="shared" si="4"/>
        <v>19.324228028503562</v>
      </c>
      <c r="P62" s="33">
        <f t="shared" si="5"/>
        <v>0.7189072927270671</v>
      </c>
      <c r="Q62" s="11">
        <v>26.88</v>
      </c>
    </row>
    <row r="63" spans="1:17" ht="13.5" customHeight="1">
      <c r="A63" s="29">
        <v>33</v>
      </c>
      <c r="B63" s="6" t="s">
        <v>71</v>
      </c>
      <c r="C63" s="6" t="s">
        <v>245</v>
      </c>
      <c r="D63" s="25">
        <v>50</v>
      </c>
      <c r="E63" s="18" t="s">
        <v>74</v>
      </c>
      <c r="F63" s="25">
        <v>39</v>
      </c>
      <c r="G63" s="31">
        <v>1</v>
      </c>
      <c r="H63" s="26">
        <v>1</v>
      </c>
      <c r="I63" s="31">
        <v>120</v>
      </c>
      <c r="J63" s="26">
        <v>120</v>
      </c>
      <c r="K63" s="31">
        <v>4830</v>
      </c>
      <c r="L63" s="26">
        <v>6196</v>
      </c>
      <c r="M63" s="31">
        <v>113264</v>
      </c>
      <c r="N63" s="26">
        <v>2439</v>
      </c>
      <c r="O63" s="32">
        <f t="shared" si="4"/>
        <v>18.280180761781796</v>
      </c>
      <c r="P63" s="33">
        <f t="shared" si="5"/>
        <v>0.68006624857819187</v>
      </c>
      <c r="Q63" s="11">
        <v>26.88</v>
      </c>
    </row>
    <row r="64" spans="1:17" ht="13.5" customHeight="1">
      <c r="A64" s="29">
        <v>34</v>
      </c>
      <c r="B64" s="6" t="s">
        <v>71</v>
      </c>
      <c r="C64" s="6" t="s">
        <v>256</v>
      </c>
      <c r="D64" s="25"/>
      <c r="E64" s="18"/>
      <c r="F64" s="25">
        <v>44</v>
      </c>
      <c r="G64" s="31">
        <v>1</v>
      </c>
      <c r="H64" s="26">
        <v>1</v>
      </c>
      <c r="I64" s="31">
        <v>120</v>
      </c>
      <c r="J64" s="26">
        <v>122</v>
      </c>
      <c r="K64" s="31">
        <v>5280</v>
      </c>
      <c r="L64" s="26">
        <v>6663</v>
      </c>
      <c r="M64" s="31">
        <v>122472</v>
      </c>
      <c r="N64" s="26">
        <v>3158</v>
      </c>
      <c r="O64" s="32">
        <f t="shared" si="4"/>
        <v>18.380909500225123</v>
      </c>
      <c r="P64" s="33">
        <f t="shared" si="5"/>
        <v>0.68381359747861326</v>
      </c>
      <c r="Q64" s="11">
        <v>26.88</v>
      </c>
    </row>
    <row r="65" spans="1:20" ht="13.5" customHeight="1">
      <c r="A65" s="29">
        <v>35</v>
      </c>
      <c r="B65" s="6" t="s">
        <v>71</v>
      </c>
      <c r="C65" s="6" t="s">
        <v>247</v>
      </c>
      <c r="D65" s="25"/>
      <c r="E65" s="18"/>
      <c r="F65" s="25">
        <v>118</v>
      </c>
      <c r="G65" s="31">
        <v>1</v>
      </c>
      <c r="H65" s="26">
        <v>1</v>
      </c>
      <c r="I65" s="31">
        <v>60</v>
      </c>
      <c r="J65" s="26">
        <v>80</v>
      </c>
      <c r="K65" s="31">
        <v>7080</v>
      </c>
      <c r="L65" s="26">
        <v>7078</v>
      </c>
      <c r="M65" s="31">
        <v>154827</v>
      </c>
      <c r="N65" s="26">
        <v>1990</v>
      </c>
      <c r="O65" s="32">
        <f t="shared" si="4"/>
        <v>21.874399547894885</v>
      </c>
      <c r="P65" s="33">
        <f t="shared" si="5"/>
        <v>0.81377974508537521</v>
      </c>
      <c r="Q65" s="11">
        <v>26.88</v>
      </c>
    </row>
    <row r="66" spans="1:20" ht="13.5" customHeight="1">
      <c r="A66" s="29">
        <v>36</v>
      </c>
      <c r="B66" s="6" t="s">
        <v>71</v>
      </c>
      <c r="C66" s="6" t="s">
        <v>248</v>
      </c>
      <c r="D66" s="25"/>
      <c r="E66" s="18"/>
      <c r="F66" s="25">
        <v>50</v>
      </c>
      <c r="G66" s="31">
        <v>1</v>
      </c>
      <c r="H66" s="26">
        <v>1</v>
      </c>
      <c r="I66" s="31">
        <v>120</v>
      </c>
      <c r="J66" s="26">
        <v>116</v>
      </c>
      <c r="K66" s="31">
        <v>6000</v>
      </c>
      <c r="L66" s="26">
        <v>5716</v>
      </c>
      <c r="M66" s="31">
        <v>106171</v>
      </c>
      <c r="N66" s="26">
        <v>3697</v>
      </c>
      <c r="O66" s="32">
        <f t="shared" si="4"/>
        <v>18.574352694191742</v>
      </c>
      <c r="P66" s="33">
        <f t="shared" si="5"/>
        <v>0.69101014487320467</v>
      </c>
      <c r="Q66" s="11">
        <v>26.88</v>
      </c>
    </row>
    <row r="67" spans="1:20" ht="13.5" customHeight="1">
      <c r="A67" s="29">
        <v>37</v>
      </c>
      <c r="B67" s="6" t="s">
        <v>71</v>
      </c>
      <c r="C67" s="6" t="s">
        <v>249</v>
      </c>
      <c r="D67" s="25"/>
      <c r="E67" s="18"/>
      <c r="F67" s="25">
        <v>19</v>
      </c>
      <c r="G67" s="31">
        <v>1</v>
      </c>
      <c r="H67" s="26">
        <v>1</v>
      </c>
      <c r="I67" s="31">
        <v>240</v>
      </c>
      <c r="J67" s="26">
        <v>166</v>
      </c>
      <c r="K67" s="31">
        <v>4560</v>
      </c>
      <c r="L67" s="26">
        <v>3854</v>
      </c>
      <c r="M67" s="31">
        <v>67944</v>
      </c>
      <c r="N67" s="26">
        <v>3442</v>
      </c>
      <c r="O67" s="32">
        <f t="shared" si="4"/>
        <v>17.629475869226777</v>
      </c>
      <c r="P67" s="33">
        <f t="shared" si="5"/>
        <v>0.6558584772777819</v>
      </c>
      <c r="Q67" s="11">
        <v>26.88</v>
      </c>
    </row>
    <row r="68" spans="1:20" ht="13.5" customHeight="1">
      <c r="A68" s="73" t="s">
        <v>210</v>
      </c>
      <c r="B68" s="74"/>
      <c r="C68" s="75"/>
      <c r="D68" s="36"/>
      <c r="E68" s="36"/>
      <c r="F68" s="36"/>
      <c r="G68" s="37">
        <f t="shared" ref="G68:N68" si="6">SUM(G31:G67)</f>
        <v>60</v>
      </c>
      <c r="H68" s="37">
        <f t="shared" si="6"/>
        <v>40</v>
      </c>
      <c r="I68" s="37">
        <f t="shared" si="6"/>
        <v>9540</v>
      </c>
      <c r="J68" s="37">
        <f t="shared" si="6"/>
        <v>7061</v>
      </c>
      <c r="K68" s="37">
        <f t="shared" si="6"/>
        <v>330150</v>
      </c>
      <c r="L68" s="37">
        <f t="shared" si="6"/>
        <v>294288</v>
      </c>
      <c r="M68" s="37">
        <f t="shared" si="6"/>
        <v>5473310</v>
      </c>
      <c r="N68" s="38">
        <f t="shared" si="6"/>
        <v>155359</v>
      </c>
      <c r="O68" s="39">
        <f t="shared" si="4"/>
        <v>18.598481759364976</v>
      </c>
      <c r="P68" s="40">
        <f>O68/26.88</f>
        <v>0.69190780354780423</v>
      </c>
      <c r="Q68" s="22">
        <v>26.88</v>
      </c>
    </row>
    <row r="69" spans="1:20" ht="15.75" customHeight="1">
      <c r="A69" s="70" t="s">
        <v>211</v>
      </c>
      <c r="B69" s="71"/>
      <c r="C69" s="72"/>
      <c r="D69" s="42"/>
      <c r="E69" s="42"/>
      <c r="F69" s="42"/>
      <c r="G69" s="43"/>
      <c r="H69" s="43"/>
      <c r="I69" s="43"/>
      <c r="J69" s="43"/>
      <c r="K69" s="43"/>
      <c r="L69" s="44"/>
      <c r="M69" s="45">
        <v>83807</v>
      </c>
      <c r="N69" s="46"/>
      <c r="O69" s="39"/>
      <c r="P69" s="40"/>
      <c r="Q69" s="11"/>
    </row>
    <row r="70" spans="1:20" ht="13.5" customHeight="1">
      <c r="A70" s="73" t="s">
        <v>210</v>
      </c>
      <c r="B70" s="74"/>
      <c r="C70" s="75"/>
      <c r="D70" s="36"/>
      <c r="E70" s="36"/>
      <c r="F70" s="36"/>
      <c r="G70" s="37">
        <f>SUM(G68:G69)</f>
        <v>60</v>
      </c>
      <c r="H70" s="37">
        <f t="shared" ref="H70:L70" si="7">SUM(H68:H69)</f>
        <v>40</v>
      </c>
      <c r="I70" s="37">
        <f t="shared" si="7"/>
        <v>9540</v>
      </c>
      <c r="J70" s="37">
        <f t="shared" si="7"/>
        <v>7061</v>
      </c>
      <c r="K70" s="37">
        <f t="shared" si="7"/>
        <v>330150</v>
      </c>
      <c r="L70" s="37">
        <f t="shared" si="7"/>
        <v>294288</v>
      </c>
      <c r="M70" s="37">
        <f>SUM(M68:M69)</f>
        <v>5557117</v>
      </c>
      <c r="N70" s="37">
        <f>SUM(N68:N69)</f>
        <v>155359</v>
      </c>
      <c r="O70" s="39">
        <f>M70/L70</f>
        <v>18.88326061545153</v>
      </c>
      <c r="P70" s="40">
        <f>O70/26.88</f>
        <v>0.70250225503911945</v>
      </c>
      <c r="Q70" s="22">
        <v>26.88</v>
      </c>
    </row>
    <row r="71" spans="1:20" ht="6" customHeight="1"/>
    <row r="72" spans="1:20" ht="15" customHeight="1">
      <c r="A72" s="76" t="s">
        <v>250</v>
      </c>
      <c r="B72" s="74"/>
      <c r="C72" s="75"/>
      <c r="D72" s="36"/>
      <c r="E72" s="36"/>
      <c r="F72" s="36"/>
      <c r="G72" s="47">
        <f t="shared" ref="G72:N72" si="8">G30+G70</f>
        <v>118</v>
      </c>
      <c r="H72" s="47">
        <f t="shared" si="8"/>
        <v>91</v>
      </c>
      <c r="I72" s="47">
        <f t="shared" si="8"/>
        <v>17640</v>
      </c>
      <c r="J72" s="47">
        <f t="shared" si="8"/>
        <v>12677</v>
      </c>
      <c r="K72" s="47">
        <f t="shared" si="8"/>
        <v>654510</v>
      </c>
      <c r="L72" s="47">
        <f t="shared" si="8"/>
        <v>532550</v>
      </c>
      <c r="M72" s="47">
        <f t="shared" si="8"/>
        <v>10952538</v>
      </c>
      <c r="N72" s="47">
        <f t="shared" si="8"/>
        <v>346444</v>
      </c>
      <c r="O72" s="48">
        <f>M72/L72</f>
        <v>20.566215378837668</v>
      </c>
      <c r="P72" s="49">
        <f>O72/Q72</f>
        <v>0.68100050923303534</v>
      </c>
      <c r="Q72" s="48">
        <v>30.2</v>
      </c>
      <c r="S72" s="27">
        <f>K72-L72</f>
        <v>121960</v>
      </c>
      <c r="T72" s="2">
        <f>S72/100000</f>
        <v>1.2196</v>
      </c>
    </row>
    <row r="73" spans="1:20" ht="18" customHeight="1">
      <c r="A73" s="50"/>
      <c r="B73" s="50"/>
      <c r="C73" s="50"/>
      <c r="D73" s="51"/>
      <c r="E73" s="51"/>
      <c r="F73" s="51"/>
      <c r="G73" s="52"/>
      <c r="H73" s="52"/>
      <c r="I73" s="52"/>
      <c r="J73" s="52"/>
      <c r="K73" s="52"/>
      <c r="L73" s="52"/>
      <c r="M73" s="52"/>
      <c r="N73" s="52"/>
      <c r="O73" s="53"/>
      <c r="P73" s="54"/>
      <c r="Q73" s="53"/>
    </row>
    <row r="74" spans="1:20" ht="21.75" customHeight="1"/>
    <row r="75" spans="1:20" ht="10.5" customHeight="1">
      <c r="N75" s="55" t="s">
        <v>153</v>
      </c>
      <c r="O75" s="55"/>
      <c r="P75" s="55"/>
    </row>
    <row r="76" spans="1:20" ht="9.75" customHeight="1">
      <c r="M76" s="56" t="s">
        <v>154</v>
      </c>
      <c r="N76" s="56"/>
      <c r="O76" s="56"/>
      <c r="P76" s="56"/>
    </row>
    <row r="77" spans="1:20" ht="10.5" customHeight="1">
      <c r="O77" s="68"/>
      <c r="P77" s="68"/>
    </row>
  </sheetData>
  <mergeCells count="10">
    <mergeCell ref="A69:C69"/>
    <mergeCell ref="A70:C70"/>
    <mergeCell ref="A72:C72"/>
    <mergeCell ref="O77:P77"/>
    <mergeCell ref="A1:Q1"/>
    <mergeCell ref="A27:C27"/>
    <mergeCell ref="A28:C28"/>
    <mergeCell ref="A29:C29"/>
    <mergeCell ref="A30:C30"/>
    <mergeCell ref="A68:C68"/>
  </mergeCells>
  <pageMargins left="0.15748031496062992" right="0" top="0.23622047244094491" bottom="0.23622047244094491" header="0.15748031496062992" footer="0.15748031496062992"/>
  <pageSetup paperSize="9" scale="7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jan 2021</vt:lpstr>
      <vt:lpstr>feb 2021</vt:lpstr>
      <vt:lpstr>mar 2021</vt:lpstr>
      <vt:lpstr>apr 2021</vt:lpstr>
      <vt:lpstr>may 2021</vt:lpstr>
      <vt:lpstr>jun 2021</vt:lpstr>
      <vt:lpstr>jul 2021</vt:lpstr>
      <vt:lpstr>aug 2021</vt:lpstr>
      <vt:lpstr>sep 2021</vt:lpstr>
      <vt:lpstr>oct 2021</vt:lpstr>
      <vt:lpstr>nov 2021</vt:lpstr>
      <vt:lpstr>dec 2021</vt:lpstr>
      <vt:lpstr>jan 2022</vt:lpstr>
      <vt:lpstr>feb 2022</vt:lpstr>
      <vt:lpstr>mar 2022</vt:lpstr>
      <vt:lpstr>apr 2022</vt:lpstr>
      <vt:lpstr>may 2022</vt:lpstr>
      <vt:lpstr>jun 2022</vt:lpstr>
      <vt:lpstr>jul 2022</vt:lpstr>
      <vt:lpstr>aug 2022</vt:lpstr>
      <vt:lpstr>sep 2022</vt:lpstr>
      <vt:lpstr>oct 2022</vt:lpstr>
      <vt:lpstr>nov 2022</vt:lpstr>
      <vt:lpstr>dec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Acer</cp:lastModifiedBy>
  <dcterms:created xsi:type="dcterms:W3CDTF">2023-02-03T05:10:46Z</dcterms:created>
  <dcterms:modified xsi:type="dcterms:W3CDTF">2023-02-09T15:13:56Z</dcterms:modified>
</cp:coreProperties>
</file>