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bajo\Software\Italcol\ProyectoEstandarizacion\Repositorio\Fuentes\Documentacion\"/>
    </mc:Choice>
  </mc:AlternateContent>
  <bookViews>
    <workbookView xWindow="0" yWindow="0" windowWidth="28800" windowHeight="12435"/>
  </bookViews>
  <sheets>
    <sheet name="Modulos ChronoSoft" sheetId="1" r:id="rId1"/>
    <sheet name="Tiempo de Implementacion" sheetId="2" r:id="rId2"/>
    <sheet name="CambiosBD" sheetId="4" r:id="rId3"/>
  </sheets>
  <definedNames>
    <definedName name="_xlnm._FilterDatabase" localSheetId="0" hidden="1">'Modulos ChronoSoft'!$C$2:$BF$67</definedName>
  </definedNames>
  <calcPr calcId="162913"/>
  <extLst>
    <ext uri="GoogleSheetsCustomDataVersion1">
      <go:sheetsCustomData xmlns:go="http://customooxmlschemas.google.com/" r:id="rId7" roundtripDataSignature="AMtx7mhJmPGy57JXXfPO/1BemalribRoqA=="/>
    </ext>
  </extLst>
</workbook>
</file>

<file path=xl/calcChain.xml><?xml version="1.0" encoding="utf-8"?>
<calcChain xmlns="http://schemas.openxmlformats.org/spreadsheetml/2006/main">
  <c r="N102" i="1" l="1"/>
  <c r="M102" i="1"/>
  <c r="M103" i="1" s="1"/>
  <c r="I102" i="1"/>
  <c r="K102" i="1" s="1"/>
  <c r="S1" i="1"/>
  <c r="S61" i="1" s="1"/>
  <c r="P1" i="1"/>
  <c r="O1" i="1"/>
  <c r="N1" i="1"/>
  <c r="S6" i="1" l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K103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</calcChain>
</file>

<file path=xl/sharedStrings.xml><?xml version="1.0" encoding="utf-8"?>
<sst xmlns="http://schemas.openxmlformats.org/spreadsheetml/2006/main" count="318" uniqueCount="169">
  <si>
    <t>Italcol S.A. Proyecto de Estandarización ChronoSoft</t>
  </si>
  <si>
    <t>Prioridad 1</t>
  </si>
  <si>
    <t>Prioridad 2</t>
  </si>
  <si>
    <t>Prioirdad 3</t>
  </si>
  <si>
    <t>CRONOGRAMA</t>
  </si>
  <si>
    <t>TEMA</t>
  </si>
  <si>
    <t>Abr</t>
  </si>
  <si>
    <t>Módulo</t>
  </si>
  <si>
    <t>Bquilla</t>
  </si>
  <si>
    <t>Cota</t>
  </si>
  <si>
    <t>Funza</t>
  </si>
  <si>
    <t>Girardota</t>
  </si>
  <si>
    <t>Gir. Premezclas</t>
  </si>
  <si>
    <t>Girón P1</t>
  </si>
  <si>
    <t>Girón P2</t>
  </si>
  <si>
    <t>Palermo</t>
  </si>
  <si>
    <t>Palmira</t>
  </si>
  <si>
    <t>Panama</t>
  </si>
  <si>
    <t>Pereira</t>
  </si>
  <si>
    <t>Santa Rosa- Yarumal</t>
  </si>
  <si>
    <t>Villabo</t>
  </si>
  <si>
    <t>Observaciones</t>
  </si>
  <si>
    <t>Fecha de Entrega</t>
  </si>
  <si>
    <t>Días</t>
  </si>
  <si>
    <t>Estado</t>
  </si>
  <si>
    <t>% Avance</t>
  </si>
  <si>
    <t>May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</si>
  <si>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</si>
  <si>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</si>
  <si>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</si>
  <si>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</si>
  <si>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</si>
  <si>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</si>
  <si>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</si>
  <si>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</si>
  <si>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</si>
  <si>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Convenciones</t>
  </si>
  <si>
    <t>F1</t>
  </si>
  <si>
    <t>Acceso</t>
  </si>
  <si>
    <t>Jun</t>
  </si>
  <si>
    <t>Jul</t>
  </si>
  <si>
    <t>Ago</t>
  </si>
  <si>
    <t>Sep</t>
  </si>
  <si>
    <t>Oct</t>
  </si>
  <si>
    <t>Construcción</t>
  </si>
  <si>
    <t>En Proceso</t>
  </si>
  <si>
    <t>X</t>
  </si>
  <si>
    <t>Modulo no se usa</t>
  </si>
  <si>
    <t>Formulación</t>
  </si>
  <si>
    <t>Hay muchos cambios en cada planta, revisar bien para unificar</t>
  </si>
  <si>
    <t>Implementación Log de Eventos</t>
  </si>
  <si>
    <t>Hay cambios - se debe revisar con precaución</t>
  </si>
  <si>
    <t>FUN</t>
  </si>
  <si>
    <t>Formulas-Edición</t>
  </si>
  <si>
    <t>Revisar de forma exhaustiva</t>
  </si>
  <si>
    <t>Empaque Manual</t>
  </si>
  <si>
    <t>Revisar bien para poner mas seguridades y definir reglas de NC</t>
  </si>
  <si>
    <t>Reportes</t>
  </si>
  <si>
    <t>Unificar Reportes</t>
  </si>
  <si>
    <t>Tolvas</t>
  </si>
  <si>
    <t>Revisar bien las configuraciónes de acuerdo al GSE de cada planta</t>
  </si>
  <si>
    <t>F2</t>
  </si>
  <si>
    <t>Materiales</t>
  </si>
  <si>
    <t>Revisar tara empaque y capacidad</t>
  </si>
  <si>
    <t xml:space="preserve">Implementación Estandarización </t>
  </si>
  <si>
    <t>Interfaz de costos automática-Empaque Segunda</t>
  </si>
  <si>
    <t>Productos</t>
  </si>
  <si>
    <t>Revisar bien parametros de mallas - Productos Equivalentes</t>
  </si>
  <si>
    <t>NuevaOP</t>
  </si>
  <si>
    <t>Revisar, asignación de destinos en Giron P1 principalmente, en Girardota hay tres conscutivos para planta yarumal, santa rosa y Girardota</t>
  </si>
  <si>
    <t>Importación de Fórmulas</t>
  </si>
  <si>
    <t>Revisar reglas de importación en cada planta</t>
  </si>
  <si>
    <t>Control Diario</t>
  </si>
  <si>
    <t>Se han realizado cambios en giron P1, funza, girardota, se debe revisar bien</t>
  </si>
  <si>
    <t>Importación Cortes Control Bascula</t>
  </si>
  <si>
    <t>Se deben revisar cambios en palmira principalmente</t>
  </si>
  <si>
    <t>Cortes Materia Prima</t>
  </si>
  <si>
    <t>Se deben revisar cambios en girón p1 y p2, palmira principalmente</t>
  </si>
  <si>
    <t>Planilla</t>
  </si>
  <si>
    <t>Cargue Manual</t>
  </si>
  <si>
    <t>Cambios considerables en Girón P1 y Bqlla</t>
  </si>
  <si>
    <t>Despachos</t>
  </si>
  <si>
    <t>Se usa principalmente en Giron P1 y Funza, recientemente se cambio la consulta en giron y funza para trabajar por placa</t>
  </si>
  <si>
    <t>Materia Prima Necesaria</t>
  </si>
  <si>
    <t>Revisar exportación a planta premezclas de girardota</t>
  </si>
  <si>
    <t>Tabla Lineas Producción</t>
  </si>
  <si>
    <t>Hay cambios significativos en algunas plantas</t>
  </si>
  <si>
    <t>Datos Maquinas - Pelets</t>
  </si>
  <si>
    <t>F3</t>
  </si>
  <si>
    <t>AcercaDe</t>
  </si>
  <si>
    <t>Adición Reproceso</t>
  </si>
  <si>
    <t>AjustesInventario</t>
  </si>
  <si>
    <t>Base de Datos</t>
  </si>
  <si>
    <t>Cambiar OP de Micros</t>
  </si>
  <si>
    <t>Cambiar Código Material</t>
  </si>
  <si>
    <t>Tener cuidado con consulta de cambio de código</t>
  </si>
  <si>
    <t>Clientes</t>
  </si>
  <si>
    <t>Comparativo Inventario</t>
  </si>
  <si>
    <t>Dejar Giron P1 es mas completo</t>
  </si>
  <si>
    <t>Contaminación Cruzada</t>
  </si>
  <si>
    <t>Datos Engrasadores</t>
  </si>
  <si>
    <t>Datos Muestras</t>
  </si>
  <si>
    <t>Trabaja con el Nirs, no se esta usando en ninguna planta</t>
  </si>
  <si>
    <t>Detalle Inventario</t>
  </si>
  <si>
    <t>Se usa principalmente en Giron P1 y P2</t>
  </si>
  <si>
    <t>Detalle de Bache</t>
  </si>
  <si>
    <t>Detalle Bache Micros</t>
  </si>
  <si>
    <t>Editar Datos de Vaceo - Cargue Manual</t>
  </si>
  <si>
    <t>Entra Bache</t>
  </si>
  <si>
    <t>Entra Consumos</t>
  </si>
  <si>
    <t>Fondo - Principal</t>
  </si>
  <si>
    <t>Revisar funciones por ejemplo baches ventas, corte comparativo inv</t>
  </si>
  <si>
    <t>Tablas Parametrización Cont. Cruzada</t>
  </si>
  <si>
    <t>Inventarios</t>
  </si>
  <si>
    <t>Tomar Italcol Giron P1</t>
  </si>
  <si>
    <t>Modificar Empaque y Etiqueta</t>
  </si>
  <si>
    <t>ObsCortesBaches</t>
  </si>
  <si>
    <t>ObsCortesMP</t>
  </si>
  <si>
    <t>Programa Producción</t>
  </si>
  <si>
    <t>Se usa principalmente en Giron P1</t>
  </si>
  <si>
    <t>Programa Empaque</t>
  </si>
  <si>
    <t>Recibe Empaque</t>
  </si>
  <si>
    <t>Revisar plamira…cambio codigo PT 2</t>
  </si>
  <si>
    <t>Recibe Empaque Calidad</t>
  </si>
  <si>
    <t>Recibe Empaque Producción</t>
  </si>
  <si>
    <t>Recibe Premezclas</t>
  </si>
  <si>
    <t>Reportes Inventarios</t>
  </si>
  <si>
    <t>Retaque</t>
  </si>
  <si>
    <t>Seleccionar Planta</t>
  </si>
  <si>
    <t>Seleccionar Tolva</t>
  </si>
  <si>
    <t>Silos</t>
  </si>
  <si>
    <t>Solicitud de Cargue</t>
  </si>
  <si>
    <t>Revisar cambios en bqlla y Giron P1</t>
  </si>
  <si>
    <t>Tabla Basculas</t>
  </si>
  <si>
    <t>Tabla Empaques y Etiquetas</t>
  </si>
  <si>
    <t>Tiempos Muertos</t>
  </si>
  <si>
    <t>revisar Girardota, se corrigió algo ultimamente</t>
  </si>
  <si>
    <t>Ubicaciones</t>
  </si>
  <si>
    <t>Revisar Girón P1 por tema de ubicaciones de Lote en UNOe</t>
  </si>
  <si>
    <t>Usuarios</t>
  </si>
  <si>
    <t>Usuarios Cambio Clave</t>
  </si>
  <si>
    <t>Baches Abortados</t>
  </si>
  <si>
    <t>No va.</t>
  </si>
  <si>
    <t>Cancelado</t>
  </si>
  <si>
    <t>Recibe Empaque Costos</t>
  </si>
  <si>
    <t>Consumo Energia</t>
  </si>
  <si>
    <t>Planta</t>
  </si>
  <si>
    <t>Módulos Instalados</t>
  </si>
  <si>
    <t>Barranquilla</t>
  </si>
  <si>
    <t>Gir.Premezclas</t>
  </si>
  <si>
    <t>Panamá</t>
  </si>
  <si>
    <t>Santa Rosa</t>
  </si>
  <si>
    <t>Yarumal</t>
  </si>
  <si>
    <t>Premezclas Funza</t>
  </si>
  <si>
    <t>Totales:</t>
  </si>
  <si>
    <t>Modulos ChronoSoft</t>
  </si>
  <si>
    <t>DiasEstimados</t>
  </si>
  <si>
    <t>Precio X Dia</t>
  </si>
  <si>
    <t>Log Eventos</t>
  </si>
  <si>
    <t>Plantas</t>
  </si>
  <si>
    <t>80% Desarrollo</t>
  </si>
  <si>
    <t>Actualización +Log Eventos</t>
  </si>
  <si>
    <t xml:space="preserve">20%Implementación </t>
  </si>
  <si>
    <t>Precio * Planta</t>
  </si>
  <si>
    <t>Descripción</t>
  </si>
  <si>
    <t>Tabla para almacenar datos de las conexiones a bd externas</t>
  </si>
  <si>
    <t>Enlace Archivo</t>
  </si>
  <si>
    <t>SQL\Tablas\ConexionesExt.sql</t>
  </si>
  <si>
    <t xml:space="preserve">Tabla EventosLog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</si>
</sst>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9">
    <font>
      <sz val="11"/>
      <color theme="1"/>
      <name val="Arial"/>
    </font>
    <font>
      <sz val="7"/>
      <color rgb="FFFFFFFF"/>
      <name val="Arial"/>
    </font>
    <font>
      <sz val="7"/>
      <color rgb="FF000000"/>
      <name val="Arial"/>
    </font>
    <font>
      <sz val="11"/>
      <color theme="1"/>
      <name val="Calibri"/>
    </font>
    <font>
      <sz val="10"/>
      <color rgb="FF002060"/>
      <name val="Calibri"/>
    </font>
    <font>
      <b/>
      <sz val="16"/>
      <color rgb="FFFF9900"/>
      <name val="Arial"/>
    </font>
    <font>
      <sz val="11"/>
      <color rgb="FF000000"/>
      <name val="Arial"/>
    </font>
    <font>
      <b/>
      <sz val="9"/>
      <color rgb="FF002060"/>
      <name val="Arial"/>
    </font>
    <font>
      <b/>
      <sz val="14"/>
      <color rgb="FF002060"/>
      <name val="Calibri"/>
    </font>
    <font>
      <sz val="11"/>
      <name val="Arial"/>
    </font>
    <font>
      <b/>
      <sz val="12"/>
      <color rgb="FF000000"/>
      <name val="Arial"/>
    </font>
    <font>
      <sz val="11"/>
      <color rgb="FFFFFFFF"/>
      <name val="Arial"/>
    </font>
    <font>
      <b/>
      <sz val="10"/>
      <color rgb="FF002060"/>
      <name val="Calibri"/>
    </font>
    <font>
      <b/>
      <sz val="7"/>
      <color rgb="FFFFFFFF"/>
      <name val="Arial"/>
    </font>
    <font>
      <b/>
      <sz val="7"/>
      <color rgb="FF000000"/>
      <name val="Arial"/>
    </font>
    <font>
      <b/>
      <sz val="11"/>
      <color rgb="FFFFFFFF"/>
      <name val="Calibri"/>
    </font>
    <font>
      <b/>
      <sz val="11"/>
      <color rgb="FFFFFFFF"/>
      <name val="Arial"/>
    </font>
    <font>
      <b/>
      <sz val="11"/>
      <color rgb="FF1F4E78"/>
      <name val="Premio"/>
    </font>
    <font>
      <sz val="7"/>
      <color rgb="FF002060"/>
      <name val="Arial"/>
    </font>
    <font>
      <sz val="11"/>
      <color rgb="FF002060"/>
      <name val="Calibri"/>
    </font>
    <font>
      <sz val="11"/>
      <color rgb="FF002060"/>
      <name val="Arial"/>
    </font>
    <font>
      <sz val="11"/>
      <color rgb="FF203764"/>
      <name val="Arial"/>
    </font>
    <font>
      <sz val="11"/>
      <color rgb="FF002060"/>
      <name val="Premio"/>
    </font>
    <font>
      <sz val="11"/>
      <color rgb="FF1F4E78"/>
      <name val="Premio"/>
    </font>
    <font>
      <sz val="11"/>
      <color rgb="FF000000"/>
      <name val="Calibri"/>
    </font>
    <font>
      <b/>
      <sz val="11"/>
      <color rgb="FF002060"/>
      <name val="Calibri"/>
    </font>
    <font>
      <sz val="11"/>
      <color theme="1"/>
      <name val="Calibri"/>
    </font>
    <font>
      <sz val="11"/>
      <color theme="0"/>
      <name val="Calibri"/>
    </font>
    <font>
      <u/>
      <sz val="11"/>
      <color theme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ED7D31"/>
        <bgColor rgb="FFED7D31"/>
      </patternFill>
    </fill>
    <fill>
      <patternFill patternType="solid">
        <fgColor rgb="FFFF5050"/>
        <bgColor rgb="FFFF5050"/>
      </patternFill>
    </fill>
    <fill>
      <patternFill patternType="solid">
        <fgColor rgb="FFA6A6A6"/>
        <bgColor rgb="FFA6A6A6"/>
      </patternFill>
    </fill>
    <fill>
      <patternFill patternType="solid">
        <fgColor rgb="FFFFD965"/>
        <bgColor rgb="FFFFD965"/>
      </patternFill>
    </fill>
    <fill>
      <patternFill patternType="solid">
        <fgColor rgb="FFC00000"/>
        <bgColor rgb="FFC00000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/>
      <diagonal/>
    </border>
    <border>
      <left style="medium">
        <color rgb="FF1F3864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1F3864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hair">
        <color rgb="FFD8D8D8"/>
      </top>
      <bottom style="hair">
        <color rgb="FFD8D8D8"/>
      </bottom>
      <diagonal/>
    </border>
    <border>
      <left style="medium">
        <color rgb="FF1F3864"/>
      </left>
      <right style="dotted">
        <color rgb="FF1F3864"/>
      </right>
      <top style="hair">
        <color rgb="FFD8D8D8"/>
      </top>
      <bottom style="hair">
        <color rgb="FFD8D8D8"/>
      </bottom>
      <diagonal/>
    </border>
    <border>
      <left style="thin">
        <color rgb="FF434343"/>
      </left>
      <right style="hair">
        <color rgb="FFB7B7B7"/>
      </right>
      <top/>
      <bottom/>
      <diagonal/>
    </border>
    <border>
      <left style="dotted">
        <color rgb="FF1F3864"/>
      </left>
      <right style="dotted">
        <color rgb="FF1F3864"/>
      </right>
      <top style="hair">
        <color rgb="FFD8D8D8"/>
      </top>
      <bottom style="hair">
        <color rgb="FFD8D8D8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thin">
        <color rgb="FF434343"/>
      </right>
      <top/>
      <bottom/>
      <diagonal/>
    </border>
    <border>
      <left style="dotted">
        <color rgb="FF1F3864"/>
      </left>
      <right style="medium">
        <color rgb="FF1F3864"/>
      </right>
      <top style="hair">
        <color rgb="FFD8D8D8"/>
      </top>
      <bottom style="hair">
        <color rgb="FFD8D8D8"/>
      </bottom>
      <diagonal/>
    </border>
    <border>
      <left/>
      <right style="hair">
        <color rgb="FF999999"/>
      </right>
      <top/>
      <bottom/>
      <diagonal/>
    </border>
    <border>
      <left style="hair">
        <color rgb="FF999999"/>
      </left>
      <right style="hair">
        <color rgb="FF999999"/>
      </right>
      <top/>
      <bottom/>
      <diagonal/>
    </border>
    <border>
      <left style="hair">
        <color rgb="FF999999"/>
      </left>
      <right/>
      <top/>
      <bottom/>
      <diagonal/>
    </border>
    <border>
      <left style="thin">
        <color rgb="FF666666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2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" fillId="0" borderId="0" xfId="0" applyFont="1" applyAlignment="1"/>
    <xf numFmtId="0" fontId="18" fillId="0" borderId="5" xfId="0" applyFont="1" applyBorder="1" applyAlignment="1">
      <alignment horizontal="center"/>
    </xf>
    <xf numFmtId="0" fontId="19" fillId="0" borderId="5" xfId="0" applyFont="1" applyBorder="1" applyAlignment="1"/>
    <xf numFmtId="0" fontId="19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 vertical="top"/>
    </xf>
    <xf numFmtId="14" fontId="2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4" fillId="0" borderId="15" xfId="0" applyFont="1" applyBorder="1" applyAlignment="1">
      <alignment vertical="center"/>
    </xf>
    <xf numFmtId="9" fontId="21" fillId="9" borderId="5" xfId="0" applyNumberFormat="1" applyFont="1" applyFill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22" fillId="0" borderId="17" xfId="0" applyFont="1" applyBorder="1"/>
    <xf numFmtId="0" fontId="4" fillId="0" borderId="18" xfId="0" applyFont="1" applyBorder="1" applyAlignment="1">
      <alignment vertical="center"/>
    </xf>
    <xf numFmtId="0" fontId="22" fillId="10" borderId="19" xfId="0" applyFont="1" applyFill="1" applyBorder="1"/>
    <xf numFmtId="0" fontId="4" fillId="11" borderId="18" xfId="0" applyFont="1" applyFill="1" applyBorder="1" applyAlignment="1">
      <alignment vertical="center"/>
    </xf>
    <xf numFmtId="0" fontId="22" fillId="10" borderId="20" xfId="0" applyFont="1" applyFill="1" applyBorder="1" applyAlignment="1"/>
    <xf numFmtId="0" fontId="4" fillId="11" borderId="21" xfId="0" applyFont="1" applyFill="1" applyBorder="1" applyAlignment="1">
      <alignment vertical="center"/>
    </xf>
    <xf numFmtId="0" fontId="22" fillId="0" borderId="22" xfId="0" applyFont="1" applyBorder="1"/>
    <xf numFmtId="0" fontId="22" fillId="0" borderId="23" xfId="0" applyFont="1" applyBorder="1"/>
    <xf numFmtId="0" fontId="4" fillId="11" borderId="16" xfId="0" applyFont="1" applyFill="1" applyBorder="1" applyAlignment="1">
      <alignment vertical="center"/>
    </xf>
    <xf numFmtId="0" fontId="22" fillId="0" borderId="24" xfId="0" applyFont="1" applyBorder="1"/>
    <xf numFmtId="0" fontId="22" fillId="0" borderId="25" xfId="0" applyFont="1" applyBorder="1"/>
    <xf numFmtId="16" fontId="4" fillId="11" borderId="18" xfId="0" applyNumberFormat="1" applyFont="1" applyFill="1" applyBorder="1" applyAlignment="1">
      <alignment vertical="center"/>
    </xf>
    <xf numFmtId="0" fontId="22" fillId="0" borderId="2" xfId="0" applyFont="1" applyBorder="1"/>
    <xf numFmtId="0" fontId="4" fillId="0" borderId="21" xfId="0" applyFont="1" applyBorder="1" applyAlignment="1">
      <alignment vertical="center"/>
    </xf>
    <xf numFmtId="0" fontId="22" fillId="0" borderId="26" xfId="0" applyFont="1" applyBorder="1"/>
    <xf numFmtId="0" fontId="19" fillId="12" borderId="0" xfId="0" applyFont="1" applyFill="1" applyAlignment="1"/>
    <xf numFmtId="0" fontId="18" fillId="2" borderId="5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2" borderId="2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9" fillId="13" borderId="0" xfId="0" applyFont="1" applyFill="1" applyAlignment="1"/>
    <xf numFmtId="0" fontId="19" fillId="2" borderId="0" xfId="0" applyFont="1" applyFill="1" applyAlignment="1"/>
    <xf numFmtId="0" fontId="20" fillId="0" borderId="0" xfId="0" applyFont="1" applyAlignment="1"/>
    <xf numFmtId="0" fontId="22" fillId="0" borderId="23" xfId="0" applyFont="1" applyBorder="1"/>
    <xf numFmtId="16" fontId="4" fillId="2" borderId="18" xfId="0" applyNumberFormat="1" applyFont="1" applyFill="1" applyBorder="1" applyAlignment="1">
      <alignment vertical="center"/>
    </xf>
    <xf numFmtId="0" fontId="18" fillId="3" borderId="5" xfId="0" applyFont="1" applyFill="1" applyBorder="1" applyAlignment="1">
      <alignment horizontal="center"/>
    </xf>
    <xf numFmtId="16" fontId="4" fillId="0" borderId="18" xfId="0" applyNumberFormat="1" applyFont="1" applyBorder="1" applyAlignment="1">
      <alignment vertical="center"/>
    </xf>
    <xf numFmtId="0" fontId="4" fillId="0" borderId="15" xfId="0" quotePrefix="1" applyFont="1" applyBorder="1" applyAlignment="1">
      <alignment horizontal="left" vertical="top"/>
    </xf>
    <xf numFmtId="9" fontId="21" fillId="9" borderId="5" xfId="0" applyNumberFormat="1" applyFont="1" applyFill="1" applyBorder="1" applyAlignment="1">
      <alignment horizontal="center"/>
    </xf>
    <xf numFmtId="0" fontId="22" fillId="0" borderId="19" xfId="0" applyFont="1" applyBorder="1"/>
    <xf numFmtId="0" fontId="22" fillId="10" borderId="20" xfId="0" applyFont="1" applyFill="1" applyBorder="1"/>
    <xf numFmtId="0" fontId="22" fillId="10" borderId="22" xfId="0" applyFont="1" applyFill="1" applyBorder="1"/>
    <xf numFmtId="0" fontId="22" fillId="10" borderId="23" xfId="0" applyFont="1" applyFill="1" applyBorder="1"/>
    <xf numFmtId="0" fontId="20" fillId="10" borderId="23" xfId="0" applyFont="1" applyFill="1" applyBorder="1" applyAlignment="1"/>
    <xf numFmtId="0" fontId="4" fillId="14" borderId="18" xfId="0" applyFont="1" applyFill="1" applyBorder="1" applyAlignment="1">
      <alignment vertical="center"/>
    </xf>
    <xf numFmtId="0" fontId="4" fillId="14" borderId="21" xfId="0" applyFont="1" applyFill="1" applyBorder="1" applyAlignment="1">
      <alignment vertical="center"/>
    </xf>
    <xf numFmtId="0" fontId="4" fillId="14" borderId="16" xfId="0" applyFont="1" applyFill="1" applyBorder="1" applyAlignment="1">
      <alignment vertical="center"/>
    </xf>
    <xf numFmtId="16" fontId="4" fillId="14" borderId="18" xfId="0" applyNumberFormat="1" applyFont="1" applyFill="1" applyBorder="1" applyAlignment="1">
      <alignment vertical="center"/>
    </xf>
    <xf numFmtId="0" fontId="19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 vertical="top"/>
    </xf>
    <xf numFmtId="0" fontId="22" fillId="0" borderId="24" xfId="0" applyFont="1" applyBorder="1"/>
    <xf numFmtId="0" fontId="22" fillId="0" borderId="20" xfId="0" applyFont="1" applyBorder="1"/>
    <xf numFmtId="0" fontId="20" fillId="10" borderId="24" xfId="0" applyFont="1" applyFill="1" applyBorder="1" applyAlignment="1"/>
    <xf numFmtId="0" fontId="20" fillId="15" borderId="5" xfId="0" applyFont="1" applyFill="1" applyBorder="1" applyAlignment="1"/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2" fillId="0" borderId="20" xfId="0" applyFont="1" applyBorder="1"/>
    <xf numFmtId="0" fontId="20" fillId="0" borderId="0" xfId="0" applyFont="1" applyAlignment="1"/>
    <xf numFmtId="0" fontId="1" fillId="0" borderId="0" xfId="0" applyFont="1" applyAlignment="1"/>
    <xf numFmtId="0" fontId="2" fillId="12" borderId="5" xfId="0" applyFont="1" applyFill="1" applyBorder="1" applyAlignment="1">
      <alignment horizontal="center"/>
    </xf>
    <xf numFmtId="0" fontId="20" fillId="0" borderId="5" xfId="0" applyFont="1" applyBorder="1" applyAlignment="1">
      <alignment horizontal="center"/>
    </xf>
    <xf numFmtId="9" fontId="21" fillId="16" borderId="5" xfId="0" applyNumberFormat="1" applyFont="1" applyFill="1" applyBorder="1" applyAlignment="1">
      <alignment horizontal="center"/>
    </xf>
    <xf numFmtId="0" fontId="23" fillId="0" borderId="24" xfId="0" applyFont="1" applyBorder="1"/>
    <xf numFmtId="0" fontId="23" fillId="0" borderId="25" xfId="0" applyFont="1" applyBorder="1"/>
    <xf numFmtId="0" fontId="23" fillId="0" borderId="2" xfId="0" applyFont="1" applyBorder="1"/>
    <xf numFmtId="0" fontId="23" fillId="0" borderId="26" xfId="0" applyFont="1" applyBorder="1"/>
    <xf numFmtId="0" fontId="6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4" fillId="0" borderId="0" xfId="0" applyFont="1" applyAlignment="1"/>
    <xf numFmtId="0" fontId="25" fillId="5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26" fillId="0" borderId="27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left" vertical="center"/>
    </xf>
    <xf numFmtId="0" fontId="26" fillId="0" borderId="28" xfId="0" applyFont="1" applyBorder="1" applyAlignment="1">
      <alignment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vertical="center"/>
    </xf>
    <xf numFmtId="0" fontId="26" fillId="0" borderId="32" xfId="0" applyFont="1" applyBorder="1" applyAlignment="1">
      <alignment horizontal="center" vertical="center"/>
    </xf>
    <xf numFmtId="0" fontId="26" fillId="2" borderId="33" xfId="0" applyFont="1" applyFill="1" applyBorder="1" applyAlignment="1">
      <alignment vertical="center"/>
    </xf>
    <xf numFmtId="3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6" fillId="0" borderId="34" xfId="0" applyNumberFormat="1" applyFont="1" applyBorder="1" applyAlignment="1">
      <alignment horizontal="right" vertical="center"/>
    </xf>
    <xf numFmtId="0" fontId="26" fillId="13" borderId="33" xfId="0" applyFont="1" applyFill="1" applyBorder="1" applyAlignment="1">
      <alignment vertical="center"/>
    </xf>
    <xf numFmtId="3" fontId="26" fillId="2" borderId="6" xfId="0" applyNumberFormat="1" applyFont="1" applyFill="1" applyBorder="1" applyAlignment="1">
      <alignment horizontal="right" vertical="center"/>
    </xf>
    <xf numFmtId="0" fontId="27" fillId="12" borderId="35" xfId="0" applyFont="1" applyFill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0" fontId="26" fillId="0" borderId="34" xfId="0" applyFont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0" fontId="28" fillId="0" borderId="0" xfId="1" applyAlignment="1"/>
    <xf numFmtId="0" fontId="17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8" fillId="4" borderId="1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2" fillId="5" borderId="7" xfId="0" applyFont="1" applyFill="1" applyBorder="1" applyAlignment="1">
      <alignment horizontal="center" vertical="center"/>
    </xf>
    <xf numFmtId="0" fontId="9" fillId="0" borderId="1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752475</xdr:colOff>
      <xdr:row>0</xdr:row>
      <xdr:rowOff>0</xdr:rowOff>
    </xdr:from>
    <xdr:ext cx="2247900" cy="276225"/>
    <xdr:sp macro="" textlink="">
      <xdr:nvSpPr>
        <xdr:cNvPr id="3" name="Shape 3"/>
        <xdr:cNvSpPr txBox="1"/>
      </xdr:nvSpPr>
      <xdr:spPr>
        <a:xfrm>
          <a:off x="118000" y="137675"/>
          <a:ext cx="1022700" cy="236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latin typeface="Calibri"/>
              <a:ea typeface="Calibri"/>
              <a:cs typeface="Calibri"/>
              <a:sym typeface="Calibri"/>
            </a:rPr>
            <a:t>% Avance</a:t>
          </a:r>
          <a:endParaRPr sz="9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276225</xdr:colOff>
      <xdr:row>0</xdr:row>
      <xdr:rowOff>0</xdr:rowOff>
    </xdr:from>
    <xdr:ext cx="428625" cy="3333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QL\Tablas\ConexionesExt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tabSelected="1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C26" sqref="C26"/>
    </sheetView>
  </sheetViews>
  <sheetFormatPr baseColWidth="10" defaultColWidth="12.625" defaultRowHeight="15" customHeight="1"/>
  <cols>
    <col min="1" max="1" width="0.625" customWidth="1"/>
    <col min="2" max="2" width="1.875" customWidth="1"/>
    <col min="3" max="3" width="36.125" bestFit="1" customWidth="1"/>
    <col min="4" max="16" width="10" customWidth="1"/>
    <col min="17" max="17" width="16.25" customWidth="1"/>
    <col min="18" max="19" width="9.375" customWidth="1"/>
    <col min="20" max="20" width="10.875" customWidth="1"/>
    <col min="21" max="21" width="9.375" customWidth="1"/>
    <col min="22" max="22" width="2.125" customWidth="1"/>
    <col min="23" max="57" width="1.875" customWidth="1"/>
    <col min="58" max="58" width="13.875" customWidth="1"/>
  </cols>
  <sheetData>
    <row r="1" spans="1:58" ht="36" customHeight="1">
      <c r="A1" s="1"/>
      <c r="B1" s="2"/>
      <c r="C1" s="3"/>
      <c r="D1" s="5" t="s">
        <v>0</v>
      </c>
      <c r="E1" s="6"/>
      <c r="F1" s="6"/>
      <c r="G1" s="6"/>
      <c r="H1" s="6"/>
      <c r="I1" s="6"/>
      <c r="J1" s="6"/>
      <c r="K1" s="7" t="s">
        <v>1</v>
      </c>
      <c r="L1" s="8" t="s">
        <v>2</v>
      </c>
      <c r="M1" s="9" t="s">
        <v>3</v>
      </c>
      <c r="N1" s="10">
        <f>AVERAGEIFS($U$3:$U$62,$A$3:$A$62,"F1")</f>
        <v>9.9999999999999992E-2</v>
      </c>
      <c r="O1" s="11">
        <f>AVERAGEIFS($U$3:$U$62,$A$3:$A$62,"F2")</f>
        <v>0</v>
      </c>
      <c r="P1" s="12">
        <f>AVERAGEIFS($U$3:$U$62,$A$3:$A$62,"F3")</f>
        <v>0</v>
      </c>
      <c r="Q1" s="13"/>
      <c r="R1" s="14"/>
      <c r="S1" s="15">
        <f ca="1">TODAY()</f>
        <v>43941</v>
      </c>
      <c r="T1" s="17">
        <v>44169</v>
      </c>
      <c r="U1" s="18">
        <v>43933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ht="24" customHeight="1">
      <c r="A2" s="20"/>
      <c r="B2" s="21"/>
      <c r="C2" s="22" t="s">
        <v>7</v>
      </c>
      <c r="D2" s="23" t="s">
        <v>8</v>
      </c>
      <c r="E2" s="23" t="s">
        <v>9</v>
      </c>
      <c r="F2" s="23" t="s">
        <v>10</v>
      </c>
      <c r="G2" s="23" t="s">
        <v>11</v>
      </c>
      <c r="H2" s="23" t="s">
        <v>12</v>
      </c>
      <c r="I2" s="23" t="s">
        <v>13</v>
      </c>
      <c r="J2" s="23" t="s">
        <v>14</v>
      </c>
      <c r="K2" s="23" t="s">
        <v>15</v>
      </c>
      <c r="L2" s="23" t="s">
        <v>16</v>
      </c>
      <c r="M2" s="23" t="s">
        <v>17</v>
      </c>
      <c r="N2" s="24" t="s">
        <v>18</v>
      </c>
      <c r="O2" s="25" t="s">
        <v>19</v>
      </c>
      <c r="P2" s="25" t="s">
        <v>20</v>
      </c>
      <c r="Q2" s="26" t="s">
        <v>21</v>
      </c>
      <c r="R2" s="27" t="s">
        <v>22</v>
      </c>
      <c r="S2" s="26" t="s">
        <v>23</v>
      </c>
      <c r="T2" s="26" t="s">
        <v>24</v>
      </c>
      <c r="U2" s="28" t="s">
        <v>25</v>
      </c>
      <c r="V2" s="133" t="s">
        <v>27</v>
      </c>
      <c r="W2" s="134"/>
      <c r="X2" s="134"/>
      <c r="Y2" s="135"/>
      <c r="Z2" s="133" t="s">
        <v>28</v>
      </c>
      <c r="AA2" s="134"/>
      <c r="AB2" s="134"/>
      <c r="AC2" s="135"/>
      <c r="AD2" s="133" t="s">
        <v>29</v>
      </c>
      <c r="AE2" s="134"/>
      <c r="AF2" s="134"/>
      <c r="AG2" s="135"/>
      <c r="AH2" s="133" t="s">
        <v>30</v>
      </c>
      <c r="AI2" s="134"/>
      <c r="AJ2" s="134"/>
      <c r="AK2" s="135"/>
      <c r="AL2" s="133" t="s">
        <v>31</v>
      </c>
      <c r="AM2" s="134"/>
      <c r="AN2" s="134"/>
      <c r="AO2" s="135"/>
      <c r="AP2" s="133" t="s">
        <v>32</v>
      </c>
      <c r="AQ2" s="134"/>
      <c r="AR2" s="134"/>
      <c r="AS2" s="135"/>
      <c r="AT2" s="133" t="s">
        <v>33</v>
      </c>
      <c r="AU2" s="134"/>
      <c r="AV2" s="134"/>
      <c r="AW2" s="135"/>
      <c r="AX2" s="133" t="s">
        <v>34</v>
      </c>
      <c r="AY2" s="134"/>
      <c r="AZ2" s="134"/>
      <c r="BA2" s="135"/>
      <c r="BB2" s="133" t="s">
        <v>35</v>
      </c>
      <c r="BC2" s="134"/>
      <c r="BD2" s="134"/>
      <c r="BE2" s="135"/>
      <c r="BF2" s="29" t="s">
        <v>36</v>
      </c>
    </row>
    <row r="3" spans="1:58" ht="15" customHeight="1">
      <c r="A3" s="30" t="s">
        <v>37</v>
      </c>
      <c r="B3" s="31">
        <v>1</v>
      </c>
      <c r="C3" s="32" t="s">
        <v>38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4"/>
      <c r="R3" s="35">
        <v>43950</v>
      </c>
      <c r="S3" s="36">
        <f t="shared" ref="S3:S8" ca="1" si="0">$R3-$S$1-3</f>
        <v>6</v>
      </c>
      <c r="T3" s="36" t="s">
        <v>45</v>
      </c>
      <c r="U3" s="38">
        <v>0.1</v>
      </c>
      <c r="V3" s="40"/>
      <c r="W3" s="42"/>
      <c r="X3" s="42"/>
      <c r="Y3" s="44" t="s">
        <v>46</v>
      </c>
      <c r="Z3" s="46"/>
      <c r="AA3" s="47"/>
      <c r="AB3" s="47"/>
      <c r="AC3" s="49"/>
      <c r="AD3" s="50"/>
      <c r="AE3" s="52"/>
      <c r="AF3" s="52"/>
      <c r="AG3" s="54"/>
      <c r="AH3" s="50"/>
      <c r="AI3" s="52"/>
      <c r="AJ3" s="52"/>
      <c r="AK3" s="54"/>
      <c r="AL3" s="50"/>
      <c r="AM3" s="52"/>
      <c r="AN3" s="52"/>
      <c r="AO3" s="54"/>
      <c r="AP3" s="50"/>
      <c r="AQ3" s="52"/>
      <c r="AR3" s="52"/>
      <c r="AS3" s="54"/>
      <c r="AT3" s="50"/>
      <c r="AU3" s="52"/>
      <c r="AV3" s="52"/>
      <c r="AW3" s="54"/>
      <c r="AX3" s="50"/>
      <c r="AY3" s="52"/>
      <c r="AZ3" s="52"/>
      <c r="BA3" s="54"/>
      <c r="BB3" s="50"/>
      <c r="BC3" s="52"/>
      <c r="BD3" s="52"/>
      <c r="BE3" s="54"/>
      <c r="BF3" s="55" t="s">
        <v>47</v>
      </c>
    </row>
    <row r="4" spans="1:58" ht="15" customHeight="1">
      <c r="A4" s="30" t="s">
        <v>37</v>
      </c>
      <c r="B4" s="56">
        <v>2</v>
      </c>
      <c r="C4" s="32" t="s">
        <v>48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57" t="s">
        <v>49</v>
      </c>
      <c r="R4" s="35">
        <v>43950</v>
      </c>
      <c r="S4" s="36">
        <f t="shared" ca="1" si="0"/>
        <v>6</v>
      </c>
      <c r="T4" s="36" t="s">
        <v>45</v>
      </c>
      <c r="U4" s="38">
        <v>0.1</v>
      </c>
      <c r="V4" s="40"/>
      <c r="W4" s="42"/>
      <c r="X4" s="42"/>
      <c r="Y4" s="44" t="s">
        <v>46</v>
      </c>
      <c r="Z4" s="46"/>
      <c r="AA4" s="47"/>
      <c r="AB4" s="47"/>
      <c r="AC4" s="49"/>
      <c r="AD4" s="50"/>
      <c r="AE4" s="52"/>
      <c r="AF4" s="52"/>
      <c r="AG4" s="54"/>
      <c r="AH4" s="50"/>
      <c r="AI4" s="52"/>
      <c r="AJ4" s="52"/>
      <c r="AK4" s="54"/>
      <c r="AL4" s="50"/>
      <c r="AM4" s="52"/>
      <c r="AN4" s="52"/>
      <c r="AO4" s="54"/>
      <c r="AP4" s="50"/>
      <c r="AQ4" s="52"/>
      <c r="AR4" s="52"/>
      <c r="AS4" s="54"/>
      <c r="AT4" s="50"/>
      <c r="AU4" s="52"/>
      <c r="AV4" s="52"/>
      <c r="AW4" s="54"/>
      <c r="AX4" s="50"/>
      <c r="AY4" s="52"/>
      <c r="AZ4" s="52"/>
      <c r="BA4" s="54"/>
      <c r="BB4" s="50"/>
      <c r="BC4" s="52"/>
      <c r="BD4" s="52"/>
      <c r="BE4" s="54"/>
      <c r="BF4" s="62" t="s">
        <v>51</v>
      </c>
    </row>
    <row r="5" spans="1:58" ht="15" customHeight="1">
      <c r="A5" s="30" t="s">
        <v>37</v>
      </c>
      <c r="B5" s="56">
        <v>3</v>
      </c>
      <c r="C5" s="32" t="s">
        <v>53</v>
      </c>
      <c r="D5" s="33">
        <v>1</v>
      </c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4"/>
      <c r="R5" s="35">
        <v>43950</v>
      </c>
      <c r="S5" s="36">
        <f t="shared" ca="1" si="0"/>
        <v>6</v>
      </c>
      <c r="T5" s="36" t="s">
        <v>45</v>
      </c>
      <c r="U5" s="38">
        <v>0.1</v>
      </c>
      <c r="V5" s="40"/>
      <c r="W5" s="42"/>
      <c r="X5" s="42"/>
      <c r="Y5" s="44" t="s">
        <v>46</v>
      </c>
      <c r="Z5" s="46"/>
      <c r="AA5" s="47"/>
      <c r="AB5" s="47"/>
      <c r="AC5" s="49"/>
      <c r="AD5" s="50"/>
      <c r="AE5" s="52"/>
      <c r="AF5" s="52"/>
      <c r="AG5" s="54"/>
      <c r="AH5" s="50"/>
      <c r="AI5" s="52"/>
      <c r="AJ5" s="52"/>
      <c r="AK5" s="54"/>
      <c r="AL5" s="50"/>
      <c r="AM5" s="52"/>
      <c r="AN5" s="52"/>
      <c r="AO5" s="54"/>
      <c r="AP5" s="50"/>
      <c r="AQ5" s="52"/>
      <c r="AR5" s="52"/>
      <c r="AS5" s="54"/>
      <c r="AT5" s="50"/>
      <c r="AU5" s="52"/>
      <c r="AV5" s="52"/>
      <c r="AW5" s="54"/>
      <c r="AX5" s="50"/>
      <c r="AY5" s="52"/>
      <c r="AZ5" s="52"/>
      <c r="BA5" s="54"/>
      <c r="BB5" s="50"/>
      <c r="BC5" s="52"/>
      <c r="BD5" s="52"/>
      <c r="BE5" s="54"/>
      <c r="BF5" s="63" t="s">
        <v>54</v>
      </c>
    </row>
    <row r="6" spans="1:58" ht="15" customHeight="1">
      <c r="A6" s="30" t="s">
        <v>37</v>
      </c>
      <c r="B6" s="56">
        <v>4</v>
      </c>
      <c r="C6" s="32" t="s">
        <v>55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57" t="s">
        <v>56</v>
      </c>
      <c r="R6" s="35">
        <v>43950</v>
      </c>
      <c r="S6" s="36">
        <f t="shared" ca="1" si="0"/>
        <v>6</v>
      </c>
      <c r="T6" s="36" t="s">
        <v>45</v>
      </c>
      <c r="U6" s="38">
        <v>0.1</v>
      </c>
      <c r="V6" s="40"/>
      <c r="W6" s="42"/>
      <c r="X6" s="42"/>
      <c r="Y6" s="44" t="s">
        <v>46</v>
      </c>
      <c r="Z6" s="46"/>
      <c r="AA6" s="47"/>
      <c r="AB6" s="47"/>
      <c r="AC6" s="49"/>
      <c r="AD6" s="50"/>
      <c r="AE6" s="52"/>
      <c r="AF6" s="52"/>
      <c r="AG6" s="54"/>
      <c r="AH6" s="50"/>
      <c r="AI6" s="52"/>
      <c r="AJ6" s="52"/>
      <c r="AK6" s="54"/>
      <c r="AL6" s="50"/>
      <c r="AM6" s="52"/>
      <c r="AN6" s="52"/>
      <c r="AO6" s="54"/>
      <c r="AP6" s="50"/>
      <c r="AQ6" s="52"/>
      <c r="AR6" s="52"/>
      <c r="AS6" s="54"/>
      <c r="AT6" s="50"/>
      <c r="AU6" s="52"/>
      <c r="AV6" s="52"/>
      <c r="AW6" s="54"/>
      <c r="AX6" s="50"/>
      <c r="AY6" s="52"/>
      <c r="AZ6" s="52"/>
      <c r="BA6" s="54"/>
      <c r="BB6" s="50"/>
      <c r="BC6" s="52"/>
      <c r="BD6" s="52"/>
      <c r="BE6" s="54"/>
      <c r="BF6" s="64"/>
    </row>
    <row r="7" spans="1:58" ht="15" customHeight="1">
      <c r="A7" s="30" t="s">
        <v>37</v>
      </c>
      <c r="B7" s="56">
        <v>5</v>
      </c>
      <c r="C7" s="32" t="s">
        <v>57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57" t="s">
        <v>58</v>
      </c>
      <c r="R7" s="35">
        <v>43950</v>
      </c>
      <c r="S7" s="36">
        <f t="shared" ca="1" si="0"/>
        <v>6</v>
      </c>
      <c r="T7" s="36" t="s">
        <v>45</v>
      </c>
      <c r="U7" s="38">
        <v>0.1</v>
      </c>
      <c r="V7" s="40"/>
      <c r="W7" s="42"/>
      <c r="X7" s="42"/>
      <c r="Y7" s="44" t="s">
        <v>46</v>
      </c>
      <c r="Z7" s="46"/>
      <c r="AA7" s="47"/>
      <c r="AB7" s="47"/>
      <c r="AC7" s="49"/>
      <c r="AD7" s="50"/>
      <c r="AE7" s="52"/>
      <c r="AF7" s="52"/>
      <c r="AG7" s="54"/>
      <c r="AH7" s="50"/>
      <c r="AI7" s="52"/>
      <c r="AJ7" s="52"/>
      <c r="AK7" s="54"/>
      <c r="AL7" s="50"/>
      <c r="AM7" s="52"/>
      <c r="AN7" s="52"/>
      <c r="AO7" s="54"/>
      <c r="AP7" s="50"/>
      <c r="AQ7" s="52"/>
      <c r="AR7" s="52"/>
      <c r="AS7" s="54"/>
      <c r="AT7" s="50"/>
      <c r="AU7" s="52"/>
      <c r="AV7" s="52"/>
      <c r="AW7" s="54"/>
      <c r="AX7" s="50"/>
      <c r="AY7" s="52"/>
      <c r="AZ7" s="52"/>
      <c r="BA7" s="54"/>
      <c r="BB7" s="50"/>
      <c r="BC7" s="52"/>
      <c r="BD7" s="52"/>
      <c r="BE7" s="54"/>
      <c r="BF7" s="64"/>
    </row>
    <row r="8" spans="1:58" ht="15" customHeight="1">
      <c r="A8" s="30" t="s">
        <v>37</v>
      </c>
      <c r="B8" s="56">
        <v>6</v>
      </c>
      <c r="C8" s="32" t="s">
        <v>59</v>
      </c>
      <c r="D8" s="33">
        <v>1</v>
      </c>
      <c r="E8" s="33">
        <v>1</v>
      </c>
      <c r="F8" s="33">
        <v>1</v>
      </c>
      <c r="G8" s="33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57" t="s">
        <v>60</v>
      </c>
      <c r="R8" s="35">
        <v>43950</v>
      </c>
      <c r="S8" s="36">
        <f t="shared" ca="1" si="0"/>
        <v>6</v>
      </c>
      <c r="T8" s="36" t="s">
        <v>45</v>
      </c>
      <c r="U8" s="38">
        <v>0.1</v>
      </c>
      <c r="V8" s="40"/>
      <c r="W8" s="42"/>
      <c r="X8" s="42"/>
      <c r="Y8" s="44" t="s">
        <v>46</v>
      </c>
      <c r="Z8" s="46"/>
      <c r="AA8" s="47"/>
      <c r="AB8" s="65"/>
      <c r="AC8" s="49"/>
      <c r="AD8" s="50"/>
      <c r="AE8" s="52"/>
      <c r="AF8" s="52"/>
      <c r="AG8" s="54"/>
      <c r="AH8" s="50"/>
      <c r="AI8" s="52"/>
      <c r="AJ8" s="52"/>
      <c r="AK8" s="54"/>
      <c r="AL8" s="50"/>
      <c r="AM8" s="52"/>
      <c r="AN8" s="52"/>
      <c r="AO8" s="54"/>
      <c r="AP8" s="50"/>
      <c r="AQ8" s="52"/>
      <c r="AR8" s="52"/>
      <c r="AS8" s="54"/>
      <c r="AT8" s="50"/>
      <c r="AU8" s="52"/>
      <c r="AV8" s="52"/>
      <c r="AW8" s="54"/>
      <c r="AX8" s="50"/>
      <c r="AY8" s="52"/>
      <c r="AZ8" s="52"/>
      <c r="BA8" s="54"/>
      <c r="BB8" s="50"/>
      <c r="BC8" s="52"/>
      <c r="BD8" s="52"/>
      <c r="BE8" s="54"/>
      <c r="BF8" s="64"/>
    </row>
    <row r="9" spans="1:58" ht="15" customHeight="1">
      <c r="A9" s="30" t="s">
        <v>61</v>
      </c>
      <c r="B9" s="67">
        <v>7</v>
      </c>
      <c r="C9" s="32" t="s">
        <v>62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57" t="s">
        <v>63</v>
      </c>
      <c r="R9" s="35">
        <v>43965</v>
      </c>
      <c r="S9" s="36">
        <f t="shared" ref="S9:S21" ca="1" si="1">$R9-$S$1-5</f>
        <v>19</v>
      </c>
      <c r="T9" s="36"/>
      <c r="U9" s="70">
        <v>0</v>
      </c>
      <c r="V9" s="40"/>
      <c r="W9" s="71"/>
      <c r="X9" s="71"/>
      <c r="Y9" s="72"/>
      <c r="Z9" s="73"/>
      <c r="AA9" s="74"/>
      <c r="AB9" s="75" t="s">
        <v>46</v>
      </c>
      <c r="AC9" s="49"/>
      <c r="AD9" s="50"/>
      <c r="AE9" s="52"/>
      <c r="AF9" s="52"/>
      <c r="AG9" s="54"/>
      <c r="AH9" s="50"/>
      <c r="AI9" s="52"/>
      <c r="AJ9" s="52"/>
      <c r="AK9" s="54"/>
      <c r="AL9" s="50"/>
      <c r="AM9" s="52"/>
      <c r="AN9" s="52"/>
      <c r="AO9" s="54"/>
      <c r="AP9" s="50"/>
      <c r="AQ9" s="52"/>
      <c r="AR9" s="52"/>
      <c r="AS9" s="54"/>
      <c r="AT9" s="50"/>
      <c r="AU9" s="52"/>
      <c r="AV9" s="52"/>
      <c r="AW9" s="54"/>
      <c r="AX9" s="50"/>
      <c r="AY9" s="52"/>
      <c r="AZ9" s="52"/>
      <c r="BA9" s="54"/>
      <c r="BB9" s="50"/>
      <c r="BC9" s="52"/>
      <c r="BD9" s="52"/>
      <c r="BE9" s="54"/>
      <c r="BF9" s="64"/>
    </row>
    <row r="10" spans="1:58" ht="15" customHeight="1">
      <c r="A10" s="30" t="s">
        <v>61</v>
      </c>
      <c r="B10" s="67">
        <v>8</v>
      </c>
      <c r="C10" s="32" t="s">
        <v>66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57" t="s">
        <v>67</v>
      </c>
      <c r="R10" s="35">
        <v>43965</v>
      </c>
      <c r="S10" s="36">
        <f t="shared" ca="1" si="1"/>
        <v>19</v>
      </c>
      <c r="T10" s="36"/>
      <c r="U10" s="70">
        <v>0</v>
      </c>
      <c r="V10" s="40"/>
      <c r="W10" s="71"/>
      <c r="X10" s="71"/>
      <c r="Y10" s="72"/>
      <c r="Z10" s="73"/>
      <c r="AA10" s="74"/>
      <c r="AB10" s="75" t="s">
        <v>46</v>
      </c>
      <c r="AC10" s="49"/>
      <c r="AD10" s="50"/>
      <c r="AE10" s="52"/>
      <c r="AF10" s="52"/>
      <c r="AG10" s="54"/>
      <c r="AH10" s="50"/>
      <c r="AI10" s="52"/>
      <c r="AJ10" s="52"/>
      <c r="AK10" s="54"/>
      <c r="AL10" s="50"/>
      <c r="AM10" s="52"/>
      <c r="AN10" s="52"/>
      <c r="AO10" s="54"/>
      <c r="AP10" s="50"/>
      <c r="AQ10" s="52"/>
      <c r="AR10" s="52"/>
      <c r="AS10" s="54"/>
      <c r="AT10" s="50"/>
      <c r="AU10" s="52"/>
      <c r="AV10" s="52"/>
      <c r="AW10" s="54"/>
      <c r="AX10" s="50"/>
      <c r="AY10" s="52"/>
      <c r="AZ10" s="52"/>
      <c r="BA10" s="54"/>
      <c r="BB10" s="50"/>
      <c r="BC10" s="52"/>
      <c r="BD10" s="52"/>
      <c r="BE10" s="54"/>
      <c r="BF10" s="64"/>
    </row>
    <row r="11" spans="1:58" ht="15" customHeight="1">
      <c r="A11" s="30" t="s">
        <v>61</v>
      </c>
      <c r="B11" s="67">
        <v>9</v>
      </c>
      <c r="C11" s="32" t="s">
        <v>68</v>
      </c>
      <c r="D11" s="33">
        <v>1</v>
      </c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33">
        <v>1</v>
      </c>
      <c r="K11" s="33">
        <v>1</v>
      </c>
      <c r="L11" s="33">
        <v>1</v>
      </c>
      <c r="M11" s="33">
        <v>1</v>
      </c>
      <c r="N11" s="33">
        <v>1</v>
      </c>
      <c r="O11" s="33">
        <v>1</v>
      </c>
      <c r="P11" s="33">
        <v>1</v>
      </c>
      <c r="Q11" s="57" t="s">
        <v>69</v>
      </c>
      <c r="R11" s="35">
        <v>43965</v>
      </c>
      <c r="S11" s="36">
        <f t="shared" ca="1" si="1"/>
        <v>19</v>
      </c>
      <c r="T11" s="36"/>
      <c r="U11" s="70">
        <v>0</v>
      </c>
      <c r="V11" s="40"/>
      <c r="W11" s="71"/>
      <c r="X11" s="71"/>
      <c r="Y11" s="72"/>
      <c r="Z11" s="73"/>
      <c r="AA11" s="74"/>
      <c r="AB11" s="75" t="s">
        <v>46</v>
      </c>
      <c r="AC11" s="49"/>
      <c r="AD11" s="50"/>
      <c r="AE11" s="52"/>
      <c r="AF11" s="52"/>
      <c r="AG11" s="54"/>
      <c r="AH11" s="50"/>
      <c r="AI11" s="52"/>
      <c r="AJ11" s="52"/>
      <c r="AK11" s="54"/>
      <c r="AL11" s="50"/>
      <c r="AM11" s="52"/>
      <c r="AN11" s="52"/>
      <c r="AO11" s="54"/>
      <c r="AP11" s="50"/>
      <c r="AQ11" s="52"/>
      <c r="AR11" s="52"/>
      <c r="AS11" s="54"/>
      <c r="AT11" s="50"/>
      <c r="AU11" s="52"/>
      <c r="AV11" s="52"/>
      <c r="AW11" s="54"/>
      <c r="AX11" s="50"/>
      <c r="AY11" s="52"/>
      <c r="AZ11" s="52"/>
      <c r="BA11" s="54"/>
      <c r="BB11" s="50"/>
      <c r="BC11" s="52"/>
      <c r="BD11" s="52"/>
      <c r="BE11" s="54"/>
      <c r="BF11" s="64"/>
    </row>
    <row r="12" spans="1:58" ht="15" customHeight="1">
      <c r="A12" s="30" t="s">
        <v>61</v>
      </c>
      <c r="B12" s="67">
        <v>10</v>
      </c>
      <c r="C12" s="32" t="s">
        <v>70</v>
      </c>
      <c r="D12" s="33">
        <v>1</v>
      </c>
      <c r="E12" s="33">
        <v>1</v>
      </c>
      <c r="F12" s="33">
        <v>1</v>
      </c>
      <c r="G12" s="33">
        <v>1</v>
      </c>
      <c r="H12" s="33">
        <v>1</v>
      </c>
      <c r="I12" s="33">
        <v>1</v>
      </c>
      <c r="J12" s="33">
        <v>1</v>
      </c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3">
        <v>1</v>
      </c>
      <c r="Q12" s="57" t="s">
        <v>71</v>
      </c>
      <c r="R12" s="35">
        <v>43965</v>
      </c>
      <c r="S12" s="36">
        <f t="shared" ca="1" si="1"/>
        <v>19</v>
      </c>
      <c r="T12" s="36"/>
      <c r="U12" s="70">
        <v>0</v>
      </c>
      <c r="V12" s="40"/>
      <c r="W12" s="71"/>
      <c r="X12" s="71"/>
      <c r="Y12" s="72"/>
      <c r="Z12" s="73"/>
      <c r="AA12" s="74"/>
      <c r="AB12" s="75" t="s">
        <v>46</v>
      </c>
      <c r="AC12" s="49"/>
      <c r="AD12" s="50"/>
      <c r="AE12" s="52"/>
      <c r="AF12" s="52"/>
      <c r="AG12" s="54"/>
      <c r="AH12" s="50"/>
      <c r="AI12" s="52"/>
      <c r="AJ12" s="52"/>
      <c r="AK12" s="54"/>
      <c r="AL12" s="50"/>
      <c r="AM12" s="52"/>
      <c r="AN12" s="52"/>
      <c r="AO12" s="54"/>
      <c r="AP12" s="50"/>
      <c r="AQ12" s="52"/>
      <c r="AR12" s="52"/>
      <c r="AS12" s="54"/>
      <c r="AT12" s="50"/>
      <c r="AU12" s="52"/>
      <c r="AV12" s="52"/>
      <c r="AW12" s="54"/>
      <c r="AX12" s="50"/>
      <c r="AY12" s="52"/>
      <c r="AZ12" s="52"/>
      <c r="BA12" s="54"/>
      <c r="BB12" s="50"/>
      <c r="BC12" s="52"/>
      <c r="BD12" s="52"/>
      <c r="BE12" s="54"/>
      <c r="BF12" s="64"/>
    </row>
    <row r="13" spans="1:58" ht="15" customHeight="1">
      <c r="A13" s="30" t="s">
        <v>61</v>
      </c>
      <c r="B13" s="67">
        <v>11</v>
      </c>
      <c r="C13" s="32" t="s">
        <v>72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57" t="s">
        <v>73</v>
      </c>
      <c r="R13" s="35">
        <v>43965</v>
      </c>
      <c r="S13" s="36">
        <f t="shared" ca="1" si="1"/>
        <v>19</v>
      </c>
      <c r="T13" s="36"/>
      <c r="U13" s="70">
        <v>0</v>
      </c>
      <c r="V13" s="40"/>
      <c r="W13" s="71"/>
      <c r="X13" s="71"/>
      <c r="Y13" s="72"/>
      <c r="Z13" s="73"/>
      <c r="AA13" s="74"/>
      <c r="AB13" s="75" t="s">
        <v>46</v>
      </c>
      <c r="AC13" s="49"/>
      <c r="AD13" s="50"/>
      <c r="AE13" s="52"/>
      <c r="AF13" s="52"/>
      <c r="AG13" s="54"/>
      <c r="AH13" s="50"/>
      <c r="AI13" s="52"/>
      <c r="AJ13" s="52"/>
      <c r="AK13" s="54"/>
      <c r="AL13" s="50"/>
      <c r="AM13" s="52"/>
      <c r="AN13" s="52"/>
      <c r="AO13" s="54"/>
      <c r="AP13" s="50"/>
      <c r="AQ13" s="52"/>
      <c r="AR13" s="52"/>
      <c r="AS13" s="54"/>
      <c r="AT13" s="50"/>
      <c r="AU13" s="52"/>
      <c r="AV13" s="52"/>
      <c r="AW13" s="54"/>
      <c r="AX13" s="50"/>
      <c r="AY13" s="52"/>
      <c r="AZ13" s="52"/>
      <c r="BA13" s="54"/>
      <c r="BB13" s="50"/>
      <c r="BC13" s="52"/>
      <c r="BD13" s="52"/>
      <c r="BE13" s="54"/>
      <c r="BF13" s="64"/>
    </row>
    <row r="14" spans="1:58" ht="15" customHeight="1">
      <c r="A14" s="30" t="s">
        <v>61</v>
      </c>
      <c r="B14" s="67">
        <v>12</v>
      </c>
      <c r="C14" s="32" t="s">
        <v>74</v>
      </c>
      <c r="D14" s="33">
        <v>1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57" t="s">
        <v>75</v>
      </c>
      <c r="R14" s="35">
        <v>43965</v>
      </c>
      <c r="S14" s="36">
        <f t="shared" ca="1" si="1"/>
        <v>19</v>
      </c>
      <c r="T14" s="36"/>
      <c r="U14" s="70">
        <v>0</v>
      </c>
      <c r="V14" s="40"/>
      <c r="W14" s="71"/>
      <c r="X14" s="71"/>
      <c r="Y14" s="72"/>
      <c r="Z14" s="73"/>
      <c r="AA14" s="74"/>
      <c r="AB14" s="75" t="s">
        <v>46</v>
      </c>
      <c r="AC14" s="49"/>
      <c r="AD14" s="50"/>
      <c r="AE14" s="52"/>
      <c r="AF14" s="52"/>
      <c r="AG14" s="54"/>
      <c r="AH14" s="50"/>
      <c r="AI14" s="52"/>
      <c r="AJ14" s="52"/>
      <c r="AK14" s="54"/>
      <c r="AL14" s="50"/>
      <c r="AM14" s="52"/>
      <c r="AN14" s="52"/>
      <c r="AO14" s="54"/>
      <c r="AP14" s="50"/>
      <c r="AQ14" s="52"/>
      <c r="AR14" s="52"/>
      <c r="AS14" s="54"/>
      <c r="AT14" s="50"/>
      <c r="AU14" s="52"/>
      <c r="AV14" s="52"/>
      <c r="AW14" s="54"/>
      <c r="AX14" s="50"/>
      <c r="AY14" s="52"/>
      <c r="AZ14" s="52"/>
      <c r="BA14" s="54"/>
      <c r="BB14" s="50"/>
      <c r="BC14" s="52"/>
      <c r="BD14" s="52"/>
      <c r="BE14" s="54"/>
      <c r="BF14" s="64"/>
    </row>
    <row r="15" spans="1:58" ht="15" customHeight="1">
      <c r="A15" s="30" t="s">
        <v>61</v>
      </c>
      <c r="B15" s="67">
        <v>13</v>
      </c>
      <c r="C15" s="32" t="s">
        <v>76</v>
      </c>
      <c r="D15" s="33">
        <v>1</v>
      </c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57" t="s">
        <v>77</v>
      </c>
      <c r="R15" s="35">
        <v>43965</v>
      </c>
      <c r="S15" s="36">
        <f t="shared" ca="1" si="1"/>
        <v>19</v>
      </c>
      <c r="T15" s="36"/>
      <c r="U15" s="70">
        <v>0</v>
      </c>
      <c r="V15" s="40"/>
      <c r="W15" s="71"/>
      <c r="X15" s="71"/>
      <c r="Y15" s="72"/>
      <c r="Z15" s="73"/>
      <c r="AA15" s="74"/>
      <c r="AB15" s="75" t="s">
        <v>46</v>
      </c>
      <c r="AC15" s="49"/>
      <c r="AD15" s="50"/>
      <c r="AE15" s="52"/>
      <c r="AF15" s="52"/>
      <c r="AG15" s="54"/>
      <c r="AH15" s="50"/>
      <c r="AI15" s="52"/>
      <c r="AJ15" s="52"/>
      <c r="AK15" s="54"/>
      <c r="AL15" s="50"/>
      <c r="AM15" s="52"/>
      <c r="AN15" s="52"/>
      <c r="AO15" s="54"/>
      <c r="AP15" s="50"/>
      <c r="AQ15" s="52"/>
      <c r="AR15" s="52"/>
      <c r="AS15" s="54"/>
      <c r="AT15" s="50"/>
      <c r="AU15" s="52"/>
      <c r="AV15" s="52"/>
      <c r="AW15" s="54"/>
      <c r="AX15" s="50"/>
      <c r="AY15" s="52"/>
      <c r="AZ15" s="52"/>
      <c r="BA15" s="54"/>
      <c r="BB15" s="50"/>
      <c r="BC15" s="52"/>
      <c r="BD15" s="52"/>
      <c r="BE15" s="54"/>
      <c r="BF15" s="64"/>
    </row>
    <row r="16" spans="1:58" ht="15" customHeight="1">
      <c r="A16" s="30" t="s">
        <v>61</v>
      </c>
      <c r="B16" s="67">
        <v>14</v>
      </c>
      <c r="C16" s="32" t="s">
        <v>78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4"/>
      <c r="R16" s="35">
        <v>43965</v>
      </c>
      <c r="S16" s="36">
        <f t="shared" ca="1" si="1"/>
        <v>19</v>
      </c>
      <c r="T16" s="36"/>
      <c r="U16" s="70">
        <v>0</v>
      </c>
      <c r="V16" s="40"/>
      <c r="W16" s="71"/>
      <c r="X16" s="71"/>
      <c r="Y16" s="72"/>
      <c r="Z16" s="73"/>
      <c r="AA16" s="74"/>
      <c r="AB16" s="75" t="s">
        <v>46</v>
      </c>
      <c r="AC16" s="49"/>
      <c r="AD16" s="50"/>
      <c r="AE16" s="52"/>
      <c r="AF16" s="52"/>
      <c r="AG16" s="54"/>
      <c r="AH16" s="50"/>
      <c r="AI16" s="52"/>
      <c r="AJ16" s="52"/>
      <c r="AK16" s="54"/>
      <c r="AL16" s="50"/>
      <c r="AM16" s="52"/>
      <c r="AN16" s="52"/>
      <c r="AO16" s="54"/>
      <c r="AP16" s="50"/>
      <c r="AQ16" s="52"/>
      <c r="AR16" s="52"/>
      <c r="AS16" s="54"/>
      <c r="AT16" s="50"/>
      <c r="AU16" s="52"/>
      <c r="AV16" s="52"/>
      <c r="AW16" s="54"/>
      <c r="AX16" s="50"/>
      <c r="AY16" s="52"/>
      <c r="AZ16" s="52"/>
      <c r="BA16" s="54"/>
      <c r="BB16" s="50"/>
      <c r="BC16" s="52"/>
      <c r="BD16" s="52"/>
      <c r="BE16" s="54"/>
      <c r="BF16" s="64"/>
    </row>
    <row r="17" spans="1:58" ht="15" customHeight="1">
      <c r="A17" s="30" t="s">
        <v>61</v>
      </c>
      <c r="B17" s="67">
        <v>15</v>
      </c>
      <c r="C17" s="32" t="s">
        <v>79</v>
      </c>
      <c r="D17" s="33">
        <v>1</v>
      </c>
      <c r="E17" s="33">
        <v>1</v>
      </c>
      <c r="F17" s="33">
        <v>1</v>
      </c>
      <c r="G17" s="33">
        <v>1</v>
      </c>
      <c r="H17" s="33">
        <v>1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57" t="s">
        <v>80</v>
      </c>
      <c r="R17" s="35">
        <v>43965</v>
      </c>
      <c r="S17" s="36">
        <f t="shared" ca="1" si="1"/>
        <v>19</v>
      </c>
      <c r="T17" s="36"/>
      <c r="U17" s="70">
        <v>0</v>
      </c>
      <c r="V17" s="40"/>
      <c r="W17" s="71"/>
      <c r="X17" s="71"/>
      <c r="Y17" s="72"/>
      <c r="Z17" s="73"/>
      <c r="AA17" s="74"/>
      <c r="AB17" s="75" t="s">
        <v>46</v>
      </c>
      <c r="AC17" s="49"/>
      <c r="AD17" s="50"/>
      <c r="AE17" s="52"/>
      <c r="AF17" s="52"/>
      <c r="AG17" s="54"/>
      <c r="AH17" s="50"/>
      <c r="AI17" s="52"/>
      <c r="AJ17" s="52"/>
      <c r="AK17" s="54"/>
      <c r="AL17" s="50"/>
      <c r="AM17" s="52"/>
      <c r="AN17" s="52"/>
      <c r="AO17" s="54"/>
      <c r="AP17" s="50"/>
      <c r="AQ17" s="52"/>
      <c r="AR17" s="52"/>
      <c r="AS17" s="54"/>
      <c r="AT17" s="50"/>
      <c r="AU17" s="52"/>
      <c r="AV17" s="52"/>
      <c r="AW17" s="54"/>
      <c r="AX17" s="50"/>
      <c r="AY17" s="52"/>
      <c r="AZ17" s="52"/>
      <c r="BA17" s="54"/>
      <c r="BB17" s="50"/>
      <c r="BC17" s="52"/>
      <c r="BD17" s="52"/>
      <c r="BE17" s="54"/>
      <c r="BF17" s="64"/>
    </row>
    <row r="18" spans="1:58" ht="15" customHeight="1">
      <c r="A18" s="30" t="s">
        <v>61</v>
      </c>
      <c r="B18" s="67">
        <v>16</v>
      </c>
      <c r="C18" s="32" t="s">
        <v>81</v>
      </c>
      <c r="D18" s="33">
        <v>1</v>
      </c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57" t="s">
        <v>82</v>
      </c>
      <c r="R18" s="35">
        <v>43965</v>
      </c>
      <c r="S18" s="36">
        <f t="shared" ca="1" si="1"/>
        <v>19</v>
      </c>
      <c r="T18" s="36"/>
      <c r="U18" s="70">
        <v>0</v>
      </c>
      <c r="V18" s="40"/>
      <c r="W18" s="71"/>
      <c r="X18" s="71"/>
      <c r="Y18" s="72"/>
      <c r="Z18" s="73"/>
      <c r="AA18" s="74"/>
      <c r="AB18" s="75" t="s">
        <v>46</v>
      </c>
      <c r="AC18" s="49"/>
      <c r="AD18" s="50"/>
      <c r="AE18" s="52"/>
      <c r="AF18" s="52"/>
      <c r="AG18" s="54"/>
      <c r="AH18" s="50"/>
      <c r="AI18" s="52"/>
      <c r="AJ18" s="52"/>
      <c r="AK18" s="54"/>
      <c r="AL18" s="50"/>
      <c r="AM18" s="52"/>
      <c r="AN18" s="52"/>
      <c r="AO18" s="54"/>
      <c r="AP18" s="50"/>
      <c r="AQ18" s="52"/>
      <c r="AR18" s="52"/>
      <c r="AS18" s="54"/>
      <c r="AT18" s="50"/>
      <c r="AU18" s="52"/>
      <c r="AV18" s="52"/>
      <c r="AW18" s="54"/>
      <c r="AX18" s="50"/>
      <c r="AY18" s="52"/>
      <c r="AZ18" s="52"/>
      <c r="BA18" s="54"/>
      <c r="BB18" s="50"/>
      <c r="BC18" s="52"/>
      <c r="BD18" s="52"/>
      <c r="BE18" s="54"/>
      <c r="BF18" s="64"/>
    </row>
    <row r="19" spans="1:58" ht="15" customHeight="1">
      <c r="A19" s="30" t="s">
        <v>61</v>
      </c>
      <c r="B19" s="67">
        <v>17</v>
      </c>
      <c r="C19" s="32" t="s">
        <v>83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57" t="s">
        <v>84</v>
      </c>
      <c r="R19" s="35">
        <v>43965</v>
      </c>
      <c r="S19" s="36">
        <f t="shared" ca="1" si="1"/>
        <v>19</v>
      </c>
      <c r="T19" s="36"/>
      <c r="U19" s="70">
        <v>0</v>
      </c>
      <c r="V19" s="40"/>
      <c r="W19" s="71"/>
      <c r="X19" s="71"/>
      <c r="Y19" s="72"/>
      <c r="Z19" s="73"/>
      <c r="AA19" s="74"/>
      <c r="AB19" s="75" t="s">
        <v>46</v>
      </c>
      <c r="AC19" s="49"/>
      <c r="AD19" s="50"/>
      <c r="AE19" s="52"/>
      <c r="AF19" s="52"/>
      <c r="AG19" s="54"/>
      <c r="AH19" s="50"/>
      <c r="AI19" s="52"/>
      <c r="AJ19" s="52"/>
      <c r="AK19" s="54"/>
      <c r="AL19" s="50"/>
      <c r="AM19" s="52"/>
      <c r="AN19" s="52"/>
      <c r="AO19" s="54"/>
      <c r="AP19" s="50"/>
      <c r="AQ19" s="52"/>
      <c r="AR19" s="52"/>
      <c r="AS19" s="54"/>
      <c r="AT19" s="50"/>
      <c r="AU19" s="52"/>
      <c r="AV19" s="52"/>
      <c r="AW19" s="54"/>
      <c r="AX19" s="50"/>
      <c r="AY19" s="52"/>
      <c r="AZ19" s="52"/>
      <c r="BA19" s="54"/>
      <c r="BB19" s="50"/>
      <c r="BC19" s="52"/>
      <c r="BD19" s="52"/>
      <c r="BE19" s="54"/>
      <c r="BF19" s="64"/>
    </row>
    <row r="20" spans="1:58" ht="15" customHeight="1">
      <c r="A20" s="30" t="s">
        <v>61</v>
      </c>
      <c r="B20" s="67">
        <v>18</v>
      </c>
      <c r="C20" s="32" t="s">
        <v>85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  <c r="I20" s="33">
        <v>1</v>
      </c>
      <c r="J20" s="33">
        <v>1</v>
      </c>
      <c r="K20" s="33">
        <v>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57" t="s">
        <v>86</v>
      </c>
      <c r="R20" s="35">
        <v>43965</v>
      </c>
      <c r="S20" s="36">
        <f t="shared" ca="1" si="1"/>
        <v>19</v>
      </c>
      <c r="T20" s="36"/>
      <c r="U20" s="70">
        <v>0</v>
      </c>
      <c r="V20" s="40"/>
      <c r="W20" s="71"/>
      <c r="X20" s="71"/>
      <c r="Y20" s="72"/>
      <c r="Z20" s="73"/>
      <c r="AA20" s="74"/>
      <c r="AB20" s="75" t="s">
        <v>46</v>
      </c>
      <c r="AC20" s="49"/>
      <c r="AD20" s="50"/>
      <c r="AE20" s="52"/>
      <c r="AF20" s="52"/>
      <c r="AG20" s="54"/>
      <c r="AH20" s="50"/>
      <c r="AI20" s="52"/>
      <c r="AJ20" s="52"/>
      <c r="AK20" s="54"/>
      <c r="AL20" s="50"/>
      <c r="AM20" s="52"/>
      <c r="AN20" s="52"/>
      <c r="AO20" s="54"/>
      <c r="AP20" s="50"/>
      <c r="AQ20" s="52"/>
      <c r="AR20" s="52"/>
      <c r="AS20" s="54"/>
      <c r="AT20" s="50"/>
      <c r="AU20" s="52"/>
      <c r="AV20" s="52"/>
      <c r="AW20" s="54"/>
      <c r="AX20" s="50"/>
      <c r="AY20" s="52"/>
      <c r="AZ20" s="52"/>
      <c r="BA20" s="54"/>
      <c r="BB20" s="50"/>
      <c r="BC20" s="52"/>
      <c r="BD20" s="52"/>
      <c r="BE20" s="54"/>
      <c r="BF20" s="64"/>
    </row>
    <row r="21" spans="1:58" ht="15" customHeight="1">
      <c r="A21" s="30" t="s">
        <v>61</v>
      </c>
      <c r="B21" s="67">
        <v>19</v>
      </c>
      <c r="C21" s="32" t="s">
        <v>87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  <c r="I21" s="33">
        <v>1</v>
      </c>
      <c r="J21" s="33">
        <v>1</v>
      </c>
      <c r="K21" s="33">
        <v>1</v>
      </c>
      <c r="L21" s="33">
        <v>1</v>
      </c>
      <c r="M21" s="80"/>
      <c r="N21" s="33">
        <v>1</v>
      </c>
      <c r="O21" s="33">
        <v>1</v>
      </c>
      <c r="P21" s="33">
        <v>1</v>
      </c>
      <c r="Q21" s="81"/>
      <c r="R21" s="35">
        <v>43965</v>
      </c>
      <c r="S21" s="36">
        <f t="shared" ca="1" si="1"/>
        <v>19</v>
      </c>
      <c r="T21" s="36"/>
      <c r="U21" s="70">
        <v>0</v>
      </c>
      <c r="V21" s="40"/>
      <c r="W21" s="71"/>
      <c r="X21" s="71"/>
      <c r="Y21" s="72"/>
      <c r="Z21" s="73"/>
      <c r="AA21" s="74"/>
      <c r="AB21" s="75" t="s">
        <v>46</v>
      </c>
      <c r="AC21" s="82"/>
      <c r="AD21" s="50"/>
      <c r="AE21" s="52"/>
      <c r="AF21" s="52"/>
      <c r="AG21" s="54"/>
      <c r="AH21" s="50"/>
      <c r="AI21" s="52"/>
      <c r="AJ21" s="52"/>
      <c r="AK21" s="54"/>
      <c r="AL21" s="50"/>
      <c r="AM21" s="52"/>
      <c r="AN21" s="52"/>
      <c r="AO21" s="54"/>
      <c r="AP21" s="50"/>
      <c r="AQ21" s="52"/>
      <c r="AR21" s="52"/>
      <c r="AS21" s="54"/>
      <c r="AT21" s="50"/>
      <c r="AU21" s="52"/>
      <c r="AV21" s="52"/>
      <c r="AW21" s="54"/>
      <c r="AX21" s="50"/>
      <c r="AY21" s="52"/>
      <c r="AZ21" s="52"/>
      <c r="BA21" s="54"/>
      <c r="BB21" s="50"/>
      <c r="BC21" s="52"/>
      <c r="BD21" s="52"/>
      <c r="BE21" s="54"/>
      <c r="BF21" s="64"/>
    </row>
    <row r="22" spans="1:58" ht="15" customHeight="1">
      <c r="A22" s="30" t="s">
        <v>88</v>
      </c>
      <c r="B22" s="31">
        <v>20</v>
      </c>
      <c r="C22" s="32" t="s">
        <v>89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  <c r="I22" s="33">
        <v>1</v>
      </c>
      <c r="J22" s="33">
        <v>1</v>
      </c>
      <c r="K22" s="33">
        <v>1</v>
      </c>
      <c r="L22" s="33">
        <v>1</v>
      </c>
      <c r="M22" s="33">
        <v>1</v>
      </c>
      <c r="N22" s="33">
        <v>1</v>
      </c>
      <c r="O22" s="33">
        <v>1</v>
      </c>
      <c r="P22" s="33">
        <v>1</v>
      </c>
      <c r="Q22" s="81"/>
      <c r="R22" s="35">
        <v>43973</v>
      </c>
      <c r="S22" s="36">
        <f t="shared" ref="S22:S62" ca="1" si="2">$R22-$S$1-6</f>
        <v>26</v>
      </c>
      <c r="T22" s="36"/>
      <c r="U22" s="70">
        <v>0</v>
      </c>
      <c r="V22" s="40"/>
      <c r="W22" s="71"/>
      <c r="X22" s="71"/>
      <c r="Y22" s="83"/>
      <c r="Z22" s="46"/>
      <c r="AA22" s="47"/>
      <c r="AB22" s="74"/>
      <c r="AC22" s="84" t="s">
        <v>46</v>
      </c>
      <c r="AD22" s="50"/>
      <c r="AE22" s="52"/>
      <c r="AF22" s="52"/>
      <c r="AG22" s="54"/>
      <c r="AH22" s="50"/>
      <c r="AI22" s="52"/>
      <c r="AJ22" s="52"/>
      <c r="AK22" s="54"/>
      <c r="AL22" s="50"/>
      <c r="AM22" s="52"/>
      <c r="AN22" s="52"/>
      <c r="AO22" s="54"/>
      <c r="AP22" s="50"/>
      <c r="AQ22" s="52"/>
      <c r="AR22" s="52"/>
      <c r="AS22" s="54"/>
      <c r="AT22" s="50"/>
      <c r="AU22" s="52"/>
      <c r="AV22" s="52"/>
      <c r="AW22" s="54"/>
      <c r="AX22" s="50"/>
      <c r="AY22" s="52"/>
      <c r="AZ22" s="52"/>
      <c r="BA22" s="54"/>
      <c r="BB22" s="50"/>
      <c r="BC22" s="52"/>
      <c r="BD22" s="52"/>
      <c r="BE22" s="54"/>
      <c r="BF22" s="64"/>
    </row>
    <row r="23" spans="1:58" ht="15" customHeight="1">
      <c r="A23" s="30" t="s">
        <v>88</v>
      </c>
      <c r="B23" s="31">
        <v>21</v>
      </c>
      <c r="C23" s="32" t="s">
        <v>90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  <c r="I23" s="33">
        <v>1</v>
      </c>
      <c r="J23" s="33">
        <v>1</v>
      </c>
      <c r="K23" s="33">
        <v>1</v>
      </c>
      <c r="L23" s="33">
        <v>1</v>
      </c>
      <c r="M23" s="33">
        <v>1</v>
      </c>
      <c r="N23" s="33">
        <v>1</v>
      </c>
      <c r="O23" s="33">
        <v>1</v>
      </c>
      <c r="P23" s="33">
        <v>1</v>
      </c>
      <c r="Q23" s="81"/>
      <c r="R23" s="35">
        <v>43973</v>
      </c>
      <c r="S23" s="36">
        <f t="shared" ca="1" si="2"/>
        <v>26</v>
      </c>
      <c r="T23" s="36"/>
      <c r="U23" s="70">
        <v>0</v>
      </c>
      <c r="V23" s="40"/>
      <c r="W23" s="71"/>
      <c r="X23" s="71"/>
      <c r="Y23" s="83"/>
      <c r="Z23" s="46"/>
      <c r="AA23" s="47"/>
      <c r="AB23" s="74"/>
      <c r="AC23" s="84" t="s">
        <v>46</v>
      </c>
      <c r="AD23" s="50"/>
      <c r="AE23" s="52"/>
      <c r="AF23" s="52"/>
      <c r="AG23" s="54"/>
      <c r="AH23" s="50"/>
      <c r="AI23" s="52"/>
      <c r="AJ23" s="52"/>
      <c r="AK23" s="54"/>
      <c r="AL23" s="50"/>
      <c r="AM23" s="52"/>
      <c r="AN23" s="52"/>
      <c r="AO23" s="54"/>
      <c r="AP23" s="50"/>
      <c r="AQ23" s="52"/>
      <c r="AR23" s="52"/>
      <c r="AS23" s="54"/>
      <c r="AT23" s="50"/>
      <c r="AU23" s="52"/>
      <c r="AV23" s="52"/>
      <c r="AW23" s="54"/>
      <c r="AX23" s="50"/>
      <c r="AY23" s="52"/>
      <c r="AZ23" s="52"/>
      <c r="BA23" s="54"/>
      <c r="BB23" s="50"/>
      <c r="BC23" s="52"/>
      <c r="BD23" s="52"/>
      <c r="BE23" s="54"/>
      <c r="BF23" s="64"/>
    </row>
    <row r="24" spans="1:58" ht="15" customHeight="1">
      <c r="A24" s="30" t="s">
        <v>88</v>
      </c>
      <c r="B24" s="31">
        <v>22</v>
      </c>
      <c r="C24" s="32" t="s">
        <v>91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81"/>
      <c r="R24" s="35">
        <v>43973</v>
      </c>
      <c r="S24" s="36">
        <f t="shared" ca="1" si="2"/>
        <v>26</v>
      </c>
      <c r="T24" s="36"/>
      <c r="U24" s="70">
        <v>0</v>
      </c>
      <c r="V24" s="40"/>
      <c r="W24" s="71"/>
      <c r="X24" s="71"/>
      <c r="Y24" s="83"/>
      <c r="Z24" s="46"/>
      <c r="AA24" s="47"/>
      <c r="AB24" s="74"/>
      <c r="AC24" s="84" t="s">
        <v>46</v>
      </c>
      <c r="AD24" s="50"/>
      <c r="AE24" s="52"/>
      <c r="AF24" s="52"/>
      <c r="AG24" s="54"/>
      <c r="AH24" s="50"/>
      <c r="AI24" s="52"/>
      <c r="AJ24" s="52"/>
      <c r="AK24" s="54"/>
      <c r="AL24" s="50"/>
      <c r="AM24" s="52"/>
      <c r="AN24" s="52"/>
      <c r="AO24" s="54"/>
      <c r="AP24" s="50"/>
      <c r="AQ24" s="52"/>
      <c r="AR24" s="52"/>
      <c r="AS24" s="54"/>
      <c r="AT24" s="50"/>
      <c r="AU24" s="52"/>
      <c r="AV24" s="52"/>
      <c r="AW24" s="54"/>
      <c r="AX24" s="50"/>
      <c r="AY24" s="52"/>
      <c r="AZ24" s="52"/>
      <c r="BA24" s="54"/>
      <c r="BB24" s="50"/>
      <c r="BC24" s="52"/>
      <c r="BD24" s="52"/>
      <c r="BE24" s="54"/>
      <c r="BF24" s="64"/>
    </row>
    <row r="25" spans="1:58" ht="15" customHeight="1">
      <c r="A25" s="30" t="s">
        <v>88</v>
      </c>
      <c r="B25" s="31">
        <v>23</v>
      </c>
      <c r="C25" s="32" t="s">
        <v>92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81"/>
      <c r="R25" s="35">
        <v>43973</v>
      </c>
      <c r="S25" s="36">
        <f t="shared" ca="1" si="2"/>
        <v>26</v>
      </c>
      <c r="T25" s="36"/>
      <c r="U25" s="70">
        <v>0</v>
      </c>
      <c r="V25" s="40"/>
      <c r="W25" s="71"/>
      <c r="X25" s="71"/>
      <c r="Y25" s="83"/>
      <c r="Z25" s="46"/>
      <c r="AA25" s="47"/>
      <c r="AB25" s="74"/>
      <c r="AC25" s="84" t="s">
        <v>46</v>
      </c>
      <c r="AD25" s="50"/>
      <c r="AE25" s="52"/>
      <c r="AF25" s="52"/>
      <c r="AG25" s="54"/>
      <c r="AH25" s="50"/>
      <c r="AI25" s="52"/>
      <c r="AJ25" s="52"/>
      <c r="AK25" s="54"/>
      <c r="AL25" s="50"/>
      <c r="AM25" s="52"/>
      <c r="AN25" s="52"/>
      <c r="AO25" s="54"/>
      <c r="AP25" s="50"/>
      <c r="AQ25" s="52"/>
      <c r="AR25" s="52"/>
      <c r="AS25" s="54"/>
      <c r="AT25" s="50"/>
      <c r="AU25" s="52"/>
      <c r="AV25" s="52"/>
      <c r="AW25" s="54"/>
      <c r="AX25" s="50"/>
      <c r="AY25" s="52"/>
      <c r="AZ25" s="52"/>
      <c r="BA25" s="54"/>
      <c r="BB25" s="50"/>
      <c r="BC25" s="52"/>
      <c r="BD25" s="52"/>
      <c r="BE25" s="54"/>
      <c r="BF25" s="64"/>
    </row>
    <row r="26" spans="1:58" ht="15" customHeight="1">
      <c r="A26" s="30" t="s">
        <v>88</v>
      </c>
      <c r="B26" s="31">
        <v>24</v>
      </c>
      <c r="C26" s="32" t="s">
        <v>93</v>
      </c>
      <c r="D26" s="80"/>
      <c r="E26" s="80"/>
      <c r="F26" s="80"/>
      <c r="G26" s="33">
        <v>1</v>
      </c>
      <c r="H26" s="33">
        <v>1</v>
      </c>
      <c r="I26" s="33">
        <v>1</v>
      </c>
      <c r="J26" s="80"/>
      <c r="K26" s="33">
        <v>1</v>
      </c>
      <c r="L26" s="33">
        <v>1</v>
      </c>
      <c r="M26" s="33">
        <v>1</v>
      </c>
      <c r="N26" s="33">
        <v>1</v>
      </c>
      <c r="O26" s="33">
        <v>1</v>
      </c>
      <c r="P26" s="80"/>
      <c r="Q26" s="34"/>
      <c r="R26" s="35">
        <v>43973</v>
      </c>
      <c r="S26" s="36">
        <f t="shared" ca="1" si="2"/>
        <v>26</v>
      </c>
      <c r="T26" s="36"/>
      <c r="U26" s="70">
        <v>0</v>
      </c>
      <c r="V26" s="40"/>
      <c r="W26" s="71"/>
      <c r="X26" s="71"/>
      <c r="Y26" s="83"/>
      <c r="Z26" s="46"/>
      <c r="AA26" s="47"/>
      <c r="AB26" s="74"/>
      <c r="AC26" s="84" t="s">
        <v>46</v>
      </c>
      <c r="AD26" s="50"/>
      <c r="AE26" s="52"/>
      <c r="AF26" s="52"/>
      <c r="AG26" s="54"/>
      <c r="AH26" s="50"/>
      <c r="AI26" s="52"/>
      <c r="AJ26" s="52"/>
      <c r="AK26" s="54"/>
      <c r="AL26" s="50"/>
      <c r="AM26" s="52"/>
      <c r="AN26" s="52"/>
      <c r="AO26" s="54"/>
      <c r="AP26" s="50"/>
      <c r="AQ26" s="52"/>
      <c r="AR26" s="52"/>
      <c r="AS26" s="54"/>
      <c r="AT26" s="50"/>
      <c r="AU26" s="52"/>
      <c r="AV26" s="52"/>
      <c r="AW26" s="54"/>
      <c r="AX26" s="50"/>
      <c r="AY26" s="52"/>
      <c r="AZ26" s="52"/>
      <c r="BA26" s="54"/>
      <c r="BB26" s="50"/>
      <c r="BC26" s="52"/>
      <c r="BD26" s="52"/>
      <c r="BE26" s="54"/>
      <c r="BF26" s="64"/>
    </row>
    <row r="27" spans="1:58" ht="15" customHeight="1">
      <c r="A27" s="30" t="s">
        <v>88</v>
      </c>
      <c r="B27" s="31">
        <v>25</v>
      </c>
      <c r="C27" s="32" t="s">
        <v>94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  <c r="Q27" s="57" t="s">
        <v>95</v>
      </c>
      <c r="R27" s="35">
        <v>43973</v>
      </c>
      <c r="S27" s="36">
        <f t="shared" ca="1" si="2"/>
        <v>26</v>
      </c>
      <c r="T27" s="36"/>
      <c r="U27" s="70">
        <v>0</v>
      </c>
      <c r="V27" s="40"/>
      <c r="W27" s="71"/>
      <c r="X27" s="71"/>
      <c r="Y27" s="83"/>
      <c r="Z27" s="46"/>
      <c r="AA27" s="47"/>
      <c r="AB27" s="74"/>
      <c r="AC27" s="84" t="s">
        <v>46</v>
      </c>
      <c r="AD27" s="50"/>
      <c r="AE27" s="52"/>
      <c r="AF27" s="52"/>
      <c r="AG27" s="54"/>
      <c r="AH27" s="50"/>
      <c r="AI27" s="52"/>
      <c r="AJ27" s="52"/>
      <c r="AK27" s="54"/>
      <c r="AL27" s="50"/>
      <c r="AM27" s="52"/>
      <c r="AN27" s="52"/>
      <c r="AO27" s="54"/>
      <c r="AP27" s="50"/>
      <c r="AQ27" s="52"/>
      <c r="AR27" s="52"/>
      <c r="AS27" s="54"/>
      <c r="AT27" s="50"/>
      <c r="AU27" s="52"/>
      <c r="AV27" s="52"/>
      <c r="AW27" s="54"/>
      <c r="AX27" s="50"/>
      <c r="AY27" s="52"/>
      <c r="AZ27" s="52"/>
      <c r="BA27" s="54"/>
      <c r="BB27" s="50"/>
      <c r="BC27" s="52"/>
      <c r="BD27" s="52"/>
      <c r="BE27" s="54"/>
      <c r="BF27" s="64"/>
    </row>
    <row r="28" spans="1:58" ht="15" customHeight="1">
      <c r="A28" s="30" t="s">
        <v>88</v>
      </c>
      <c r="B28" s="31">
        <v>26</v>
      </c>
      <c r="C28" s="32" t="s">
        <v>96</v>
      </c>
      <c r="D28" s="33">
        <v>1</v>
      </c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>
        <v>1</v>
      </c>
      <c r="P28" s="33">
        <v>1</v>
      </c>
      <c r="Q28" s="34"/>
      <c r="R28" s="35">
        <v>43973</v>
      </c>
      <c r="S28" s="36">
        <f t="shared" ca="1" si="2"/>
        <v>26</v>
      </c>
      <c r="T28" s="36"/>
      <c r="U28" s="70">
        <v>0</v>
      </c>
      <c r="V28" s="40"/>
      <c r="W28" s="71"/>
      <c r="X28" s="71"/>
      <c r="Y28" s="83"/>
      <c r="Z28" s="46"/>
      <c r="AA28" s="47"/>
      <c r="AB28" s="74"/>
      <c r="AC28" s="84" t="s">
        <v>46</v>
      </c>
      <c r="AD28" s="50"/>
      <c r="AE28" s="52"/>
      <c r="AF28" s="52"/>
      <c r="AG28" s="54"/>
      <c r="AH28" s="50"/>
      <c r="AI28" s="52"/>
      <c r="AJ28" s="52"/>
      <c r="AK28" s="54"/>
      <c r="AL28" s="50"/>
      <c r="AM28" s="52"/>
      <c r="AN28" s="52"/>
      <c r="AO28" s="54"/>
      <c r="AP28" s="50"/>
      <c r="AQ28" s="52"/>
      <c r="AR28" s="52"/>
      <c r="AS28" s="54"/>
      <c r="AT28" s="50"/>
      <c r="AU28" s="52"/>
      <c r="AV28" s="52"/>
      <c r="AW28" s="54"/>
      <c r="AX28" s="50"/>
      <c r="AY28" s="52"/>
      <c r="AZ28" s="52"/>
      <c r="BA28" s="54"/>
      <c r="BB28" s="50"/>
      <c r="BC28" s="52"/>
      <c r="BD28" s="52"/>
      <c r="BE28" s="54"/>
      <c r="BF28" s="64"/>
    </row>
    <row r="29" spans="1:58" ht="15" customHeight="1">
      <c r="A29" s="30" t="s">
        <v>88</v>
      </c>
      <c r="B29" s="31">
        <v>27</v>
      </c>
      <c r="C29" s="32" t="s">
        <v>97</v>
      </c>
      <c r="D29" s="33">
        <v>1</v>
      </c>
      <c r="E29" s="33">
        <v>1</v>
      </c>
      <c r="F29" s="33">
        <v>1</v>
      </c>
      <c r="G29" s="33">
        <v>1</v>
      </c>
      <c r="H29" s="33">
        <v>1</v>
      </c>
      <c r="I29" s="33">
        <v>1</v>
      </c>
      <c r="J29" s="33">
        <v>1</v>
      </c>
      <c r="K29" s="33">
        <v>1</v>
      </c>
      <c r="L29" s="33">
        <v>1</v>
      </c>
      <c r="M29" s="33">
        <v>1</v>
      </c>
      <c r="N29" s="33">
        <v>1</v>
      </c>
      <c r="O29" s="33">
        <v>1</v>
      </c>
      <c r="P29" s="33">
        <v>1</v>
      </c>
      <c r="Q29" s="57" t="s">
        <v>98</v>
      </c>
      <c r="R29" s="35">
        <v>43973</v>
      </c>
      <c r="S29" s="36">
        <f t="shared" ca="1" si="2"/>
        <v>26</v>
      </c>
      <c r="T29" s="36"/>
      <c r="U29" s="70">
        <v>0</v>
      </c>
      <c r="V29" s="40"/>
      <c r="W29" s="71"/>
      <c r="X29" s="71"/>
      <c r="Y29" s="83"/>
      <c r="Z29" s="46"/>
      <c r="AA29" s="47"/>
      <c r="AB29" s="74"/>
      <c r="AC29" s="84" t="s">
        <v>46</v>
      </c>
      <c r="AD29" s="50"/>
      <c r="AE29" s="52"/>
      <c r="AF29" s="52"/>
      <c r="AG29" s="54"/>
      <c r="AH29" s="50"/>
      <c r="AI29" s="52"/>
      <c r="AJ29" s="52"/>
      <c r="AK29" s="54"/>
      <c r="AL29" s="50"/>
      <c r="AM29" s="52"/>
      <c r="AN29" s="52"/>
      <c r="AO29" s="54"/>
      <c r="AP29" s="50"/>
      <c r="AQ29" s="52"/>
      <c r="AR29" s="52"/>
      <c r="AS29" s="54"/>
      <c r="AT29" s="50"/>
      <c r="AU29" s="52"/>
      <c r="AV29" s="52"/>
      <c r="AW29" s="54"/>
      <c r="AX29" s="50"/>
      <c r="AY29" s="52"/>
      <c r="AZ29" s="52"/>
      <c r="BA29" s="54"/>
      <c r="BB29" s="50"/>
      <c r="BC29" s="52"/>
      <c r="BD29" s="52"/>
      <c r="BE29" s="54"/>
      <c r="BF29" s="64"/>
    </row>
    <row r="30" spans="1:58" ht="15" customHeight="1">
      <c r="A30" s="30" t="s">
        <v>88</v>
      </c>
      <c r="B30" s="31">
        <v>28</v>
      </c>
      <c r="C30" s="32" t="s">
        <v>99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  <c r="I30" s="33">
        <v>1</v>
      </c>
      <c r="J30" s="33">
        <v>1</v>
      </c>
      <c r="K30" s="33">
        <v>1</v>
      </c>
      <c r="L30" s="33">
        <v>1</v>
      </c>
      <c r="M30" s="33">
        <v>1</v>
      </c>
      <c r="N30" s="33">
        <v>1</v>
      </c>
      <c r="O30" s="33">
        <v>1</v>
      </c>
      <c r="P30" s="33">
        <v>1</v>
      </c>
      <c r="Q30" s="81"/>
      <c r="R30" s="35">
        <v>43973</v>
      </c>
      <c r="S30" s="36">
        <f t="shared" ca="1" si="2"/>
        <v>26</v>
      </c>
      <c r="T30" s="36"/>
      <c r="U30" s="70">
        <v>0</v>
      </c>
      <c r="V30" s="40"/>
      <c r="W30" s="71"/>
      <c r="X30" s="71"/>
      <c r="Y30" s="83"/>
      <c r="Z30" s="46"/>
      <c r="AA30" s="47"/>
      <c r="AB30" s="74"/>
      <c r="AC30" s="84" t="s">
        <v>46</v>
      </c>
      <c r="AD30" s="50"/>
      <c r="AE30" s="52"/>
      <c r="AF30" s="52"/>
      <c r="AG30" s="54"/>
      <c r="AH30" s="50"/>
      <c r="AI30" s="52"/>
      <c r="AJ30" s="52"/>
      <c r="AK30" s="54"/>
      <c r="AL30" s="50"/>
      <c r="AM30" s="52"/>
      <c r="AN30" s="52"/>
      <c r="AO30" s="54"/>
      <c r="AP30" s="50"/>
      <c r="AQ30" s="52"/>
      <c r="AR30" s="52"/>
      <c r="AS30" s="54"/>
      <c r="AT30" s="50"/>
      <c r="AU30" s="52"/>
      <c r="AV30" s="52"/>
      <c r="AW30" s="54"/>
      <c r="AX30" s="50"/>
      <c r="AY30" s="52"/>
      <c r="AZ30" s="52"/>
      <c r="BA30" s="54"/>
      <c r="BB30" s="50"/>
      <c r="BC30" s="52"/>
      <c r="BD30" s="52"/>
      <c r="BE30" s="54"/>
      <c r="BF30" s="64"/>
    </row>
    <row r="31" spans="1:58" ht="15" customHeight="1">
      <c r="A31" s="30" t="s">
        <v>88</v>
      </c>
      <c r="B31" s="31">
        <v>29</v>
      </c>
      <c r="C31" s="32" t="s">
        <v>100</v>
      </c>
      <c r="D31" s="80"/>
      <c r="E31" s="80"/>
      <c r="F31" s="80"/>
      <c r="G31" s="33">
        <v>1</v>
      </c>
      <c r="H31" s="33">
        <v>1</v>
      </c>
      <c r="I31" s="80"/>
      <c r="J31" s="80"/>
      <c r="K31" s="80"/>
      <c r="L31" s="80"/>
      <c r="M31" s="80"/>
      <c r="N31" s="80"/>
      <c r="O31" s="80"/>
      <c r="P31" s="80"/>
      <c r="Q31" s="34"/>
      <c r="R31" s="35">
        <v>43973</v>
      </c>
      <c r="S31" s="36">
        <f t="shared" ca="1" si="2"/>
        <v>26</v>
      </c>
      <c r="T31" s="36"/>
      <c r="U31" s="70">
        <v>0</v>
      </c>
      <c r="V31" s="40"/>
      <c r="W31" s="71"/>
      <c r="X31" s="71"/>
      <c r="Y31" s="83"/>
      <c r="Z31" s="46"/>
      <c r="AA31" s="47"/>
      <c r="AB31" s="74"/>
      <c r="AC31" s="84" t="s">
        <v>46</v>
      </c>
      <c r="AD31" s="50"/>
      <c r="AE31" s="52"/>
      <c r="AF31" s="52"/>
      <c r="AG31" s="54"/>
      <c r="AH31" s="50"/>
      <c r="AI31" s="52"/>
      <c r="AJ31" s="52"/>
      <c r="AK31" s="54"/>
      <c r="AL31" s="50"/>
      <c r="AM31" s="52"/>
      <c r="AN31" s="52"/>
      <c r="AO31" s="54"/>
      <c r="AP31" s="50"/>
      <c r="AQ31" s="52"/>
      <c r="AR31" s="52"/>
      <c r="AS31" s="54"/>
      <c r="AT31" s="50"/>
      <c r="AU31" s="52"/>
      <c r="AV31" s="52"/>
      <c r="AW31" s="54"/>
      <c r="AX31" s="50"/>
      <c r="AY31" s="52"/>
      <c r="AZ31" s="52"/>
      <c r="BA31" s="54"/>
      <c r="BB31" s="50"/>
      <c r="BC31" s="52"/>
      <c r="BD31" s="52"/>
      <c r="BE31" s="54"/>
      <c r="BF31" s="64"/>
    </row>
    <row r="32" spans="1:58" ht="15" customHeight="1">
      <c r="A32" s="30" t="s">
        <v>88</v>
      </c>
      <c r="B32" s="31">
        <v>30</v>
      </c>
      <c r="C32" s="85" t="s">
        <v>101</v>
      </c>
      <c r="D32" s="33">
        <v>1</v>
      </c>
      <c r="E32" s="33">
        <v>1</v>
      </c>
      <c r="F32" s="33">
        <v>1</v>
      </c>
      <c r="G32" s="33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57" t="s">
        <v>102</v>
      </c>
      <c r="R32" s="35">
        <v>43973</v>
      </c>
      <c r="S32" s="36">
        <f t="shared" ca="1" si="2"/>
        <v>26</v>
      </c>
      <c r="T32" s="36"/>
      <c r="U32" s="70">
        <v>0</v>
      </c>
      <c r="V32" s="40"/>
      <c r="W32" s="71"/>
      <c r="X32" s="71"/>
      <c r="Y32" s="83"/>
      <c r="Z32" s="46"/>
      <c r="AA32" s="47"/>
      <c r="AB32" s="74"/>
      <c r="AC32" s="84" t="s">
        <v>46</v>
      </c>
      <c r="AD32" s="50"/>
      <c r="AE32" s="52"/>
      <c r="AF32" s="52"/>
      <c r="AG32" s="54"/>
      <c r="AH32" s="50"/>
      <c r="AI32" s="52"/>
      <c r="AJ32" s="52"/>
      <c r="AK32" s="54"/>
      <c r="AL32" s="50"/>
      <c r="AM32" s="52"/>
      <c r="AN32" s="52"/>
      <c r="AO32" s="54"/>
      <c r="AP32" s="50"/>
      <c r="AQ32" s="52"/>
      <c r="AR32" s="52"/>
      <c r="AS32" s="54"/>
      <c r="AT32" s="50"/>
      <c r="AU32" s="52"/>
      <c r="AV32" s="52"/>
      <c r="AW32" s="54"/>
      <c r="AX32" s="50"/>
      <c r="AY32" s="52"/>
      <c r="AZ32" s="52"/>
      <c r="BA32" s="54"/>
      <c r="BB32" s="50"/>
      <c r="BC32" s="52"/>
      <c r="BD32" s="52"/>
      <c r="BE32" s="54"/>
      <c r="BF32" s="64"/>
    </row>
    <row r="33" spans="1:58" ht="15" customHeight="1">
      <c r="A33" s="30" t="s">
        <v>88</v>
      </c>
      <c r="B33" s="31">
        <v>31</v>
      </c>
      <c r="C33" s="32" t="s">
        <v>103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  <c r="I33" s="33">
        <v>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57" t="s">
        <v>104</v>
      </c>
      <c r="R33" s="35">
        <v>43973</v>
      </c>
      <c r="S33" s="36">
        <f t="shared" ca="1" si="2"/>
        <v>26</v>
      </c>
      <c r="T33" s="36"/>
      <c r="U33" s="70">
        <v>0</v>
      </c>
      <c r="V33" s="40"/>
      <c r="W33" s="71"/>
      <c r="X33" s="71"/>
      <c r="Y33" s="83"/>
      <c r="Z33" s="46"/>
      <c r="AA33" s="47"/>
      <c r="AB33" s="74"/>
      <c r="AC33" s="84" t="s">
        <v>46</v>
      </c>
      <c r="AD33" s="50"/>
      <c r="AE33" s="52"/>
      <c r="AF33" s="52"/>
      <c r="AG33" s="54"/>
      <c r="AH33" s="50"/>
      <c r="AI33" s="52"/>
      <c r="AJ33" s="52"/>
      <c r="AK33" s="54"/>
      <c r="AL33" s="50"/>
      <c r="AM33" s="52"/>
      <c r="AN33" s="52"/>
      <c r="AO33" s="54"/>
      <c r="AP33" s="50"/>
      <c r="AQ33" s="52"/>
      <c r="AR33" s="52"/>
      <c r="AS33" s="54"/>
      <c r="AT33" s="50"/>
      <c r="AU33" s="52"/>
      <c r="AV33" s="52"/>
      <c r="AW33" s="54"/>
      <c r="AX33" s="50"/>
      <c r="AY33" s="52"/>
      <c r="AZ33" s="52"/>
      <c r="BA33" s="54"/>
      <c r="BB33" s="50"/>
      <c r="BC33" s="52"/>
      <c r="BD33" s="52"/>
      <c r="BE33" s="54"/>
      <c r="BF33" s="64"/>
    </row>
    <row r="34" spans="1:58" ht="15" customHeight="1">
      <c r="A34" s="30" t="s">
        <v>88</v>
      </c>
      <c r="B34" s="31">
        <v>32</v>
      </c>
      <c r="C34" s="32" t="s">
        <v>105</v>
      </c>
      <c r="D34" s="33">
        <v>1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3">
        <v>1</v>
      </c>
      <c r="M34" s="33">
        <v>1</v>
      </c>
      <c r="N34" s="33">
        <v>1</v>
      </c>
      <c r="O34" s="33">
        <v>1</v>
      </c>
      <c r="P34" s="33">
        <v>1</v>
      </c>
      <c r="Q34" s="81"/>
      <c r="R34" s="35">
        <v>43973</v>
      </c>
      <c r="S34" s="36">
        <f t="shared" ca="1" si="2"/>
        <v>26</v>
      </c>
      <c r="T34" s="36"/>
      <c r="U34" s="70">
        <v>0</v>
      </c>
      <c r="V34" s="40"/>
      <c r="W34" s="71"/>
      <c r="X34" s="71"/>
      <c r="Y34" s="83"/>
      <c r="Z34" s="46"/>
      <c r="AA34" s="47"/>
      <c r="AB34" s="74"/>
      <c r="AC34" s="84" t="s">
        <v>46</v>
      </c>
      <c r="AD34" s="50"/>
      <c r="AE34" s="52"/>
      <c r="AF34" s="52"/>
      <c r="AG34" s="54"/>
      <c r="AH34" s="50"/>
      <c r="AI34" s="52"/>
      <c r="AJ34" s="52"/>
      <c r="AK34" s="54"/>
      <c r="AL34" s="50"/>
      <c r="AM34" s="52"/>
      <c r="AN34" s="52"/>
      <c r="AO34" s="54"/>
      <c r="AP34" s="50"/>
      <c r="AQ34" s="52"/>
      <c r="AR34" s="52"/>
      <c r="AS34" s="54"/>
      <c r="AT34" s="50"/>
      <c r="AU34" s="52"/>
      <c r="AV34" s="52"/>
      <c r="AW34" s="54"/>
      <c r="AX34" s="50"/>
      <c r="AY34" s="52"/>
      <c r="AZ34" s="52"/>
      <c r="BA34" s="54"/>
      <c r="BB34" s="50"/>
      <c r="BC34" s="52"/>
      <c r="BD34" s="52"/>
      <c r="BE34" s="54"/>
      <c r="BF34" s="64"/>
    </row>
    <row r="35" spans="1:58" ht="15" customHeight="1">
      <c r="A35" s="30" t="s">
        <v>88</v>
      </c>
      <c r="B35" s="31">
        <v>33</v>
      </c>
      <c r="C35" s="32" t="s">
        <v>106</v>
      </c>
      <c r="D35" s="33">
        <v>1</v>
      </c>
      <c r="E35" s="80"/>
      <c r="F35" s="80"/>
      <c r="G35" s="33">
        <v>1</v>
      </c>
      <c r="H35" s="33">
        <v>1</v>
      </c>
      <c r="I35" s="33">
        <v>1</v>
      </c>
      <c r="J35" s="86"/>
      <c r="K35" s="33">
        <v>1</v>
      </c>
      <c r="L35" s="33">
        <v>1</v>
      </c>
      <c r="M35" s="33">
        <v>1</v>
      </c>
      <c r="N35" s="33">
        <v>1</v>
      </c>
      <c r="O35" s="86"/>
      <c r="P35" s="87"/>
      <c r="Q35" s="81"/>
      <c r="R35" s="35">
        <v>43973</v>
      </c>
      <c r="S35" s="36">
        <f t="shared" ca="1" si="2"/>
        <v>26</v>
      </c>
      <c r="T35" s="36"/>
      <c r="U35" s="70">
        <v>0</v>
      </c>
      <c r="V35" s="40"/>
      <c r="W35" s="71"/>
      <c r="X35" s="71"/>
      <c r="Y35" s="83"/>
      <c r="Z35" s="46"/>
      <c r="AA35" s="47"/>
      <c r="AB35" s="74"/>
      <c r="AC35" s="84" t="s">
        <v>46</v>
      </c>
      <c r="AD35" s="50"/>
      <c r="AE35" s="52"/>
      <c r="AF35" s="52"/>
      <c r="AG35" s="54"/>
      <c r="AH35" s="50"/>
      <c r="AI35" s="52"/>
      <c r="AJ35" s="52"/>
      <c r="AK35" s="54"/>
      <c r="AL35" s="50"/>
      <c r="AM35" s="52"/>
      <c r="AN35" s="52"/>
      <c r="AO35" s="54"/>
      <c r="AP35" s="50"/>
      <c r="AQ35" s="52"/>
      <c r="AR35" s="52"/>
      <c r="AS35" s="54"/>
      <c r="AT35" s="50"/>
      <c r="AU35" s="52"/>
      <c r="AV35" s="52"/>
      <c r="AW35" s="54"/>
      <c r="AX35" s="50"/>
      <c r="AY35" s="52"/>
      <c r="AZ35" s="52"/>
      <c r="BA35" s="54"/>
      <c r="BB35" s="50"/>
      <c r="BC35" s="52"/>
      <c r="BD35" s="52"/>
      <c r="BE35" s="54"/>
      <c r="BF35" s="64"/>
    </row>
    <row r="36" spans="1:58" ht="15" customHeight="1">
      <c r="A36" s="30" t="s">
        <v>88</v>
      </c>
      <c r="B36" s="31">
        <v>34</v>
      </c>
      <c r="C36" s="32" t="s">
        <v>107</v>
      </c>
      <c r="D36" s="80"/>
      <c r="E36" s="33">
        <v>1</v>
      </c>
      <c r="F36" s="33">
        <v>1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35">
        <v>43973</v>
      </c>
      <c r="S36" s="36">
        <f t="shared" ca="1" si="2"/>
        <v>26</v>
      </c>
      <c r="T36" s="36"/>
      <c r="U36" s="70">
        <v>0</v>
      </c>
      <c r="V36" s="40"/>
      <c r="W36" s="71"/>
      <c r="X36" s="71"/>
      <c r="Y36" s="83"/>
      <c r="Z36" s="46"/>
      <c r="AA36" s="47"/>
      <c r="AB36" s="74"/>
      <c r="AC36" s="84" t="s">
        <v>46</v>
      </c>
      <c r="AD36" s="50"/>
      <c r="AE36" s="52"/>
      <c r="AF36" s="52"/>
      <c r="AG36" s="54"/>
      <c r="AH36" s="50"/>
      <c r="AI36" s="52"/>
      <c r="AJ36" s="52"/>
      <c r="AK36" s="54"/>
      <c r="AL36" s="50"/>
      <c r="AM36" s="52"/>
      <c r="AN36" s="52"/>
      <c r="AO36" s="54"/>
      <c r="AP36" s="50"/>
      <c r="AQ36" s="52"/>
      <c r="AR36" s="52"/>
      <c r="AS36" s="54"/>
      <c r="AT36" s="50"/>
      <c r="AU36" s="52"/>
      <c r="AV36" s="52"/>
      <c r="AW36" s="54"/>
      <c r="AX36" s="50"/>
      <c r="AY36" s="52"/>
      <c r="AZ36" s="52"/>
      <c r="BA36" s="54"/>
      <c r="BB36" s="50"/>
      <c r="BC36" s="52"/>
      <c r="BD36" s="52"/>
      <c r="BE36" s="54"/>
      <c r="BF36" s="64"/>
    </row>
    <row r="37" spans="1:58" ht="15" customHeight="1">
      <c r="A37" s="30" t="s">
        <v>88</v>
      </c>
      <c r="B37" s="31">
        <v>35</v>
      </c>
      <c r="C37" s="32" t="s">
        <v>108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  <c r="I37" s="33">
        <v>1</v>
      </c>
      <c r="J37" s="33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81"/>
      <c r="R37" s="35">
        <v>43973</v>
      </c>
      <c r="S37" s="36">
        <f t="shared" ca="1" si="2"/>
        <v>26</v>
      </c>
      <c r="T37" s="36"/>
      <c r="U37" s="70">
        <v>0</v>
      </c>
      <c r="V37" s="40"/>
      <c r="W37" s="71"/>
      <c r="X37" s="71"/>
      <c r="Y37" s="83"/>
      <c r="Z37" s="46"/>
      <c r="AA37" s="47"/>
      <c r="AB37" s="74"/>
      <c r="AC37" s="84" t="s">
        <v>46</v>
      </c>
      <c r="AD37" s="50"/>
      <c r="AE37" s="52"/>
      <c r="AF37" s="52"/>
      <c r="AG37" s="54"/>
      <c r="AH37" s="50"/>
      <c r="AI37" s="52"/>
      <c r="AJ37" s="52"/>
      <c r="AK37" s="54"/>
      <c r="AL37" s="50"/>
      <c r="AM37" s="52"/>
      <c r="AN37" s="52"/>
      <c r="AO37" s="54"/>
      <c r="AP37" s="50"/>
      <c r="AQ37" s="52"/>
      <c r="AR37" s="52"/>
      <c r="AS37" s="54"/>
      <c r="AT37" s="50"/>
      <c r="AU37" s="52"/>
      <c r="AV37" s="52"/>
      <c r="AW37" s="54"/>
      <c r="AX37" s="50"/>
      <c r="AY37" s="52"/>
      <c r="AZ37" s="52"/>
      <c r="BA37" s="54"/>
      <c r="BB37" s="50"/>
      <c r="BC37" s="52"/>
      <c r="BD37" s="52"/>
      <c r="BE37" s="54"/>
      <c r="BF37" s="64"/>
    </row>
    <row r="38" spans="1:58" ht="15" customHeight="1">
      <c r="A38" s="30" t="s">
        <v>88</v>
      </c>
      <c r="B38" s="31">
        <v>36</v>
      </c>
      <c r="C38" s="32" t="s">
        <v>109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>
        <v>1</v>
      </c>
      <c r="J38" s="33">
        <v>1</v>
      </c>
      <c r="K38" s="33">
        <v>1</v>
      </c>
      <c r="L38" s="33">
        <v>1</v>
      </c>
      <c r="M38" s="33">
        <v>1</v>
      </c>
      <c r="N38" s="33">
        <v>1</v>
      </c>
      <c r="O38" s="33">
        <v>1</v>
      </c>
      <c r="P38" s="33">
        <v>1</v>
      </c>
      <c r="Q38" s="34"/>
      <c r="R38" s="35">
        <v>43973</v>
      </c>
      <c r="S38" s="36">
        <f t="shared" ca="1" si="2"/>
        <v>26</v>
      </c>
      <c r="T38" s="36"/>
      <c r="U38" s="70">
        <v>0</v>
      </c>
      <c r="V38" s="40"/>
      <c r="W38" s="71"/>
      <c r="X38" s="71"/>
      <c r="Y38" s="83"/>
      <c r="Z38" s="46"/>
      <c r="AA38" s="47"/>
      <c r="AB38" s="74"/>
      <c r="AC38" s="84" t="s">
        <v>46</v>
      </c>
      <c r="AD38" s="50"/>
      <c r="AE38" s="52"/>
      <c r="AF38" s="52"/>
      <c r="AG38" s="54"/>
      <c r="AH38" s="50"/>
      <c r="AI38" s="52"/>
      <c r="AJ38" s="52"/>
      <c r="AK38" s="54"/>
      <c r="AL38" s="50"/>
      <c r="AM38" s="52"/>
      <c r="AN38" s="52"/>
      <c r="AO38" s="54"/>
      <c r="AP38" s="50"/>
      <c r="AQ38" s="52"/>
      <c r="AR38" s="52"/>
      <c r="AS38" s="54"/>
      <c r="AT38" s="50"/>
      <c r="AU38" s="52"/>
      <c r="AV38" s="52"/>
      <c r="AW38" s="54"/>
      <c r="AX38" s="50"/>
      <c r="AY38" s="52"/>
      <c r="AZ38" s="52"/>
      <c r="BA38" s="54"/>
      <c r="BB38" s="50"/>
      <c r="BC38" s="52"/>
      <c r="BD38" s="52"/>
      <c r="BE38" s="54"/>
      <c r="BF38" s="64"/>
    </row>
    <row r="39" spans="1:58" ht="15" customHeight="1">
      <c r="A39" s="30" t="s">
        <v>88</v>
      </c>
      <c r="B39" s="31">
        <v>37</v>
      </c>
      <c r="C39" s="32" t="s">
        <v>110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33">
        <v>1</v>
      </c>
      <c r="N39" s="33">
        <v>1</v>
      </c>
      <c r="O39" s="33">
        <v>1</v>
      </c>
      <c r="P39" s="33">
        <v>1</v>
      </c>
      <c r="Q39" s="57" t="s">
        <v>111</v>
      </c>
      <c r="R39" s="35">
        <v>43973</v>
      </c>
      <c r="S39" s="36">
        <f t="shared" ca="1" si="2"/>
        <v>26</v>
      </c>
      <c r="T39" s="36"/>
      <c r="U39" s="70">
        <v>0</v>
      </c>
      <c r="V39" s="40"/>
      <c r="W39" s="71"/>
      <c r="X39" s="71"/>
      <c r="Y39" s="83"/>
      <c r="Z39" s="46"/>
      <c r="AA39" s="47"/>
      <c r="AB39" s="74"/>
      <c r="AC39" s="84" t="s">
        <v>46</v>
      </c>
      <c r="AD39" s="50"/>
      <c r="AE39" s="52"/>
      <c r="AF39" s="52"/>
      <c r="AG39" s="54"/>
      <c r="AH39" s="50"/>
      <c r="AI39" s="52"/>
      <c r="AJ39" s="52"/>
      <c r="AK39" s="54"/>
      <c r="AL39" s="50"/>
      <c r="AM39" s="52"/>
      <c r="AN39" s="52"/>
      <c r="AO39" s="54"/>
      <c r="AP39" s="50"/>
      <c r="AQ39" s="52"/>
      <c r="AR39" s="52"/>
      <c r="AS39" s="54"/>
      <c r="AT39" s="50"/>
      <c r="AU39" s="52"/>
      <c r="AV39" s="52"/>
      <c r="AW39" s="54"/>
      <c r="AX39" s="50"/>
      <c r="AY39" s="52"/>
      <c r="AZ39" s="52"/>
      <c r="BA39" s="54"/>
      <c r="BB39" s="50"/>
      <c r="BC39" s="52"/>
      <c r="BD39" s="52"/>
      <c r="BE39" s="54"/>
      <c r="BF39" s="64"/>
    </row>
    <row r="40" spans="1:58" ht="15" customHeight="1">
      <c r="A40" s="30" t="s">
        <v>88</v>
      </c>
      <c r="B40" s="31">
        <v>38</v>
      </c>
      <c r="C40" s="32" t="s">
        <v>112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>
        <v>1</v>
      </c>
      <c r="P40" s="33">
        <v>1</v>
      </c>
      <c r="Q40" s="34"/>
      <c r="R40" s="35">
        <v>43973</v>
      </c>
      <c r="S40" s="36">
        <f t="shared" ca="1" si="2"/>
        <v>26</v>
      </c>
      <c r="T40" s="36"/>
      <c r="U40" s="70">
        <v>0</v>
      </c>
      <c r="V40" s="40"/>
      <c r="W40" s="71"/>
      <c r="X40" s="71"/>
      <c r="Y40" s="83"/>
      <c r="Z40" s="46"/>
      <c r="AA40" s="47"/>
      <c r="AB40" s="74"/>
      <c r="AC40" s="84" t="s">
        <v>46</v>
      </c>
      <c r="AD40" s="50"/>
      <c r="AE40" s="52"/>
      <c r="AF40" s="52"/>
      <c r="AG40" s="54"/>
      <c r="AH40" s="50"/>
      <c r="AI40" s="52"/>
      <c r="AJ40" s="52"/>
      <c r="AK40" s="54"/>
      <c r="AL40" s="50"/>
      <c r="AM40" s="52"/>
      <c r="AN40" s="52"/>
      <c r="AO40" s="54"/>
      <c r="AP40" s="50"/>
      <c r="AQ40" s="52"/>
      <c r="AR40" s="52"/>
      <c r="AS40" s="54"/>
      <c r="AT40" s="50"/>
      <c r="AU40" s="52"/>
      <c r="AV40" s="52"/>
      <c r="AW40" s="54"/>
      <c r="AX40" s="50"/>
      <c r="AY40" s="52"/>
      <c r="AZ40" s="52"/>
      <c r="BA40" s="54"/>
      <c r="BB40" s="50"/>
      <c r="BC40" s="52"/>
      <c r="BD40" s="52"/>
      <c r="BE40" s="54"/>
      <c r="BF40" s="64"/>
    </row>
    <row r="41" spans="1:58" ht="15" customHeight="1">
      <c r="A41" s="30" t="s">
        <v>88</v>
      </c>
      <c r="B41" s="31">
        <v>39</v>
      </c>
      <c r="C41" s="32" t="s">
        <v>113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57" t="s">
        <v>114</v>
      </c>
      <c r="R41" s="35">
        <v>43973</v>
      </c>
      <c r="S41" s="36">
        <f t="shared" ca="1" si="2"/>
        <v>26</v>
      </c>
      <c r="T41" s="36"/>
      <c r="U41" s="70">
        <v>0</v>
      </c>
      <c r="V41" s="40"/>
      <c r="W41" s="71"/>
      <c r="X41" s="71"/>
      <c r="Y41" s="83"/>
      <c r="Z41" s="46"/>
      <c r="AA41" s="47"/>
      <c r="AB41" s="74"/>
      <c r="AC41" s="84" t="s">
        <v>46</v>
      </c>
      <c r="AD41" s="50"/>
      <c r="AE41" s="52"/>
      <c r="AF41" s="52"/>
      <c r="AG41" s="54"/>
      <c r="AH41" s="50"/>
      <c r="AI41" s="52"/>
      <c r="AJ41" s="52"/>
      <c r="AK41" s="54"/>
      <c r="AL41" s="50"/>
      <c r="AM41" s="52"/>
      <c r="AN41" s="52"/>
      <c r="AO41" s="54"/>
      <c r="AP41" s="50"/>
      <c r="AQ41" s="52"/>
      <c r="AR41" s="52"/>
      <c r="AS41" s="54"/>
      <c r="AT41" s="50"/>
      <c r="AU41" s="52"/>
      <c r="AV41" s="52"/>
      <c r="AW41" s="54"/>
      <c r="AX41" s="50"/>
      <c r="AY41" s="52"/>
      <c r="AZ41" s="52"/>
      <c r="BA41" s="54"/>
      <c r="BB41" s="50"/>
      <c r="BC41" s="52"/>
      <c r="BD41" s="52"/>
      <c r="BE41" s="54"/>
      <c r="BF41" s="64"/>
    </row>
    <row r="42" spans="1:58" ht="15" customHeight="1">
      <c r="A42" s="30" t="s">
        <v>88</v>
      </c>
      <c r="B42" s="31">
        <v>40</v>
      </c>
      <c r="C42" s="32" t="s">
        <v>115</v>
      </c>
      <c r="D42" s="80"/>
      <c r="E42" s="86"/>
      <c r="F42" s="86"/>
      <c r="G42" s="33">
        <v>1</v>
      </c>
      <c r="H42" s="33">
        <v>1</v>
      </c>
      <c r="I42" s="80"/>
      <c r="J42" s="80"/>
      <c r="K42" s="80"/>
      <c r="L42" s="80"/>
      <c r="M42" s="80"/>
      <c r="N42" s="80"/>
      <c r="O42" s="80"/>
      <c r="P42" s="80"/>
      <c r="Q42" s="81"/>
      <c r="R42" s="35">
        <v>43973</v>
      </c>
      <c r="S42" s="36">
        <f t="shared" ca="1" si="2"/>
        <v>26</v>
      </c>
      <c r="T42" s="36"/>
      <c r="U42" s="70">
        <v>0</v>
      </c>
      <c r="V42" s="40"/>
      <c r="W42" s="71"/>
      <c r="X42" s="71"/>
      <c r="Y42" s="83"/>
      <c r="Z42" s="46"/>
      <c r="AA42" s="47"/>
      <c r="AB42" s="74"/>
      <c r="AC42" s="84" t="s">
        <v>46</v>
      </c>
      <c r="AD42" s="50"/>
      <c r="AE42" s="52"/>
      <c r="AF42" s="52"/>
      <c r="AG42" s="54"/>
      <c r="AH42" s="50"/>
      <c r="AI42" s="52"/>
      <c r="AJ42" s="52"/>
      <c r="AK42" s="54"/>
      <c r="AL42" s="50"/>
      <c r="AM42" s="52"/>
      <c r="AN42" s="52"/>
      <c r="AO42" s="54"/>
      <c r="AP42" s="50"/>
      <c r="AQ42" s="52"/>
      <c r="AR42" s="52"/>
      <c r="AS42" s="54"/>
      <c r="AT42" s="50"/>
      <c r="AU42" s="52"/>
      <c r="AV42" s="52"/>
      <c r="AW42" s="54"/>
      <c r="AX42" s="50"/>
      <c r="AY42" s="52"/>
      <c r="AZ42" s="52"/>
      <c r="BA42" s="54"/>
      <c r="BB42" s="50"/>
      <c r="BC42" s="52"/>
      <c r="BD42" s="52"/>
      <c r="BE42" s="54"/>
      <c r="BF42" s="64"/>
    </row>
    <row r="43" spans="1:58" ht="15" customHeight="1">
      <c r="A43" s="30" t="s">
        <v>88</v>
      </c>
      <c r="B43" s="31">
        <v>41</v>
      </c>
      <c r="C43" s="32" t="s">
        <v>116</v>
      </c>
      <c r="D43" s="33">
        <v>1</v>
      </c>
      <c r="E43" s="80"/>
      <c r="F43" s="80"/>
      <c r="G43" s="33">
        <v>1</v>
      </c>
      <c r="H43" s="33">
        <v>1</v>
      </c>
      <c r="I43" s="33">
        <v>1</v>
      </c>
      <c r="J43" s="33">
        <v>1</v>
      </c>
      <c r="K43" s="33">
        <v>1</v>
      </c>
      <c r="L43" s="33">
        <v>1</v>
      </c>
      <c r="M43" s="33">
        <v>1</v>
      </c>
      <c r="N43" s="33">
        <v>1</v>
      </c>
      <c r="O43" s="33">
        <v>1</v>
      </c>
      <c r="P43" s="33">
        <v>1</v>
      </c>
      <c r="Q43" s="81"/>
      <c r="R43" s="35">
        <v>43973</v>
      </c>
      <c r="S43" s="36">
        <f t="shared" ca="1" si="2"/>
        <v>26</v>
      </c>
      <c r="T43" s="36"/>
      <c r="U43" s="70">
        <v>0</v>
      </c>
      <c r="V43" s="40"/>
      <c r="W43" s="71"/>
      <c r="X43" s="71"/>
      <c r="Y43" s="83"/>
      <c r="Z43" s="46"/>
      <c r="AA43" s="47"/>
      <c r="AB43" s="74"/>
      <c r="AC43" s="84" t="s">
        <v>46</v>
      </c>
      <c r="AD43" s="50"/>
      <c r="AE43" s="52"/>
      <c r="AF43" s="52"/>
      <c r="AG43" s="54"/>
      <c r="AH43" s="50"/>
      <c r="AI43" s="52"/>
      <c r="AJ43" s="52"/>
      <c r="AK43" s="54"/>
      <c r="AL43" s="50"/>
      <c r="AM43" s="52"/>
      <c r="AN43" s="52"/>
      <c r="AO43" s="54"/>
      <c r="AP43" s="50"/>
      <c r="AQ43" s="52"/>
      <c r="AR43" s="52"/>
      <c r="AS43" s="54"/>
      <c r="AT43" s="50"/>
      <c r="AU43" s="52"/>
      <c r="AV43" s="52"/>
      <c r="AW43" s="54"/>
      <c r="AX43" s="50"/>
      <c r="AY43" s="52"/>
      <c r="AZ43" s="52"/>
      <c r="BA43" s="54"/>
      <c r="BB43" s="50"/>
      <c r="BC43" s="52"/>
      <c r="BD43" s="52"/>
      <c r="BE43" s="54"/>
      <c r="BF43" s="64"/>
    </row>
    <row r="44" spans="1:58" ht="15" customHeight="1">
      <c r="A44" s="30" t="s">
        <v>88</v>
      </c>
      <c r="B44" s="31">
        <v>42</v>
      </c>
      <c r="C44" s="32" t="s">
        <v>117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>
        <v>1</v>
      </c>
      <c r="P44" s="33">
        <v>1</v>
      </c>
      <c r="Q44" s="34"/>
      <c r="R44" s="35">
        <v>43973</v>
      </c>
      <c r="S44" s="36">
        <f t="shared" ca="1" si="2"/>
        <v>26</v>
      </c>
      <c r="T44" s="36"/>
      <c r="U44" s="70">
        <v>0</v>
      </c>
      <c r="V44" s="40"/>
      <c r="W44" s="71"/>
      <c r="X44" s="71"/>
      <c r="Y44" s="83"/>
      <c r="Z44" s="46"/>
      <c r="AA44" s="47"/>
      <c r="AB44" s="74"/>
      <c r="AC44" s="84" t="s">
        <v>46</v>
      </c>
      <c r="AD44" s="50"/>
      <c r="AE44" s="52"/>
      <c r="AF44" s="52"/>
      <c r="AG44" s="54"/>
      <c r="AH44" s="50"/>
      <c r="AI44" s="52"/>
      <c r="AJ44" s="52"/>
      <c r="AK44" s="54"/>
      <c r="AL44" s="50"/>
      <c r="AM44" s="52"/>
      <c r="AN44" s="52"/>
      <c r="AO44" s="54"/>
      <c r="AP44" s="50"/>
      <c r="AQ44" s="52"/>
      <c r="AR44" s="52"/>
      <c r="AS44" s="54"/>
      <c r="AT44" s="50"/>
      <c r="AU44" s="52"/>
      <c r="AV44" s="52"/>
      <c r="AW44" s="54"/>
      <c r="AX44" s="50"/>
      <c r="AY44" s="52"/>
      <c r="AZ44" s="52"/>
      <c r="BA44" s="54"/>
      <c r="BB44" s="50"/>
      <c r="BC44" s="52"/>
      <c r="BD44" s="52"/>
      <c r="BE44" s="54"/>
      <c r="BF44" s="64"/>
    </row>
    <row r="45" spans="1:58" ht="15" customHeight="1">
      <c r="A45" s="30" t="s">
        <v>88</v>
      </c>
      <c r="B45" s="31">
        <v>43</v>
      </c>
      <c r="C45" s="32" t="s">
        <v>118</v>
      </c>
      <c r="D45" s="33">
        <v>1</v>
      </c>
      <c r="E45" s="33">
        <v>1</v>
      </c>
      <c r="F45" s="33">
        <v>1</v>
      </c>
      <c r="G45" s="33">
        <v>1</v>
      </c>
      <c r="H45" s="33">
        <v>1</v>
      </c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>
        <v>1</v>
      </c>
      <c r="P45" s="33">
        <v>1</v>
      </c>
      <c r="Q45" s="57" t="s">
        <v>119</v>
      </c>
      <c r="R45" s="35">
        <v>43973</v>
      </c>
      <c r="S45" s="36">
        <f t="shared" ca="1" si="2"/>
        <v>26</v>
      </c>
      <c r="T45" s="36"/>
      <c r="U45" s="70">
        <v>0</v>
      </c>
      <c r="V45" s="40"/>
      <c r="W45" s="71"/>
      <c r="X45" s="71"/>
      <c r="Y45" s="83"/>
      <c r="Z45" s="46"/>
      <c r="AA45" s="47"/>
      <c r="AB45" s="74"/>
      <c r="AC45" s="84" t="s">
        <v>46</v>
      </c>
      <c r="AD45" s="50"/>
      <c r="AE45" s="52"/>
      <c r="AF45" s="52"/>
      <c r="AG45" s="54"/>
      <c r="AH45" s="50"/>
      <c r="AI45" s="52"/>
      <c r="AJ45" s="52"/>
      <c r="AK45" s="54"/>
      <c r="AL45" s="50"/>
      <c r="AM45" s="52"/>
      <c r="AN45" s="52"/>
      <c r="AO45" s="54"/>
      <c r="AP45" s="50"/>
      <c r="AQ45" s="52"/>
      <c r="AR45" s="52"/>
      <c r="AS45" s="54"/>
      <c r="AT45" s="50"/>
      <c r="AU45" s="52"/>
      <c r="AV45" s="52"/>
      <c r="AW45" s="54"/>
      <c r="AX45" s="50"/>
      <c r="AY45" s="52"/>
      <c r="AZ45" s="52"/>
      <c r="BA45" s="54"/>
      <c r="BB45" s="50"/>
      <c r="BC45" s="52"/>
      <c r="BD45" s="52"/>
      <c r="BE45" s="54"/>
      <c r="BF45" s="64"/>
    </row>
    <row r="46" spans="1:58" ht="15" customHeight="1">
      <c r="A46" s="30" t="s">
        <v>88</v>
      </c>
      <c r="B46" s="31">
        <v>44</v>
      </c>
      <c r="C46" s="32" t="s">
        <v>120</v>
      </c>
      <c r="D46" s="80"/>
      <c r="E46" s="80"/>
      <c r="F46" s="80"/>
      <c r="G46" s="80"/>
      <c r="H46" s="80"/>
      <c r="I46" s="33">
        <v>1</v>
      </c>
      <c r="J46" s="80"/>
      <c r="K46" s="80"/>
      <c r="L46" s="33">
        <v>1</v>
      </c>
      <c r="M46" s="33">
        <v>1</v>
      </c>
      <c r="N46" s="33">
        <v>1</v>
      </c>
      <c r="O46" s="80"/>
      <c r="P46" s="80"/>
      <c r="Q46" s="34"/>
      <c r="R46" s="35">
        <v>43973</v>
      </c>
      <c r="S46" s="36">
        <f t="shared" ca="1" si="2"/>
        <v>26</v>
      </c>
      <c r="T46" s="36"/>
      <c r="U46" s="70">
        <v>0</v>
      </c>
      <c r="V46" s="40"/>
      <c r="W46" s="71"/>
      <c r="X46" s="71"/>
      <c r="Y46" s="83"/>
      <c r="Z46" s="46"/>
      <c r="AA46" s="47"/>
      <c r="AB46" s="74"/>
      <c r="AC46" s="84" t="s">
        <v>46</v>
      </c>
      <c r="AD46" s="50"/>
      <c r="AE46" s="52"/>
      <c r="AF46" s="52"/>
      <c r="AG46" s="54"/>
      <c r="AH46" s="50"/>
      <c r="AI46" s="52"/>
      <c r="AJ46" s="52"/>
      <c r="AK46" s="54"/>
      <c r="AL46" s="50"/>
      <c r="AM46" s="52"/>
      <c r="AN46" s="52"/>
      <c r="AO46" s="54"/>
      <c r="AP46" s="50"/>
      <c r="AQ46" s="52"/>
      <c r="AR46" s="52"/>
      <c r="AS46" s="54"/>
      <c r="AT46" s="50"/>
      <c r="AU46" s="52"/>
      <c r="AV46" s="52"/>
      <c r="AW46" s="54"/>
      <c r="AX46" s="50"/>
      <c r="AY46" s="52"/>
      <c r="AZ46" s="52"/>
      <c r="BA46" s="54"/>
      <c r="BB46" s="50"/>
      <c r="BC46" s="52"/>
      <c r="BD46" s="52"/>
      <c r="BE46" s="54"/>
      <c r="BF46" s="64"/>
    </row>
    <row r="47" spans="1:58" ht="15" customHeight="1">
      <c r="A47" s="30" t="s">
        <v>88</v>
      </c>
      <c r="B47" s="31">
        <v>45</v>
      </c>
      <c r="C47" s="32" t="s">
        <v>121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>
        <v>1</v>
      </c>
      <c r="P47" s="33">
        <v>1</v>
      </c>
      <c r="Q47" s="57" t="s">
        <v>122</v>
      </c>
      <c r="R47" s="35">
        <v>43973</v>
      </c>
      <c r="S47" s="36">
        <f t="shared" ca="1" si="2"/>
        <v>26</v>
      </c>
      <c r="T47" s="36"/>
      <c r="U47" s="70">
        <v>0</v>
      </c>
      <c r="V47" s="40"/>
      <c r="W47" s="71"/>
      <c r="X47" s="71"/>
      <c r="Y47" s="83"/>
      <c r="Z47" s="46"/>
      <c r="AA47" s="47"/>
      <c r="AB47" s="74"/>
      <c r="AC47" s="84" t="s">
        <v>46</v>
      </c>
      <c r="AD47" s="50"/>
      <c r="AE47" s="52"/>
      <c r="AF47" s="52"/>
      <c r="AG47" s="54"/>
      <c r="AH47" s="50"/>
      <c r="AI47" s="52"/>
      <c r="AJ47" s="52"/>
      <c r="AK47" s="54"/>
      <c r="AL47" s="50"/>
      <c r="AM47" s="52"/>
      <c r="AN47" s="52"/>
      <c r="AO47" s="54"/>
      <c r="AP47" s="50"/>
      <c r="AQ47" s="52"/>
      <c r="AR47" s="52"/>
      <c r="AS47" s="54"/>
      <c r="AT47" s="50"/>
      <c r="AU47" s="52"/>
      <c r="AV47" s="52"/>
      <c r="AW47" s="54"/>
      <c r="AX47" s="50"/>
      <c r="AY47" s="52"/>
      <c r="AZ47" s="52"/>
      <c r="BA47" s="54"/>
      <c r="BB47" s="50"/>
      <c r="BC47" s="52"/>
      <c r="BD47" s="52"/>
      <c r="BE47" s="54"/>
      <c r="BF47" s="64"/>
    </row>
    <row r="48" spans="1:58" ht="15" customHeight="1">
      <c r="A48" s="30" t="s">
        <v>88</v>
      </c>
      <c r="B48" s="31">
        <v>46</v>
      </c>
      <c r="C48" s="32" t="s">
        <v>123</v>
      </c>
      <c r="D48" s="86"/>
      <c r="E48" s="86"/>
      <c r="F48" s="86"/>
      <c r="G48" s="33">
        <v>1</v>
      </c>
      <c r="H48" s="33">
        <v>1</v>
      </c>
      <c r="I48" s="86"/>
      <c r="J48" s="86"/>
      <c r="K48" s="86"/>
      <c r="L48" s="86"/>
      <c r="M48" s="33">
        <v>1</v>
      </c>
      <c r="N48" s="86"/>
      <c r="O48" s="86"/>
      <c r="P48" s="87"/>
      <c r="Q48" s="81"/>
      <c r="R48" s="35">
        <v>43973</v>
      </c>
      <c r="S48" s="36">
        <f t="shared" ca="1" si="2"/>
        <v>26</v>
      </c>
      <c r="T48" s="36"/>
      <c r="U48" s="70">
        <v>0</v>
      </c>
      <c r="V48" s="40"/>
      <c r="W48" s="71"/>
      <c r="X48" s="71"/>
      <c r="Y48" s="83"/>
      <c r="Z48" s="46"/>
      <c r="AA48" s="47"/>
      <c r="AB48" s="74"/>
      <c r="AC48" s="84" t="s">
        <v>46</v>
      </c>
      <c r="AD48" s="50"/>
      <c r="AE48" s="52"/>
      <c r="AF48" s="52"/>
      <c r="AG48" s="54"/>
      <c r="AH48" s="50"/>
      <c r="AI48" s="52"/>
      <c r="AJ48" s="52"/>
      <c r="AK48" s="54"/>
      <c r="AL48" s="50"/>
      <c r="AM48" s="52"/>
      <c r="AN48" s="52"/>
      <c r="AO48" s="54"/>
      <c r="AP48" s="50"/>
      <c r="AQ48" s="52"/>
      <c r="AR48" s="52"/>
      <c r="AS48" s="54"/>
      <c r="AT48" s="50"/>
      <c r="AU48" s="52"/>
      <c r="AV48" s="52"/>
      <c r="AW48" s="54"/>
      <c r="AX48" s="50"/>
      <c r="AY48" s="52"/>
      <c r="AZ48" s="52"/>
      <c r="BA48" s="54"/>
      <c r="BB48" s="50"/>
      <c r="BC48" s="52"/>
      <c r="BD48" s="52"/>
      <c r="BE48" s="54"/>
      <c r="BF48" s="64"/>
    </row>
    <row r="49" spans="1:58" ht="15" customHeight="1">
      <c r="A49" s="30" t="s">
        <v>88</v>
      </c>
      <c r="B49" s="31">
        <v>47</v>
      </c>
      <c r="C49" s="32" t="s">
        <v>124</v>
      </c>
      <c r="D49" s="86"/>
      <c r="E49" s="86"/>
      <c r="F49" s="86"/>
      <c r="G49" s="86"/>
      <c r="H49" s="33">
        <v>1</v>
      </c>
      <c r="I49" s="86"/>
      <c r="J49" s="86"/>
      <c r="K49" s="86"/>
      <c r="L49" s="86"/>
      <c r="M49" s="86"/>
      <c r="N49" s="86"/>
      <c r="O49" s="86"/>
      <c r="P49" s="87"/>
      <c r="Q49" s="81"/>
      <c r="R49" s="35">
        <v>43973</v>
      </c>
      <c r="S49" s="36">
        <f t="shared" ca="1" si="2"/>
        <v>26</v>
      </c>
      <c r="T49" s="36"/>
      <c r="U49" s="70">
        <v>0</v>
      </c>
      <c r="V49" s="40"/>
      <c r="W49" s="71"/>
      <c r="X49" s="71"/>
      <c r="Y49" s="83"/>
      <c r="Z49" s="46"/>
      <c r="AA49" s="47"/>
      <c r="AB49" s="74"/>
      <c r="AC49" s="84" t="s">
        <v>46</v>
      </c>
      <c r="AD49" s="50"/>
      <c r="AE49" s="52"/>
      <c r="AF49" s="52"/>
      <c r="AG49" s="54"/>
      <c r="AH49" s="50"/>
      <c r="AI49" s="52"/>
      <c r="AJ49" s="52"/>
      <c r="AK49" s="54"/>
      <c r="AL49" s="50"/>
      <c r="AM49" s="52"/>
      <c r="AN49" s="52"/>
      <c r="AO49" s="54"/>
      <c r="AP49" s="50"/>
      <c r="AQ49" s="52"/>
      <c r="AR49" s="52"/>
      <c r="AS49" s="54"/>
      <c r="AT49" s="50"/>
      <c r="AU49" s="52"/>
      <c r="AV49" s="52"/>
      <c r="AW49" s="54"/>
      <c r="AX49" s="50"/>
      <c r="AY49" s="52"/>
      <c r="AZ49" s="52"/>
      <c r="BA49" s="54"/>
      <c r="BB49" s="50"/>
      <c r="BC49" s="52"/>
      <c r="BD49" s="52"/>
      <c r="BE49" s="54"/>
      <c r="BF49" s="64"/>
    </row>
    <row r="50" spans="1:58" ht="15" customHeight="1">
      <c r="A50" s="30" t="s">
        <v>88</v>
      </c>
      <c r="B50" s="31">
        <v>48</v>
      </c>
      <c r="C50" s="32" t="s">
        <v>125</v>
      </c>
      <c r="D50" s="80"/>
      <c r="E50" s="80"/>
      <c r="F50" s="80"/>
      <c r="G50" s="80"/>
      <c r="H50" s="33">
        <v>1</v>
      </c>
      <c r="I50" s="80"/>
      <c r="J50" s="80"/>
      <c r="K50" s="80"/>
      <c r="L50" s="80"/>
      <c r="M50" s="80"/>
      <c r="N50" s="80"/>
      <c r="O50" s="80"/>
      <c r="P50" s="80"/>
      <c r="Q50" s="81"/>
      <c r="R50" s="35">
        <v>43973</v>
      </c>
      <c r="S50" s="36">
        <f t="shared" ca="1" si="2"/>
        <v>26</v>
      </c>
      <c r="T50" s="36"/>
      <c r="U50" s="70">
        <v>0</v>
      </c>
      <c r="V50" s="40"/>
      <c r="W50" s="71"/>
      <c r="X50" s="71"/>
      <c r="Y50" s="83"/>
      <c r="Z50" s="46"/>
      <c r="AA50" s="47"/>
      <c r="AB50" s="74"/>
      <c r="AC50" s="84" t="s">
        <v>46</v>
      </c>
      <c r="AD50" s="50"/>
      <c r="AE50" s="52"/>
      <c r="AF50" s="52"/>
      <c r="AG50" s="54"/>
      <c r="AH50" s="50"/>
      <c r="AI50" s="52"/>
      <c r="AJ50" s="52"/>
      <c r="AK50" s="54"/>
      <c r="AL50" s="50"/>
      <c r="AM50" s="52"/>
      <c r="AN50" s="52"/>
      <c r="AO50" s="54"/>
      <c r="AP50" s="50"/>
      <c r="AQ50" s="52"/>
      <c r="AR50" s="52"/>
      <c r="AS50" s="54"/>
      <c r="AT50" s="50"/>
      <c r="AU50" s="52"/>
      <c r="AV50" s="52"/>
      <c r="AW50" s="54"/>
      <c r="AX50" s="50"/>
      <c r="AY50" s="52"/>
      <c r="AZ50" s="52"/>
      <c r="BA50" s="54"/>
      <c r="BB50" s="50"/>
      <c r="BC50" s="52"/>
      <c r="BD50" s="52"/>
      <c r="BE50" s="54"/>
      <c r="BF50" s="64"/>
    </row>
    <row r="51" spans="1:58" ht="15" customHeight="1">
      <c r="A51" s="30" t="s">
        <v>88</v>
      </c>
      <c r="B51" s="31">
        <v>49</v>
      </c>
      <c r="C51" s="32" t="s">
        <v>126</v>
      </c>
      <c r="D51" s="33">
        <v>1</v>
      </c>
      <c r="E51" s="33">
        <v>1</v>
      </c>
      <c r="F51" s="33">
        <v>1</v>
      </c>
      <c r="G51" s="33">
        <v>1</v>
      </c>
      <c r="H51" s="33">
        <v>1</v>
      </c>
      <c r="I51" s="33">
        <v>1</v>
      </c>
      <c r="J51" s="33">
        <v>1</v>
      </c>
      <c r="K51" s="33">
        <v>1</v>
      </c>
      <c r="L51" s="33">
        <v>1</v>
      </c>
      <c r="M51" s="33">
        <v>1</v>
      </c>
      <c r="N51" s="33">
        <v>1</v>
      </c>
      <c r="O51" s="33">
        <v>1</v>
      </c>
      <c r="P51" s="33">
        <v>1</v>
      </c>
      <c r="Q51" s="81"/>
      <c r="R51" s="35">
        <v>43973</v>
      </c>
      <c r="S51" s="36">
        <f t="shared" ca="1" si="2"/>
        <v>26</v>
      </c>
      <c r="T51" s="36"/>
      <c r="U51" s="70">
        <v>0</v>
      </c>
      <c r="V51" s="40"/>
      <c r="W51" s="71"/>
      <c r="X51" s="71"/>
      <c r="Y51" s="83"/>
      <c r="Z51" s="46"/>
      <c r="AA51" s="47"/>
      <c r="AB51" s="74"/>
      <c r="AC51" s="84" t="s">
        <v>46</v>
      </c>
      <c r="AD51" s="50"/>
      <c r="AE51" s="52"/>
      <c r="AF51" s="52"/>
      <c r="AG51" s="54"/>
      <c r="AH51" s="50"/>
      <c r="AI51" s="52"/>
      <c r="AJ51" s="52"/>
      <c r="AK51" s="54"/>
      <c r="AL51" s="50"/>
      <c r="AM51" s="52"/>
      <c r="AN51" s="52"/>
      <c r="AO51" s="54"/>
      <c r="AP51" s="50"/>
      <c r="AQ51" s="52"/>
      <c r="AR51" s="52"/>
      <c r="AS51" s="54"/>
      <c r="AT51" s="50"/>
      <c r="AU51" s="52"/>
      <c r="AV51" s="52"/>
      <c r="AW51" s="54"/>
      <c r="AX51" s="50"/>
      <c r="AY51" s="52"/>
      <c r="AZ51" s="52"/>
      <c r="BA51" s="54"/>
      <c r="BB51" s="50"/>
      <c r="BC51" s="52"/>
      <c r="BD51" s="52"/>
      <c r="BE51" s="54"/>
      <c r="BF51" s="64"/>
    </row>
    <row r="52" spans="1:58" ht="15" customHeight="1">
      <c r="A52" s="30" t="s">
        <v>88</v>
      </c>
      <c r="B52" s="31">
        <v>50</v>
      </c>
      <c r="C52" s="32" t="s">
        <v>127</v>
      </c>
      <c r="D52" s="33">
        <v>1</v>
      </c>
      <c r="E52" s="33">
        <v>1</v>
      </c>
      <c r="F52" s="33">
        <v>1</v>
      </c>
      <c r="G52" s="33">
        <v>1</v>
      </c>
      <c r="H52" s="33">
        <v>1</v>
      </c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>
        <v>1</v>
      </c>
      <c r="P52" s="33">
        <v>1</v>
      </c>
      <c r="Q52" s="81"/>
      <c r="R52" s="35">
        <v>43973</v>
      </c>
      <c r="S52" s="36">
        <f t="shared" ca="1" si="2"/>
        <v>26</v>
      </c>
      <c r="T52" s="36"/>
      <c r="U52" s="70">
        <v>0</v>
      </c>
      <c r="V52" s="40"/>
      <c r="W52" s="71"/>
      <c r="X52" s="71"/>
      <c r="Y52" s="83"/>
      <c r="Z52" s="46"/>
      <c r="AA52" s="47"/>
      <c r="AB52" s="74"/>
      <c r="AC52" s="84" t="s">
        <v>46</v>
      </c>
      <c r="AD52" s="50"/>
      <c r="AE52" s="52"/>
      <c r="AF52" s="52"/>
      <c r="AG52" s="54"/>
      <c r="AH52" s="50"/>
      <c r="AI52" s="52"/>
      <c r="AJ52" s="52"/>
      <c r="AK52" s="54"/>
      <c r="AL52" s="50"/>
      <c r="AM52" s="52"/>
      <c r="AN52" s="52"/>
      <c r="AO52" s="54"/>
      <c r="AP52" s="50"/>
      <c r="AQ52" s="52"/>
      <c r="AR52" s="52"/>
      <c r="AS52" s="54"/>
      <c r="AT52" s="50"/>
      <c r="AU52" s="52"/>
      <c r="AV52" s="52"/>
      <c r="AW52" s="54"/>
      <c r="AX52" s="50"/>
      <c r="AY52" s="52"/>
      <c r="AZ52" s="52"/>
      <c r="BA52" s="54"/>
      <c r="BB52" s="50"/>
      <c r="BC52" s="52"/>
      <c r="BD52" s="52"/>
      <c r="BE52" s="54"/>
      <c r="BF52" s="64"/>
    </row>
    <row r="53" spans="1:58" ht="15" customHeight="1">
      <c r="A53" s="30" t="s">
        <v>88</v>
      </c>
      <c r="B53" s="31">
        <v>51</v>
      </c>
      <c r="C53" s="32" t="s">
        <v>128</v>
      </c>
      <c r="D53" s="86"/>
      <c r="E53" s="86"/>
      <c r="F53" s="86"/>
      <c r="G53" s="33">
        <v>1</v>
      </c>
      <c r="H53" s="33">
        <v>1</v>
      </c>
      <c r="I53" s="86"/>
      <c r="J53" s="86"/>
      <c r="K53" s="86"/>
      <c r="L53" s="86"/>
      <c r="M53" s="86"/>
      <c r="N53" s="86"/>
      <c r="O53" s="33">
        <v>1</v>
      </c>
      <c r="P53" s="87"/>
      <c r="Q53" s="81"/>
      <c r="R53" s="35">
        <v>43973</v>
      </c>
      <c r="S53" s="36">
        <f t="shared" ca="1" si="2"/>
        <v>26</v>
      </c>
      <c r="T53" s="36"/>
      <c r="U53" s="70">
        <v>0</v>
      </c>
      <c r="V53" s="40"/>
      <c r="W53" s="71"/>
      <c r="X53" s="71"/>
      <c r="Y53" s="83"/>
      <c r="Z53" s="46"/>
      <c r="AA53" s="47"/>
      <c r="AB53" s="74"/>
      <c r="AC53" s="84" t="s">
        <v>46</v>
      </c>
      <c r="AD53" s="50"/>
      <c r="AE53" s="52"/>
      <c r="AF53" s="52"/>
      <c r="AG53" s="54"/>
      <c r="AH53" s="50"/>
      <c r="AI53" s="52"/>
      <c r="AJ53" s="52"/>
      <c r="AK53" s="54"/>
      <c r="AL53" s="50"/>
      <c r="AM53" s="52"/>
      <c r="AN53" s="52"/>
      <c r="AO53" s="54"/>
      <c r="AP53" s="50"/>
      <c r="AQ53" s="52"/>
      <c r="AR53" s="52"/>
      <c r="AS53" s="54"/>
      <c r="AT53" s="50"/>
      <c r="AU53" s="52"/>
      <c r="AV53" s="52"/>
      <c r="AW53" s="54"/>
      <c r="AX53" s="50"/>
      <c r="AY53" s="52"/>
      <c r="AZ53" s="52"/>
      <c r="BA53" s="54"/>
      <c r="BB53" s="50"/>
      <c r="BC53" s="52"/>
      <c r="BD53" s="52"/>
      <c r="BE53" s="54"/>
      <c r="BF53" s="64"/>
    </row>
    <row r="54" spans="1:58" ht="15" customHeight="1">
      <c r="A54" s="30" t="s">
        <v>88</v>
      </c>
      <c r="B54" s="31">
        <v>52</v>
      </c>
      <c r="C54" s="32" t="s">
        <v>129</v>
      </c>
      <c r="D54" s="80"/>
      <c r="E54" s="80"/>
      <c r="F54" s="80"/>
      <c r="G54" s="33">
        <v>1</v>
      </c>
      <c r="H54" s="33">
        <v>1</v>
      </c>
      <c r="I54" s="86"/>
      <c r="J54" s="86"/>
      <c r="K54" s="80"/>
      <c r="L54" s="80"/>
      <c r="M54" s="80"/>
      <c r="N54" s="80"/>
      <c r="O54" s="33">
        <v>1</v>
      </c>
      <c r="P54" s="80"/>
      <c r="Q54" s="81"/>
      <c r="R54" s="35">
        <v>43973</v>
      </c>
      <c r="S54" s="36">
        <f t="shared" ca="1" si="2"/>
        <v>26</v>
      </c>
      <c r="T54" s="36"/>
      <c r="U54" s="70">
        <v>0</v>
      </c>
      <c r="V54" s="40"/>
      <c r="W54" s="71"/>
      <c r="X54" s="71"/>
      <c r="Y54" s="83"/>
      <c r="Z54" s="46"/>
      <c r="AA54" s="47"/>
      <c r="AB54" s="74"/>
      <c r="AC54" s="84" t="s">
        <v>46</v>
      </c>
      <c r="AD54" s="50"/>
      <c r="AE54" s="52"/>
      <c r="AF54" s="52"/>
      <c r="AG54" s="54"/>
      <c r="AH54" s="50"/>
      <c r="AI54" s="52"/>
      <c r="AJ54" s="52"/>
      <c r="AK54" s="54"/>
      <c r="AL54" s="50"/>
      <c r="AM54" s="52"/>
      <c r="AN54" s="52"/>
      <c r="AO54" s="54"/>
      <c r="AP54" s="50"/>
      <c r="AQ54" s="52"/>
      <c r="AR54" s="52"/>
      <c r="AS54" s="54"/>
      <c r="AT54" s="50"/>
      <c r="AU54" s="52"/>
      <c r="AV54" s="52"/>
      <c r="AW54" s="54"/>
      <c r="AX54" s="50"/>
      <c r="AY54" s="52"/>
      <c r="AZ54" s="52"/>
      <c r="BA54" s="54"/>
      <c r="BB54" s="50"/>
      <c r="BC54" s="52"/>
      <c r="BD54" s="52"/>
      <c r="BE54" s="54"/>
      <c r="BF54" s="64"/>
    </row>
    <row r="55" spans="1:58" ht="15" customHeight="1">
      <c r="A55" s="30" t="s">
        <v>88</v>
      </c>
      <c r="B55" s="31">
        <v>53</v>
      </c>
      <c r="C55" s="32" t="s">
        <v>130</v>
      </c>
      <c r="D55" s="33">
        <v>1</v>
      </c>
      <c r="E55" s="33">
        <v>1</v>
      </c>
      <c r="F55" s="33">
        <v>1</v>
      </c>
      <c r="G55" s="33">
        <v>1</v>
      </c>
      <c r="H55" s="33">
        <v>1</v>
      </c>
      <c r="I55" s="80"/>
      <c r="J55" s="80"/>
      <c r="K55" s="33">
        <v>1</v>
      </c>
      <c r="L55" s="33">
        <v>1</v>
      </c>
      <c r="M55" s="33">
        <v>1</v>
      </c>
      <c r="N55" s="33">
        <v>1</v>
      </c>
      <c r="O55" s="33">
        <v>1</v>
      </c>
      <c r="P55" s="33">
        <v>1</v>
      </c>
      <c r="Q55" s="81"/>
      <c r="R55" s="35">
        <v>43973</v>
      </c>
      <c r="S55" s="36">
        <f t="shared" ca="1" si="2"/>
        <v>26</v>
      </c>
      <c r="T55" s="36"/>
      <c r="U55" s="70">
        <v>0</v>
      </c>
      <c r="V55" s="40"/>
      <c r="W55" s="71"/>
      <c r="X55" s="71"/>
      <c r="Y55" s="88"/>
      <c r="Z55" s="46"/>
      <c r="AA55" s="47"/>
      <c r="AB55" s="74"/>
      <c r="AC55" s="84" t="s">
        <v>46</v>
      </c>
      <c r="AD55" s="50"/>
      <c r="AE55" s="52"/>
      <c r="AF55" s="52"/>
      <c r="AG55" s="54"/>
      <c r="AH55" s="50"/>
      <c r="AI55" s="52"/>
      <c r="AJ55" s="52"/>
      <c r="AK55" s="54"/>
      <c r="AL55" s="50"/>
      <c r="AM55" s="52"/>
      <c r="AN55" s="52"/>
      <c r="AO55" s="54"/>
      <c r="AP55" s="50"/>
      <c r="AQ55" s="52"/>
      <c r="AR55" s="52"/>
      <c r="AS55" s="54"/>
      <c r="AT55" s="50"/>
      <c r="AU55" s="52"/>
      <c r="AV55" s="52"/>
      <c r="AW55" s="54"/>
      <c r="AX55" s="50"/>
      <c r="AY55" s="52"/>
      <c r="AZ55" s="52"/>
      <c r="BA55" s="54"/>
      <c r="BB55" s="50"/>
      <c r="BC55" s="52"/>
      <c r="BD55" s="52"/>
      <c r="BE55" s="54"/>
      <c r="BF55" s="89"/>
    </row>
    <row r="56" spans="1:58" ht="15" customHeight="1">
      <c r="A56" s="30" t="s">
        <v>88</v>
      </c>
      <c r="B56" s="31">
        <v>54</v>
      </c>
      <c r="C56" s="32" t="s">
        <v>131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>
        <v>1</v>
      </c>
      <c r="P56" s="33">
        <v>1</v>
      </c>
      <c r="Q56" s="57" t="s">
        <v>132</v>
      </c>
      <c r="R56" s="35">
        <v>43973</v>
      </c>
      <c r="S56" s="36">
        <f t="shared" ca="1" si="2"/>
        <v>26</v>
      </c>
      <c r="T56" s="36"/>
      <c r="U56" s="70">
        <v>0</v>
      </c>
      <c r="V56" s="40"/>
      <c r="W56" s="71"/>
      <c r="X56" s="71"/>
      <c r="Y56" s="83"/>
      <c r="Z56" s="46"/>
      <c r="AA56" s="47"/>
      <c r="AB56" s="74"/>
      <c r="AC56" s="84" t="s">
        <v>46</v>
      </c>
      <c r="AD56" s="50"/>
      <c r="AE56" s="52"/>
      <c r="AF56" s="52"/>
      <c r="AG56" s="54"/>
      <c r="AH56" s="50"/>
      <c r="AI56" s="52"/>
      <c r="AJ56" s="52"/>
      <c r="AK56" s="54"/>
      <c r="AL56" s="50"/>
      <c r="AM56" s="52"/>
      <c r="AN56" s="52"/>
      <c r="AO56" s="54"/>
      <c r="AP56" s="50"/>
      <c r="AQ56" s="52"/>
      <c r="AR56" s="52"/>
      <c r="AS56" s="54"/>
      <c r="AT56" s="50"/>
      <c r="AU56" s="52"/>
      <c r="AV56" s="52"/>
      <c r="AW56" s="54"/>
      <c r="AX56" s="50"/>
      <c r="AY56" s="52"/>
      <c r="AZ56" s="52"/>
      <c r="BA56" s="54"/>
      <c r="BB56" s="50"/>
      <c r="BC56" s="52"/>
      <c r="BD56" s="52"/>
      <c r="BE56" s="54"/>
      <c r="BF56" s="64"/>
    </row>
    <row r="57" spans="1:58" ht="15" customHeight="1">
      <c r="A57" s="30" t="s">
        <v>88</v>
      </c>
      <c r="B57" s="31">
        <v>55</v>
      </c>
      <c r="C57" s="32" t="s">
        <v>133</v>
      </c>
      <c r="D57" s="33">
        <v>1</v>
      </c>
      <c r="E57" s="33">
        <v>1</v>
      </c>
      <c r="F57" s="33">
        <v>1</v>
      </c>
      <c r="G57" s="33">
        <v>1</v>
      </c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>
        <v>1</v>
      </c>
      <c r="P57" s="33">
        <v>1</v>
      </c>
      <c r="Q57" s="81"/>
      <c r="R57" s="35">
        <v>43973</v>
      </c>
      <c r="S57" s="36">
        <f t="shared" ca="1" si="2"/>
        <v>26</v>
      </c>
      <c r="T57" s="36"/>
      <c r="U57" s="70">
        <v>0</v>
      </c>
      <c r="V57" s="40"/>
      <c r="W57" s="71"/>
      <c r="X57" s="71"/>
      <c r="Y57" s="83"/>
      <c r="Z57" s="46"/>
      <c r="AA57" s="47"/>
      <c r="AB57" s="74"/>
      <c r="AC57" s="84" t="s">
        <v>46</v>
      </c>
      <c r="AD57" s="50"/>
      <c r="AE57" s="52"/>
      <c r="AF57" s="52"/>
      <c r="AG57" s="54"/>
      <c r="AH57" s="50"/>
      <c r="AI57" s="52"/>
      <c r="AJ57" s="52"/>
      <c r="AK57" s="54"/>
      <c r="AL57" s="50"/>
      <c r="AM57" s="52"/>
      <c r="AN57" s="52"/>
      <c r="AO57" s="54"/>
      <c r="AP57" s="50"/>
      <c r="AQ57" s="52"/>
      <c r="AR57" s="52"/>
      <c r="AS57" s="54"/>
      <c r="AT57" s="50"/>
      <c r="AU57" s="52"/>
      <c r="AV57" s="52"/>
      <c r="AW57" s="54"/>
      <c r="AX57" s="50"/>
      <c r="AY57" s="52"/>
      <c r="AZ57" s="52"/>
      <c r="BA57" s="54"/>
      <c r="BB57" s="50"/>
      <c r="BC57" s="52"/>
      <c r="BD57" s="52"/>
      <c r="BE57" s="54"/>
      <c r="BF57" s="64"/>
    </row>
    <row r="58" spans="1:58" ht="15" customHeight="1">
      <c r="A58" s="30" t="s">
        <v>88</v>
      </c>
      <c r="B58" s="31">
        <v>56</v>
      </c>
      <c r="C58" s="32" t="s">
        <v>134</v>
      </c>
      <c r="D58" s="33">
        <v>1</v>
      </c>
      <c r="E58" s="33">
        <v>1</v>
      </c>
      <c r="F58" s="33">
        <v>1</v>
      </c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>
        <v>1</v>
      </c>
      <c r="M58" s="33">
        <v>1</v>
      </c>
      <c r="N58" s="33">
        <v>1</v>
      </c>
      <c r="O58" s="33">
        <v>1</v>
      </c>
      <c r="P58" s="33">
        <v>1</v>
      </c>
      <c r="Q58" s="81"/>
      <c r="R58" s="35">
        <v>43973</v>
      </c>
      <c r="S58" s="36">
        <f t="shared" ca="1" si="2"/>
        <v>26</v>
      </c>
      <c r="T58" s="36"/>
      <c r="U58" s="70">
        <v>0</v>
      </c>
      <c r="V58" s="40"/>
      <c r="W58" s="71"/>
      <c r="X58" s="71"/>
      <c r="Y58" s="83"/>
      <c r="Z58" s="46"/>
      <c r="AA58" s="47"/>
      <c r="AB58" s="74"/>
      <c r="AC58" s="84" t="s">
        <v>46</v>
      </c>
      <c r="AD58" s="50"/>
      <c r="AE58" s="52"/>
      <c r="AF58" s="52"/>
      <c r="AG58" s="54"/>
      <c r="AH58" s="50"/>
      <c r="AI58" s="52"/>
      <c r="AJ58" s="52"/>
      <c r="AK58" s="54"/>
      <c r="AL58" s="50"/>
      <c r="AM58" s="52"/>
      <c r="AN58" s="52"/>
      <c r="AO58" s="54"/>
      <c r="AP58" s="50"/>
      <c r="AQ58" s="52"/>
      <c r="AR58" s="52"/>
      <c r="AS58" s="54"/>
      <c r="AT58" s="50"/>
      <c r="AU58" s="52"/>
      <c r="AV58" s="52"/>
      <c r="AW58" s="54"/>
      <c r="AX58" s="50"/>
      <c r="AY58" s="52"/>
      <c r="AZ58" s="52"/>
      <c r="BA58" s="54"/>
      <c r="BB58" s="50"/>
      <c r="BC58" s="52"/>
      <c r="BD58" s="52"/>
      <c r="BE58" s="54"/>
      <c r="BF58" s="64"/>
    </row>
    <row r="59" spans="1:58" ht="15" customHeight="1">
      <c r="A59" s="30" t="s">
        <v>88</v>
      </c>
      <c r="B59" s="31">
        <v>57</v>
      </c>
      <c r="C59" s="32" t="s">
        <v>135</v>
      </c>
      <c r="D59" s="33">
        <v>1</v>
      </c>
      <c r="E59" s="33">
        <v>1</v>
      </c>
      <c r="F59" s="33">
        <v>1</v>
      </c>
      <c r="G59" s="33">
        <v>1</v>
      </c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>
        <v>1</v>
      </c>
      <c r="P59" s="33">
        <v>1</v>
      </c>
      <c r="Q59" s="57" t="s">
        <v>136</v>
      </c>
      <c r="R59" s="35">
        <v>43973</v>
      </c>
      <c r="S59" s="36">
        <f t="shared" ca="1" si="2"/>
        <v>26</v>
      </c>
      <c r="T59" s="36"/>
      <c r="U59" s="70">
        <v>0</v>
      </c>
      <c r="V59" s="40"/>
      <c r="W59" s="71"/>
      <c r="X59" s="71"/>
      <c r="Y59" s="83"/>
      <c r="Z59" s="46"/>
      <c r="AA59" s="47"/>
      <c r="AB59" s="74"/>
      <c r="AC59" s="84" t="s">
        <v>46</v>
      </c>
      <c r="AD59" s="50"/>
      <c r="AE59" s="52"/>
      <c r="AF59" s="52"/>
      <c r="AG59" s="54"/>
      <c r="AH59" s="50"/>
      <c r="AI59" s="52"/>
      <c r="AJ59" s="52"/>
      <c r="AK59" s="54"/>
      <c r="AL59" s="50"/>
      <c r="AM59" s="52"/>
      <c r="AN59" s="52"/>
      <c r="AO59" s="54"/>
      <c r="AP59" s="50"/>
      <c r="AQ59" s="52"/>
      <c r="AR59" s="52"/>
      <c r="AS59" s="54"/>
      <c r="AT59" s="50"/>
      <c r="AU59" s="52"/>
      <c r="AV59" s="52"/>
      <c r="AW59" s="54"/>
      <c r="AX59" s="50"/>
      <c r="AY59" s="52"/>
      <c r="AZ59" s="52"/>
      <c r="BA59" s="54"/>
      <c r="BB59" s="50"/>
      <c r="BC59" s="52"/>
      <c r="BD59" s="52"/>
      <c r="BE59" s="54"/>
      <c r="BF59" s="64"/>
    </row>
    <row r="60" spans="1:58" ht="15" customHeight="1">
      <c r="A60" s="30" t="s">
        <v>88</v>
      </c>
      <c r="B60" s="31">
        <v>58</v>
      </c>
      <c r="C60" s="32" t="s">
        <v>137</v>
      </c>
      <c r="D60" s="33">
        <v>1</v>
      </c>
      <c r="E60" s="33">
        <v>1</v>
      </c>
      <c r="F60" s="33">
        <v>1</v>
      </c>
      <c r="G60" s="33">
        <v>1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>
        <v>1</v>
      </c>
      <c r="P60" s="33">
        <v>1</v>
      </c>
      <c r="Q60" s="57" t="s">
        <v>138</v>
      </c>
      <c r="R60" s="35">
        <v>43973</v>
      </c>
      <c r="S60" s="36">
        <f t="shared" ca="1" si="2"/>
        <v>26</v>
      </c>
      <c r="T60" s="36"/>
      <c r="U60" s="70">
        <v>0</v>
      </c>
      <c r="V60" s="40"/>
      <c r="W60" s="71"/>
      <c r="X60" s="71"/>
      <c r="Y60" s="83"/>
      <c r="Z60" s="46"/>
      <c r="AA60" s="47"/>
      <c r="AB60" s="74"/>
      <c r="AC60" s="84" t="s">
        <v>46</v>
      </c>
      <c r="AD60" s="50"/>
      <c r="AE60" s="52"/>
      <c r="AF60" s="52"/>
      <c r="AG60" s="54"/>
      <c r="AH60" s="50"/>
      <c r="AI60" s="52"/>
      <c r="AJ60" s="52"/>
      <c r="AK60" s="54"/>
      <c r="AL60" s="50"/>
      <c r="AM60" s="52"/>
      <c r="AN60" s="52"/>
      <c r="AO60" s="54"/>
      <c r="AP60" s="50"/>
      <c r="AQ60" s="52"/>
      <c r="AR60" s="52"/>
      <c r="AS60" s="54"/>
      <c r="AT60" s="50"/>
      <c r="AU60" s="52"/>
      <c r="AV60" s="52"/>
      <c r="AW60" s="54"/>
      <c r="AX60" s="50"/>
      <c r="AY60" s="52"/>
      <c r="AZ60" s="52"/>
      <c r="BA60" s="54"/>
      <c r="BB60" s="50"/>
      <c r="BC60" s="52"/>
      <c r="BD60" s="52"/>
      <c r="BE60" s="54"/>
      <c r="BF60" s="64"/>
    </row>
    <row r="61" spans="1:58" ht="15" customHeight="1">
      <c r="A61" s="30" t="s">
        <v>88</v>
      </c>
      <c r="B61" s="31">
        <v>59</v>
      </c>
      <c r="C61" s="32" t="s">
        <v>139</v>
      </c>
      <c r="D61" s="33">
        <v>1</v>
      </c>
      <c r="E61" s="33">
        <v>1</v>
      </c>
      <c r="F61" s="33">
        <v>1</v>
      </c>
      <c r="G61" s="33">
        <v>1</v>
      </c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81"/>
      <c r="R61" s="35">
        <v>43973</v>
      </c>
      <c r="S61" s="36">
        <f t="shared" ca="1" si="2"/>
        <v>26</v>
      </c>
      <c r="T61" s="36"/>
      <c r="U61" s="70">
        <v>0</v>
      </c>
      <c r="V61" s="40"/>
      <c r="W61" s="71"/>
      <c r="X61" s="71"/>
      <c r="Y61" s="83"/>
      <c r="Z61" s="46"/>
      <c r="AA61" s="47"/>
      <c r="AB61" s="74"/>
      <c r="AC61" s="84" t="s">
        <v>46</v>
      </c>
      <c r="AD61" s="50"/>
      <c r="AE61" s="52"/>
      <c r="AF61" s="52"/>
      <c r="AG61" s="54"/>
      <c r="AH61" s="50"/>
      <c r="AI61" s="52"/>
      <c r="AJ61" s="52"/>
      <c r="AK61" s="54"/>
      <c r="AL61" s="50"/>
      <c r="AM61" s="52"/>
      <c r="AN61" s="52"/>
      <c r="AO61" s="54"/>
      <c r="AP61" s="50"/>
      <c r="AQ61" s="52"/>
      <c r="AR61" s="52"/>
      <c r="AS61" s="54"/>
      <c r="AT61" s="50"/>
      <c r="AU61" s="52"/>
      <c r="AV61" s="52"/>
      <c r="AW61" s="54"/>
      <c r="AX61" s="50"/>
      <c r="AY61" s="52"/>
      <c r="AZ61" s="52"/>
      <c r="BA61" s="54"/>
      <c r="BB61" s="50"/>
      <c r="BC61" s="52"/>
      <c r="BD61" s="52"/>
      <c r="BE61" s="54"/>
      <c r="BF61" s="64"/>
    </row>
    <row r="62" spans="1:58" ht="15" customHeight="1">
      <c r="A62" s="30" t="s">
        <v>88</v>
      </c>
      <c r="B62" s="31">
        <v>60</v>
      </c>
      <c r="C62" s="32" t="s">
        <v>140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>
        <v>1</v>
      </c>
      <c r="N62" s="33">
        <v>1</v>
      </c>
      <c r="O62" s="33">
        <v>1</v>
      </c>
      <c r="P62" s="33">
        <v>1</v>
      </c>
      <c r="Q62" s="81"/>
      <c r="R62" s="35">
        <v>43973</v>
      </c>
      <c r="S62" s="36">
        <f t="shared" ca="1" si="2"/>
        <v>26</v>
      </c>
      <c r="T62" s="36"/>
      <c r="U62" s="70">
        <v>0</v>
      </c>
      <c r="V62" s="40"/>
      <c r="W62" s="71"/>
      <c r="X62" s="71"/>
      <c r="Y62" s="83"/>
      <c r="Z62" s="46"/>
      <c r="AA62" s="47"/>
      <c r="AB62" s="74"/>
      <c r="AC62" s="84" t="s">
        <v>46</v>
      </c>
      <c r="AD62" s="50"/>
      <c r="AE62" s="52"/>
      <c r="AF62" s="52"/>
      <c r="AG62" s="54"/>
      <c r="AH62" s="50"/>
      <c r="AI62" s="52"/>
      <c r="AJ62" s="52"/>
      <c r="AK62" s="54"/>
      <c r="AL62" s="50"/>
      <c r="AM62" s="52"/>
      <c r="AN62" s="52"/>
      <c r="AO62" s="54"/>
      <c r="AP62" s="50"/>
      <c r="AQ62" s="52"/>
      <c r="AR62" s="52"/>
      <c r="AS62" s="54"/>
      <c r="AT62" s="50"/>
      <c r="AU62" s="52"/>
      <c r="AV62" s="52"/>
      <c r="AW62" s="54"/>
      <c r="AX62" s="50"/>
      <c r="AY62" s="52"/>
      <c r="AZ62" s="52"/>
      <c r="BA62" s="54"/>
      <c r="BB62" s="50"/>
      <c r="BC62" s="52"/>
      <c r="BD62" s="52"/>
      <c r="BE62" s="54"/>
      <c r="BF62" s="64"/>
    </row>
    <row r="63" spans="1:58" ht="15" customHeight="1">
      <c r="A63" s="90"/>
      <c r="B63" s="91">
        <v>61</v>
      </c>
      <c r="C63" s="32" t="s">
        <v>141</v>
      </c>
      <c r="D63" s="33">
        <v>1</v>
      </c>
      <c r="E63" s="33">
        <v>1</v>
      </c>
      <c r="F63" s="33">
        <v>1</v>
      </c>
      <c r="G63" s="33">
        <v>1</v>
      </c>
      <c r="H63" s="33">
        <v>1</v>
      </c>
      <c r="I63" s="33">
        <v>1</v>
      </c>
      <c r="J63" s="33">
        <v>1</v>
      </c>
      <c r="K63" s="33">
        <v>1</v>
      </c>
      <c r="L63" s="33">
        <v>1</v>
      </c>
      <c r="M63" s="33">
        <v>1</v>
      </c>
      <c r="N63" s="33">
        <v>1</v>
      </c>
      <c r="O63" s="33">
        <v>1</v>
      </c>
      <c r="P63" s="33">
        <v>1</v>
      </c>
      <c r="Q63" s="57" t="s">
        <v>142</v>
      </c>
      <c r="R63" s="92"/>
      <c r="S63" s="92"/>
      <c r="T63" s="36" t="s">
        <v>143</v>
      </c>
      <c r="U63" s="93">
        <v>1</v>
      </c>
      <c r="V63" s="40"/>
      <c r="W63" s="71"/>
      <c r="X63" s="71"/>
      <c r="Y63" s="83"/>
      <c r="Z63" s="46"/>
      <c r="AA63" s="47"/>
      <c r="AB63" s="47"/>
      <c r="AC63" s="94"/>
      <c r="AD63" s="95"/>
      <c r="AE63" s="96"/>
      <c r="AF63" s="96"/>
      <c r="AG63" s="97"/>
      <c r="AH63" s="95"/>
      <c r="AI63" s="96"/>
      <c r="AJ63" s="96"/>
      <c r="AK63" s="97"/>
      <c r="AL63" s="95"/>
      <c r="AM63" s="96"/>
      <c r="AN63" s="96"/>
      <c r="AO63" s="97"/>
      <c r="AP63" s="95"/>
      <c r="AQ63" s="96"/>
      <c r="AR63" s="96"/>
      <c r="AS63" s="97"/>
      <c r="AT63" s="95"/>
      <c r="AU63" s="96"/>
      <c r="AV63" s="96"/>
      <c r="AW63" s="97"/>
      <c r="AX63" s="95"/>
      <c r="AY63" s="96"/>
      <c r="AZ63" s="96"/>
      <c r="BA63" s="97"/>
      <c r="BB63" s="95"/>
      <c r="BC63" s="96"/>
      <c r="BD63" s="96"/>
      <c r="BE63" s="97"/>
      <c r="BF63" s="98"/>
    </row>
    <row r="64" spans="1:58" ht="15" customHeight="1">
      <c r="A64" s="90"/>
      <c r="B64" s="91">
        <v>62</v>
      </c>
      <c r="C64" s="32" t="s">
        <v>144</v>
      </c>
      <c r="D64" s="33">
        <v>1</v>
      </c>
      <c r="E64" s="33">
        <v>1</v>
      </c>
      <c r="F64" s="33">
        <v>1</v>
      </c>
      <c r="G64" s="33">
        <v>1</v>
      </c>
      <c r="H64" s="33">
        <v>1</v>
      </c>
      <c r="I64" s="33">
        <v>1</v>
      </c>
      <c r="J64" s="33">
        <v>1</v>
      </c>
      <c r="K64" s="33">
        <v>1</v>
      </c>
      <c r="L64" s="33">
        <v>1</v>
      </c>
      <c r="M64" s="33">
        <v>1</v>
      </c>
      <c r="N64" s="33">
        <v>1</v>
      </c>
      <c r="O64" s="33">
        <v>1</v>
      </c>
      <c r="P64" s="33">
        <v>1</v>
      </c>
      <c r="Q64" s="57" t="s">
        <v>142</v>
      </c>
      <c r="R64" s="92"/>
      <c r="S64" s="92"/>
      <c r="T64" s="36" t="s">
        <v>143</v>
      </c>
      <c r="U64" s="93">
        <v>1</v>
      </c>
      <c r="V64" s="40"/>
      <c r="W64" s="71"/>
      <c r="X64" s="71"/>
      <c r="Y64" s="83"/>
      <c r="Z64" s="46"/>
      <c r="AA64" s="47"/>
      <c r="AB64" s="47"/>
      <c r="AC64" s="94"/>
      <c r="AD64" s="95"/>
      <c r="AE64" s="96"/>
      <c r="AF64" s="96"/>
      <c r="AG64" s="97"/>
      <c r="AH64" s="95"/>
      <c r="AI64" s="96"/>
      <c r="AJ64" s="96"/>
      <c r="AK64" s="97"/>
      <c r="AL64" s="95"/>
      <c r="AM64" s="96"/>
      <c r="AN64" s="96"/>
      <c r="AO64" s="97"/>
      <c r="AP64" s="95"/>
      <c r="AQ64" s="96"/>
      <c r="AR64" s="96"/>
      <c r="AS64" s="97"/>
      <c r="AT64" s="95"/>
      <c r="AU64" s="96"/>
      <c r="AV64" s="96"/>
      <c r="AW64" s="97"/>
      <c r="AX64" s="95"/>
      <c r="AY64" s="96"/>
      <c r="AZ64" s="96"/>
      <c r="BA64" s="97"/>
      <c r="BB64" s="95"/>
      <c r="BC64" s="96"/>
      <c r="BD64" s="96"/>
      <c r="BE64" s="97"/>
      <c r="BF64" s="98"/>
    </row>
    <row r="65" spans="1:58" ht="15" customHeight="1">
      <c r="A65" s="99"/>
      <c r="B65" s="91">
        <v>63</v>
      </c>
      <c r="C65" s="32" t="s">
        <v>145</v>
      </c>
      <c r="D65" s="33">
        <v>1</v>
      </c>
      <c r="E65" s="86"/>
      <c r="F65" s="86"/>
      <c r="G65" s="33">
        <v>1</v>
      </c>
      <c r="H65" s="33">
        <v>1</v>
      </c>
      <c r="I65" s="33">
        <v>1</v>
      </c>
      <c r="J65" s="33">
        <v>1</v>
      </c>
      <c r="K65" s="33">
        <v>1</v>
      </c>
      <c r="L65" s="33">
        <v>1</v>
      </c>
      <c r="M65" s="33">
        <v>1</v>
      </c>
      <c r="N65" s="33">
        <v>1</v>
      </c>
      <c r="O65" s="33">
        <v>1</v>
      </c>
      <c r="P65" s="33">
        <v>1</v>
      </c>
      <c r="Q65" s="57" t="s">
        <v>142</v>
      </c>
      <c r="R65" s="92"/>
      <c r="S65" s="92"/>
      <c r="T65" s="36" t="s">
        <v>143</v>
      </c>
      <c r="U65" s="93">
        <v>1</v>
      </c>
      <c r="V65" s="40"/>
      <c r="W65" s="71"/>
      <c r="X65" s="71"/>
      <c r="Y65" s="83"/>
      <c r="Z65" s="46"/>
      <c r="AA65" s="47"/>
      <c r="AB65" s="47"/>
      <c r="AC65" s="94"/>
      <c r="AD65" s="95"/>
      <c r="AE65" s="96"/>
      <c r="AF65" s="96"/>
      <c r="AG65" s="97"/>
      <c r="AH65" s="95"/>
      <c r="AI65" s="96"/>
      <c r="AJ65" s="96"/>
      <c r="AK65" s="97"/>
      <c r="AL65" s="95"/>
      <c r="AM65" s="96"/>
      <c r="AN65" s="96"/>
      <c r="AO65" s="97"/>
      <c r="AP65" s="95"/>
      <c r="AQ65" s="96"/>
      <c r="AR65" s="96"/>
      <c r="AS65" s="97"/>
      <c r="AT65" s="95"/>
      <c r="AU65" s="96"/>
      <c r="AV65" s="96"/>
      <c r="AW65" s="97"/>
      <c r="AX65" s="95"/>
      <c r="AY65" s="96"/>
      <c r="AZ65" s="96"/>
      <c r="BA65" s="97"/>
      <c r="BB65" s="95"/>
      <c r="BC65" s="96"/>
      <c r="BD65" s="96"/>
      <c r="BE65" s="97"/>
      <c r="BF65" s="98"/>
    </row>
    <row r="66" spans="1:58" ht="15.75" customHeight="1">
      <c r="A66" s="99"/>
      <c r="B66" s="100"/>
      <c r="C66" s="101"/>
      <c r="D66" s="102">
        <v>50</v>
      </c>
      <c r="E66" s="102">
        <v>49</v>
      </c>
      <c r="F66" s="102">
        <v>49</v>
      </c>
      <c r="G66" s="102">
        <v>56</v>
      </c>
      <c r="H66" s="102">
        <v>58</v>
      </c>
      <c r="I66" s="102">
        <v>51</v>
      </c>
      <c r="J66" s="102">
        <v>48</v>
      </c>
      <c r="K66" s="102">
        <v>51</v>
      </c>
      <c r="L66" s="102">
        <v>52</v>
      </c>
      <c r="M66" s="102">
        <v>52</v>
      </c>
      <c r="N66" s="102">
        <v>52</v>
      </c>
      <c r="O66" s="102">
        <v>52</v>
      </c>
      <c r="P66" s="102">
        <v>49</v>
      </c>
      <c r="Q66" s="103"/>
      <c r="R66" s="104"/>
      <c r="S66" s="104"/>
      <c r="T66" s="104"/>
      <c r="U66" s="104"/>
      <c r="V66" s="105"/>
      <c r="W66" s="105"/>
      <c r="X66" s="105"/>
      <c r="Y66" s="105"/>
      <c r="Z66" s="105"/>
      <c r="AA66" s="105"/>
      <c r="AB66" s="105"/>
      <c r="AC66" s="106"/>
      <c r="AD66" s="106"/>
      <c r="AE66" s="106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</row>
    <row r="67" spans="1:58" ht="15.75" customHeight="1">
      <c r="A67" s="99"/>
      <c r="B67" s="100"/>
      <c r="C67" s="101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8"/>
      <c r="Q67" s="109"/>
      <c r="R67" s="110"/>
      <c r="S67" s="110"/>
      <c r="T67" s="110"/>
      <c r="U67" s="110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</row>
    <row r="68" spans="1:58" ht="15.75" customHeigh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3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</row>
    <row r="69" spans="1:58" ht="15.75" customHeight="1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2"/>
      <c r="O69" s="113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</row>
    <row r="70" spans="1:58" ht="30.75" customHeight="1">
      <c r="A70" s="111"/>
      <c r="C70" s="114" t="s">
        <v>146</v>
      </c>
      <c r="D70" s="115" t="s">
        <v>147</v>
      </c>
      <c r="E70" s="111"/>
      <c r="F70" s="111"/>
      <c r="G70" s="111"/>
      <c r="H70" s="111"/>
      <c r="I70" s="111"/>
      <c r="J70" s="111"/>
      <c r="K70" s="111"/>
      <c r="L70" s="111"/>
      <c r="M70" s="111"/>
      <c r="N70" s="112"/>
      <c r="O70" s="113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</row>
    <row r="71" spans="1:58" ht="15.75" customHeight="1">
      <c r="A71" s="111"/>
      <c r="C71" s="116" t="s">
        <v>148</v>
      </c>
      <c r="D71" s="114">
        <v>53</v>
      </c>
      <c r="E71" s="111"/>
      <c r="F71" s="111"/>
      <c r="G71" s="111"/>
      <c r="H71" s="111"/>
      <c r="I71" s="111"/>
      <c r="J71" s="111"/>
      <c r="K71" s="111"/>
      <c r="L71" s="111"/>
      <c r="M71" s="111"/>
      <c r="N71" s="112"/>
      <c r="O71" s="113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</row>
    <row r="72" spans="1:58" ht="15.75" customHeight="1">
      <c r="A72" s="111"/>
      <c r="C72" s="116" t="s">
        <v>9</v>
      </c>
      <c r="D72" s="114">
        <v>51</v>
      </c>
      <c r="E72" s="111"/>
      <c r="F72" s="111"/>
      <c r="G72" s="111"/>
      <c r="H72" s="111"/>
      <c r="I72" s="111"/>
      <c r="J72" s="111"/>
      <c r="K72" s="111"/>
      <c r="L72" s="111"/>
      <c r="M72" s="111"/>
      <c r="N72" s="112"/>
      <c r="O72" s="113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</row>
    <row r="73" spans="1:58" ht="15.75" customHeight="1">
      <c r="A73" s="111"/>
      <c r="C73" s="116" t="s">
        <v>10</v>
      </c>
      <c r="D73" s="114">
        <v>51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3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</row>
    <row r="74" spans="1:58" ht="15.75" customHeight="1">
      <c r="A74" s="111"/>
      <c r="C74" s="116" t="s">
        <v>11</v>
      </c>
      <c r="D74" s="114">
        <v>59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3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</row>
    <row r="75" spans="1:58" ht="15.75" customHeight="1">
      <c r="A75" s="111"/>
      <c r="C75" s="116" t="s">
        <v>149</v>
      </c>
      <c r="D75" s="114">
        <v>61</v>
      </c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3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</row>
    <row r="76" spans="1:58" ht="15.75" customHeight="1">
      <c r="A76" s="111"/>
      <c r="C76" s="116" t="s">
        <v>13</v>
      </c>
      <c r="D76" s="114">
        <v>54</v>
      </c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3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</row>
    <row r="77" spans="1:58" ht="15.75" customHeight="1">
      <c r="A77" s="111"/>
      <c r="C77" s="116" t="s">
        <v>14</v>
      </c>
      <c r="D77" s="114">
        <v>51</v>
      </c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</row>
    <row r="78" spans="1:58" ht="15.75" customHeight="1">
      <c r="A78" s="111"/>
      <c r="C78" s="116" t="s">
        <v>15</v>
      </c>
      <c r="D78" s="114">
        <v>54</v>
      </c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3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</row>
    <row r="79" spans="1:58" ht="15.75" customHeight="1">
      <c r="A79" s="111"/>
      <c r="C79" s="116" t="s">
        <v>16</v>
      </c>
      <c r="D79" s="114">
        <v>55</v>
      </c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3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</row>
    <row r="80" spans="1:58" ht="15.75" customHeight="1">
      <c r="A80" s="111"/>
      <c r="C80" s="116" t="s">
        <v>150</v>
      </c>
      <c r="D80" s="114">
        <v>55</v>
      </c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3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</row>
    <row r="81" spans="1:58" ht="15.75" customHeight="1">
      <c r="A81" s="111"/>
      <c r="C81" s="116" t="s">
        <v>18</v>
      </c>
      <c r="D81" s="114">
        <v>55</v>
      </c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3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</row>
    <row r="82" spans="1:58" ht="15.75" customHeight="1">
      <c r="A82" s="111"/>
      <c r="C82" s="116" t="s">
        <v>151</v>
      </c>
      <c r="D82" s="114">
        <v>55</v>
      </c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</row>
    <row r="83" spans="1:58" ht="15.75" customHeight="1">
      <c r="A83" s="111"/>
      <c r="C83" s="116" t="s">
        <v>152</v>
      </c>
      <c r="D83" s="114">
        <v>55</v>
      </c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</row>
    <row r="84" spans="1:58" ht="15.75" customHeight="1">
      <c r="A84" s="111"/>
      <c r="C84" s="116" t="s">
        <v>153</v>
      </c>
      <c r="D84" s="114">
        <v>51</v>
      </c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3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</row>
    <row r="85" spans="1:58" ht="15.75" customHeight="1">
      <c r="A85" s="11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3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</row>
    <row r="86" spans="1:58" ht="15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3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</row>
    <row r="87" spans="1:58" ht="15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3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</row>
    <row r="88" spans="1:58" ht="15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3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</row>
    <row r="89" spans="1:58" ht="15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3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</row>
    <row r="90" spans="1:58" ht="15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3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</row>
    <row r="91" spans="1:58" ht="15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3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</row>
    <row r="92" spans="1:58" ht="15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3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</row>
    <row r="93" spans="1:58" ht="15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3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</row>
    <row r="94" spans="1:58" ht="15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3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</row>
    <row r="95" spans="1:58" ht="15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3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</row>
    <row r="96" spans="1:58" ht="15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3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</row>
    <row r="97" spans="1:58" ht="15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3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</row>
    <row r="98" spans="1:58" ht="15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3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</row>
    <row r="99" spans="1:58" ht="15.75" customHeight="1">
      <c r="C99" s="117" t="s">
        <v>154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</row>
    <row r="100" spans="1:58" ht="15.75" customHeight="1">
      <c r="C100" s="120" t="s">
        <v>155</v>
      </c>
      <c r="D100" s="112">
        <v>63</v>
      </c>
      <c r="E100" s="112"/>
      <c r="F100" s="112"/>
      <c r="G100" s="112"/>
      <c r="H100" s="118" t="s">
        <v>156</v>
      </c>
      <c r="I100" s="112" t="s">
        <v>157</v>
      </c>
      <c r="J100" s="112"/>
      <c r="K100" s="112"/>
      <c r="L100" s="112"/>
      <c r="M100" s="112"/>
      <c r="N100" s="112"/>
      <c r="O100" s="12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</row>
    <row r="101" spans="1:58" ht="15.75" customHeight="1">
      <c r="C101" s="122" t="s">
        <v>54</v>
      </c>
      <c r="D101" s="112">
        <v>5</v>
      </c>
      <c r="E101" s="112"/>
      <c r="F101" s="112"/>
      <c r="G101" s="112"/>
      <c r="H101" s="112">
        <v>35</v>
      </c>
      <c r="I101" s="123">
        <v>700000</v>
      </c>
      <c r="J101" s="124" t="s">
        <v>158</v>
      </c>
      <c r="K101" s="125">
        <v>4000000</v>
      </c>
      <c r="L101" s="112"/>
      <c r="M101" s="112"/>
      <c r="N101" s="112" t="s">
        <v>159</v>
      </c>
      <c r="O101" s="12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</row>
    <row r="102" spans="1:58" ht="15.75" customHeight="1">
      <c r="C102" s="126" t="s">
        <v>51</v>
      </c>
      <c r="D102" s="112">
        <v>13</v>
      </c>
      <c r="E102" s="112"/>
      <c r="F102" s="112"/>
      <c r="G102" s="112"/>
      <c r="H102" s="112"/>
      <c r="I102" s="123">
        <f>H101*I101</f>
        <v>24500000</v>
      </c>
      <c r="J102" s="124" t="s">
        <v>160</v>
      </c>
      <c r="K102" s="123">
        <f>I102*80%</f>
        <v>19600000</v>
      </c>
      <c r="L102" s="112" t="s">
        <v>161</v>
      </c>
      <c r="M102" s="127">
        <f>24500000+4000000</f>
        <v>28500000</v>
      </c>
      <c r="N102" s="112">
        <f>13</f>
        <v>13</v>
      </c>
      <c r="O102" s="12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</row>
    <row r="103" spans="1:58" ht="15.75" customHeight="1">
      <c r="C103" s="128" t="s">
        <v>47</v>
      </c>
      <c r="D103" s="129">
        <v>4</v>
      </c>
      <c r="E103" s="129"/>
      <c r="F103" s="129"/>
      <c r="G103" s="129"/>
      <c r="H103" s="129"/>
      <c r="I103" s="129"/>
      <c r="J103" s="130" t="s">
        <v>162</v>
      </c>
      <c r="K103" s="125">
        <f>I102*20%</f>
        <v>4900000</v>
      </c>
      <c r="L103" s="129" t="s">
        <v>163</v>
      </c>
      <c r="M103" s="129">
        <f>M102/N102</f>
        <v>2192307.6923076925</v>
      </c>
      <c r="N103" s="129"/>
      <c r="O103" s="13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</row>
    <row r="104" spans="1:58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3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</row>
    <row r="105" spans="1:58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3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</row>
    <row r="106" spans="1:58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3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</row>
    <row r="107" spans="1:58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3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</row>
    <row r="108" spans="1:58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3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</row>
    <row r="109" spans="1:58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3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</row>
    <row r="110" spans="1:58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3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</row>
    <row r="111" spans="1:58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3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</row>
    <row r="112" spans="1:58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3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</row>
    <row r="113" spans="1:58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3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</row>
    <row r="114" spans="1:58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3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</row>
    <row r="115" spans="1:58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3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</row>
    <row r="116" spans="1:58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3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</row>
    <row r="117" spans="1:58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3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</row>
    <row r="118" spans="1:58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3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</row>
    <row r="119" spans="1:58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3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</row>
    <row r="120" spans="1:58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3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</row>
    <row r="121" spans="1:58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3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</row>
    <row r="122" spans="1:58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3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</row>
    <row r="123" spans="1:58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3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</row>
    <row r="124" spans="1:58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3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</row>
    <row r="125" spans="1:58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3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</row>
    <row r="126" spans="1:58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3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</row>
    <row r="127" spans="1:58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3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</row>
    <row r="128" spans="1:58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3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</row>
    <row r="129" spans="1:58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3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</row>
    <row r="130" spans="1:58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3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</row>
    <row r="131" spans="1:58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3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</row>
    <row r="132" spans="1:58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3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</row>
    <row r="133" spans="1:58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3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</row>
    <row r="134" spans="1:58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3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</row>
    <row r="135" spans="1:58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3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</row>
    <row r="136" spans="1:58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3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</row>
    <row r="137" spans="1:58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3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</row>
    <row r="138" spans="1:58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3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</row>
    <row r="139" spans="1:58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3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</row>
    <row r="140" spans="1:58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3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</row>
    <row r="141" spans="1:58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3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</row>
    <row r="142" spans="1:58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3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</row>
    <row r="143" spans="1:58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3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</row>
    <row r="144" spans="1:58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3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</row>
    <row r="145" spans="1:58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3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</row>
    <row r="146" spans="1:58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3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</row>
    <row r="147" spans="1:58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3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</row>
    <row r="148" spans="1:58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3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</row>
    <row r="149" spans="1:58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3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</row>
    <row r="150" spans="1:58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3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</row>
    <row r="151" spans="1:58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3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</row>
    <row r="152" spans="1:58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3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</row>
    <row r="153" spans="1:58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3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</row>
    <row r="154" spans="1:58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3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</row>
    <row r="155" spans="1:58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3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</row>
    <row r="156" spans="1:58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3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11"/>
      <c r="BD156" s="111"/>
      <c r="BE156" s="111"/>
      <c r="BF156" s="111"/>
    </row>
    <row r="157" spans="1:58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3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1"/>
      <c r="BA157" s="111"/>
      <c r="BB157" s="111"/>
      <c r="BC157" s="111"/>
      <c r="BD157" s="111"/>
      <c r="BE157" s="111"/>
      <c r="BF157" s="111"/>
    </row>
    <row r="158" spans="1:58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3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</row>
    <row r="159" spans="1:58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3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  <c r="AW159" s="111"/>
      <c r="AX159" s="111"/>
      <c r="AY159" s="111"/>
      <c r="AZ159" s="111"/>
      <c r="BA159" s="111"/>
      <c r="BB159" s="111"/>
      <c r="BC159" s="111"/>
      <c r="BD159" s="111"/>
      <c r="BE159" s="111"/>
      <c r="BF159" s="111"/>
    </row>
    <row r="160" spans="1:58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3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1"/>
      <c r="BA160" s="111"/>
      <c r="BB160" s="111"/>
      <c r="BC160" s="111"/>
      <c r="BD160" s="111"/>
      <c r="BE160" s="111"/>
      <c r="BF160" s="111"/>
    </row>
    <row r="161" spans="1:58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3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/>
      <c r="BF161" s="111"/>
    </row>
    <row r="162" spans="1:58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3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</row>
    <row r="163" spans="1:58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3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</row>
    <row r="164" spans="1:58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3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11"/>
      <c r="BD164" s="111"/>
      <c r="BE164" s="111"/>
      <c r="BF164" s="111"/>
    </row>
    <row r="165" spans="1:58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3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</row>
    <row r="166" spans="1:58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3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</row>
    <row r="167" spans="1:58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3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</row>
    <row r="168" spans="1:58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3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</row>
    <row r="169" spans="1:58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3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</row>
    <row r="170" spans="1:58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3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</row>
    <row r="171" spans="1:58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3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11"/>
      <c r="BD171" s="111"/>
      <c r="BE171" s="111"/>
      <c r="BF171" s="111"/>
    </row>
    <row r="172" spans="1:58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3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1"/>
      <c r="BA172" s="111"/>
      <c r="BB172" s="111"/>
      <c r="BC172" s="111"/>
      <c r="BD172" s="111"/>
      <c r="BE172" s="111"/>
      <c r="BF172" s="111"/>
    </row>
    <row r="173" spans="1:58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3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</row>
    <row r="174" spans="1:58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3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</row>
    <row r="175" spans="1:58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3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</row>
    <row r="176" spans="1:58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3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</row>
    <row r="177" spans="1:58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3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</row>
    <row r="178" spans="1:58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3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</row>
    <row r="179" spans="1:58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3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</row>
    <row r="180" spans="1:58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3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</row>
    <row r="181" spans="1:58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3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</row>
    <row r="182" spans="1:58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3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</row>
    <row r="183" spans="1:58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3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11"/>
      <c r="BD183" s="111"/>
      <c r="BE183" s="111"/>
      <c r="BF183" s="111"/>
    </row>
    <row r="184" spans="1:58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3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11"/>
      <c r="BD184" s="111"/>
      <c r="BE184" s="111"/>
      <c r="BF184" s="111"/>
    </row>
    <row r="185" spans="1:58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3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11"/>
      <c r="BD185" s="111"/>
      <c r="BE185" s="111"/>
      <c r="BF185" s="111"/>
    </row>
    <row r="186" spans="1:58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3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11"/>
      <c r="BD186" s="111"/>
      <c r="BE186" s="111"/>
      <c r="BF186" s="111"/>
    </row>
    <row r="187" spans="1:58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3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11"/>
      <c r="BD187" s="111"/>
      <c r="BE187" s="111"/>
      <c r="BF187" s="111"/>
    </row>
    <row r="188" spans="1:58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3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</row>
    <row r="189" spans="1:58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3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</row>
    <row r="190" spans="1:58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3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11"/>
      <c r="BD190" s="111"/>
      <c r="BE190" s="111"/>
      <c r="BF190" s="111"/>
    </row>
    <row r="191" spans="1:58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3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1"/>
      <c r="BA191" s="111"/>
      <c r="BB191" s="111"/>
      <c r="BC191" s="111"/>
      <c r="BD191" s="111"/>
      <c r="BE191" s="111"/>
      <c r="BF191" s="111"/>
    </row>
    <row r="192" spans="1:58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3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11"/>
      <c r="BD192" s="111"/>
      <c r="BE192" s="111"/>
      <c r="BF192" s="111"/>
    </row>
    <row r="193" spans="1:58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3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</row>
    <row r="194" spans="1:58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3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</row>
    <row r="195" spans="1:58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3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</row>
    <row r="196" spans="1:58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3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</row>
    <row r="197" spans="1:58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3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11"/>
      <c r="BE197" s="111"/>
      <c r="BF197" s="111"/>
    </row>
    <row r="198" spans="1:58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3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</row>
    <row r="199" spans="1:58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3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11"/>
      <c r="BE199" s="111"/>
      <c r="BF199" s="111"/>
    </row>
    <row r="200" spans="1:58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3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</row>
    <row r="201" spans="1:58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3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</row>
    <row r="202" spans="1:58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3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11"/>
      <c r="BE202" s="111"/>
      <c r="BF202" s="111"/>
    </row>
    <row r="203" spans="1:58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3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11"/>
      <c r="BE203" s="111"/>
      <c r="BF203" s="111"/>
    </row>
    <row r="204" spans="1:58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3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11"/>
      <c r="BE204" s="111"/>
      <c r="BF204" s="111"/>
    </row>
    <row r="205" spans="1:58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3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11"/>
      <c r="BE205" s="111"/>
      <c r="BF205" s="111"/>
    </row>
    <row r="206" spans="1:58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3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11"/>
      <c r="BE206" s="111"/>
      <c r="BF206" s="111"/>
    </row>
    <row r="207" spans="1:58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3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11"/>
      <c r="BD207" s="111"/>
      <c r="BE207" s="111"/>
      <c r="BF207" s="111"/>
    </row>
    <row r="208" spans="1:58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3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11"/>
      <c r="BE208" s="111"/>
      <c r="BF208" s="111"/>
    </row>
    <row r="209" spans="1:58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3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1"/>
      <c r="BA209" s="111"/>
      <c r="BB209" s="111"/>
      <c r="BC209" s="111"/>
      <c r="BD209" s="111"/>
      <c r="BE209" s="111"/>
      <c r="BF209" s="111"/>
    </row>
    <row r="210" spans="1:58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3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1"/>
      <c r="BA210" s="111"/>
      <c r="BB210" s="111"/>
      <c r="BC210" s="111"/>
      <c r="BD210" s="111"/>
      <c r="BE210" s="111"/>
      <c r="BF210" s="111"/>
    </row>
    <row r="211" spans="1:58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3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1"/>
      <c r="BA211" s="111"/>
      <c r="BB211" s="111"/>
      <c r="BC211" s="111"/>
      <c r="BD211" s="111"/>
      <c r="BE211" s="111"/>
      <c r="BF211" s="111"/>
    </row>
    <row r="212" spans="1:58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3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11"/>
      <c r="BD212" s="111"/>
      <c r="BE212" s="111"/>
      <c r="BF212" s="111"/>
    </row>
    <row r="213" spans="1:58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3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11"/>
      <c r="BD213" s="111"/>
      <c r="BE213" s="111"/>
      <c r="BF213" s="111"/>
    </row>
    <row r="214" spans="1:58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3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11"/>
      <c r="BD214" s="111"/>
      <c r="BE214" s="111"/>
      <c r="BF214" s="111"/>
    </row>
    <row r="215" spans="1:58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3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11"/>
      <c r="BD215" s="111"/>
      <c r="BE215" s="111"/>
      <c r="BF215" s="111"/>
    </row>
    <row r="216" spans="1:58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3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1"/>
      <c r="BA216" s="111"/>
      <c r="BB216" s="111"/>
      <c r="BC216" s="111"/>
      <c r="BD216" s="111"/>
      <c r="BE216" s="111"/>
      <c r="BF216" s="111"/>
    </row>
    <row r="217" spans="1:58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3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11"/>
      <c r="BE217" s="111"/>
      <c r="BF217" s="111"/>
    </row>
    <row r="218" spans="1:58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3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1"/>
      <c r="BA218" s="111"/>
      <c r="BB218" s="111"/>
      <c r="BC218" s="111"/>
      <c r="BD218" s="111"/>
      <c r="BE218" s="111"/>
      <c r="BF218" s="111"/>
    </row>
    <row r="219" spans="1:58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3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11"/>
      <c r="BD219" s="111"/>
      <c r="BE219" s="111"/>
      <c r="BF219" s="111"/>
    </row>
    <row r="220" spans="1:58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3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11"/>
      <c r="BE220" s="111"/>
      <c r="BF220" s="111"/>
    </row>
    <row r="221" spans="1:58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3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  <c r="BA221" s="111"/>
      <c r="BB221" s="111"/>
      <c r="BC221" s="111"/>
      <c r="BD221" s="111"/>
      <c r="BE221" s="111"/>
      <c r="BF221" s="111"/>
    </row>
    <row r="222" spans="1:58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3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  <c r="AW222" s="111"/>
      <c r="AX222" s="111"/>
      <c r="AY222" s="111"/>
      <c r="AZ222" s="111"/>
      <c r="BA222" s="111"/>
      <c r="BB222" s="111"/>
      <c r="BC222" s="111"/>
      <c r="BD222" s="111"/>
      <c r="BE222" s="111"/>
      <c r="BF222" s="111"/>
    </row>
    <row r="223" spans="1:58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3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1"/>
      <c r="BA223" s="111"/>
      <c r="BB223" s="111"/>
      <c r="BC223" s="111"/>
      <c r="BD223" s="111"/>
      <c r="BE223" s="111"/>
      <c r="BF223" s="111"/>
    </row>
    <row r="224" spans="1:58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3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  <c r="AW224" s="111"/>
      <c r="AX224" s="111"/>
      <c r="AY224" s="111"/>
      <c r="AZ224" s="111"/>
      <c r="BA224" s="111"/>
      <c r="BB224" s="111"/>
      <c r="BC224" s="111"/>
      <c r="BD224" s="111"/>
      <c r="BE224" s="111"/>
      <c r="BF224" s="111"/>
    </row>
    <row r="225" spans="1:58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3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  <c r="AW225" s="111"/>
      <c r="AX225" s="111"/>
      <c r="AY225" s="111"/>
      <c r="AZ225" s="111"/>
      <c r="BA225" s="111"/>
      <c r="BB225" s="111"/>
      <c r="BC225" s="111"/>
      <c r="BD225" s="111"/>
      <c r="BE225" s="111"/>
      <c r="BF225" s="111"/>
    </row>
    <row r="226" spans="1:58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3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1"/>
      <c r="BA226" s="111"/>
      <c r="BB226" s="111"/>
      <c r="BC226" s="111"/>
      <c r="BD226" s="111"/>
      <c r="BE226" s="111"/>
      <c r="BF226" s="111"/>
    </row>
    <row r="227" spans="1:58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3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  <c r="AW227" s="111"/>
      <c r="AX227" s="111"/>
      <c r="AY227" s="111"/>
      <c r="AZ227" s="111"/>
      <c r="BA227" s="111"/>
      <c r="BB227" s="111"/>
      <c r="BC227" s="111"/>
      <c r="BD227" s="111"/>
      <c r="BE227" s="111"/>
      <c r="BF227" s="111"/>
    </row>
    <row r="228" spans="1:58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3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  <c r="AW228" s="111"/>
      <c r="AX228" s="111"/>
      <c r="AY228" s="111"/>
      <c r="AZ228" s="111"/>
      <c r="BA228" s="111"/>
      <c r="BB228" s="111"/>
      <c r="BC228" s="111"/>
      <c r="BD228" s="111"/>
      <c r="BE228" s="111"/>
      <c r="BF228" s="111"/>
    </row>
    <row r="229" spans="1:58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3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  <c r="AW229" s="111"/>
      <c r="AX229" s="111"/>
      <c r="AY229" s="111"/>
      <c r="AZ229" s="111"/>
      <c r="BA229" s="111"/>
      <c r="BB229" s="111"/>
      <c r="BC229" s="111"/>
      <c r="BD229" s="111"/>
      <c r="BE229" s="111"/>
      <c r="BF229" s="111"/>
    </row>
    <row r="230" spans="1:58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3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1"/>
      <c r="BA230" s="111"/>
      <c r="BB230" s="111"/>
      <c r="BC230" s="111"/>
      <c r="BD230" s="111"/>
      <c r="BE230" s="111"/>
      <c r="BF230" s="111"/>
    </row>
    <row r="231" spans="1:58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3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  <c r="AW231" s="111"/>
      <c r="AX231" s="111"/>
      <c r="AY231" s="111"/>
      <c r="AZ231" s="111"/>
      <c r="BA231" s="111"/>
      <c r="BB231" s="111"/>
      <c r="BC231" s="111"/>
      <c r="BD231" s="111"/>
      <c r="BE231" s="111"/>
      <c r="BF231" s="111"/>
    </row>
    <row r="232" spans="1:58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3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1"/>
      <c r="AT232" s="111"/>
      <c r="AU232" s="111"/>
      <c r="AV232" s="111"/>
      <c r="AW232" s="111"/>
      <c r="AX232" s="111"/>
      <c r="AY232" s="111"/>
      <c r="AZ232" s="111"/>
      <c r="BA232" s="111"/>
      <c r="BB232" s="111"/>
      <c r="BC232" s="111"/>
      <c r="BD232" s="111"/>
      <c r="BE232" s="111"/>
      <c r="BF232" s="111"/>
    </row>
    <row r="233" spans="1:58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3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1"/>
      <c r="AT233" s="111"/>
      <c r="AU233" s="111"/>
      <c r="AV233" s="111"/>
      <c r="AW233" s="111"/>
      <c r="AX233" s="111"/>
      <c r="AY233" s="111"/>
      <c r="AZ233" s="111"/>
      <c r="BA233" s="111"/>
      <c r="BB233" s="111"/>
      <c r="BC233" s="111"/>
      <c r="BD233" s="111"/>
      <c r="BE233" s="111"/>
      <c r="BF233" s="111"/>
    </row>
    <row r="234" spans="1:58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3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  <c r="AW234" s="111"/>
      <c r="AX234" s="111"/>
      <c r="AY234" s="111"/>
      <c r="AZ234" s="111"/>
      <c r="BA234" s="111"/>
      <c r="BB234" s="111"/>
      <c r="BC234" s="111"/>
      <c r="BD234" s="111"/>
      <c r="BE234" s="111"/>
      <c r="BF234" s="111"/>
    </row>
    <row r="235" spans="1:58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3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  <c r="AW235" s="111"/>
      <c r="AX235" s="111"/>
      <c r="AY235" s="111"/>
      <c r="AZ235" s="111"/>
      <c r="BA235" s="111"/>
      <c r="BB235" s="111"/>
      <c r="BC235" s="111"/>
      <c r="BD235" s="111"/>
      <c r="BE235" s="111"/>
      <c r="BF235" s="111"/>
    </row>
    <row r="236" spans="1:58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3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  <c r="AW236" s="111"/>
      <c r="AX236" s="111"/>
      <c r="AY236" s="111"/>
      <c r="AZ236" s="111"/>
      <c r="BA236" s="111"/>
      <c r="BB236" s="111"/>
      <c r="BC236" s="111"/>
      <c r="BD236" s="111"/>
      <c r="BE236" s="111"/>
      <c r="BF236" s="111"/>
    </row>
    <row r="237" spans="1:58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3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  <c r="AW237" s="111"/>
      <c r="AX237" s="111"/>
      <c r="AY237" s="111"/>
      <c r="AZ237" s="111"/>
      <c r="BA237" s="111"/>
      <c r="BB237" s="111"/>
      <c r="BC237" s="111"/>
      <c r="BD237" s="111"/>
      <c r="BE237" s="111"/>
      <c r="BF237" s="111"/>
    </row>
    <row r="238" spans="1:58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3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  <c r="AW238" s="111"/>
      <c r="AX238" s="111"/>
      <c r="AY238" s="111"/>
      <c r="AZ238" s="111"/>
      <c r="BA238" s="111"/>
      <c r="BB238" s="111"/>
      <c r="BC238" s="111"/>
      <c r="BD238" s="111"/>
      <c r="BE238" s="111"/>
      <c r="BF238" s="111"/>
    </row>
    <row r="239" spans="1:58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3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  <c r="AS239" s="111"/>
      <c r="AT239" s="111"/>
      <c r="AU239" s="111"/>
      <c r="AV239" s="111"/>
      <c r="AW239" s="111"/>
      <c r="AX239" s="111"/>
      <c r="AY239" s="111"/>
      <c r="AZ239" s="111"/>
      <c r="BA239" s="111"/>
      <c r="BB239" s="111"/>
      <c r="BC239" s="111"/>
      <c r="BD239" s="111"/>
      <c r="BE239" s="111"/>
      <c r="BF239" s="111"/>
    </row>
    <row r="240" spans="1:58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3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  <c r="AS240" s="111"/>
      <c r="AT240" s="111"/>
      <c r="AU240" s="111"/>
      <c r="AV240" s="111"/>
      <c r="AW240" s="111"/>
      <c r="AX240" s="111"/>
      <c r="AY240" s="111"/>
      <c r="AZ240" s="111"/>
      <c r="BA240" s="111"/>
      <c r="BB240" s="111"/>
      <c r="BC240" s="111"/>
      <c r="BD240" s="111"/>
      <c r="BE240" s="111"/>
      <c r="BF240" s="111"/>
    </row>
    <row r="241" spans="1:58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3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  <c r="AS241" s="111"/>
      <c r="AT241" s="111"/>
      <c r="AU241" s="111"/>
      <c r="AV241" s="111"/>
      <c r="AW241" s="111"/>
      <c r="AX241" s="111"/>
      <c r="AY241" s="111"/>
      <c r="AZ241" s="111"/>
      <c r="BA241" s="111"/>
      <c r="BB241" s="111"/>
      <c r="BC241" s="111"/>
      <c r="BD241" s="111"/>
      <c r="BE241" s="111"/>
      <c r="BF241" s="111"/>
    </row>
    <row r="242" spans="1:58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3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  <c r="AW242" s="111"/>
      <c r="AX242" s="111"/>
      <c r="AY242" s="111"/>
      <c r="AZ242" s="111"/>
      <c r="BA242" s="111"/>
      <c r="BB242" s="111"/>
      <c r="BC242" s="111"/>
      <c r="BD242" s="111"/>
      <c r="BE242" s="111"/>
      <c r="BF242" s="111"/>
    </row>
    <row r="243" spans="1:58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3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  <c r="AW243" s="111"/>
      <c r="AX243" s="111"/>
      <c r="AY243" s="111"/>
      <c r="AZ243" s="111"/>
      <c r="BA243" s="111"/>
      <c r="BB243" s="111"/>
      <c r="BC243" s="111"/>
      <c r="BD243" s="111"/>
      <c r="BE243" s="111"/>
      <c r="BF243" s="111"/>
    </row>
    <row r="244" spans="1:58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3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  <c r="AW244" s="111"/>
      <c r="AX244" s="111"/>
      <c r="AY244" s="111"/>
      <c r="AZ244" s="111"/>
      <c r="BA244" s="111"/>
      <c r="BB244" s="111"/>
      <c r="BC244" s="111"/>
      <c r="BD244" s="111"/>
      <c r="BE244" s="111"/>
      <c r="BF244" s="111"/>
    </row>
    <row r="245" spans="1:58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3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  <c r="AW245" s="111"/>
      <c r="AX245" s="111"/>
      <c r="AY245" s="111"/>
      <c r="AZ245" s="111"/>
      <c r="BA245" s="111"/>
      <c r="BB245" s="111"/>
      <c r="BC245" s="111"/>
      <c r="BD245" s="111"/>
      <c r="BE245" s="111"/>
      <c r="BF245" s="111"/>
    </row>
    <row r="246" spans="1:58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3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  <c r="AW246" s="111"/>
      <c r="AX246" s="111"/>
      <c r="AY246" s="111"/>
      <c r="AZ246" s="111"/>
      <c r="BA246" s="111"/>
      <c r="BB246" s="111"/>
      <c r="BC246" s="111"/>
      <c r="BD246" s="111"/>
      <c r="BE246" s="111"/>
      <c r="BF246" s="111"/>
    </row>
    <row r="247" spans="1:58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3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  <c r="AW247" s="111"/>
      <c r="AX247" s="111"/>
      <c r="AY247" s="111"/>
      <c r="AZ247" s="111"/>
      <c r="BA247" s="111"/>
      <c r="BB247" s="111"/>
      <c r="BC247" s="111"/>
      <c r="BD247" s="111"/>
      <c r="BE247" s="111"/>
      <c r="BF247" s="111"/>
    </row>
    <row r="248" spans="1:58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3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11"/>
      <c r="BD248" s="111"/>
      <c r="BE248" s="111"/>
      <c r="BF248" s="111"/>
    </row>
    <row r="249" spans="1:58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3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11"/>
      <c r="BD249" s="111"/>
      <c r="BE249" s="111"/>
      <c r="BF249" s="111"/>
    </row>
    <row r="250" spans="1:58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3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  <c r="AW250" s="111"/>
      <c r="AX250" s="111"/>
      <c r="AY250" s="111"/>
      <c r="AZ250" s="111"/>
      <c r="BA250" s="111"/>
      <c r="BB250" s="111"/>
      <c r="BC250" s="111"/>
      <c r="BD250" s="111"/>
      <c r="BE250" s="111"/>
      <c r="BF250" s="111"/>
    </row>
    <row r="251" spans="1:58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3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  <c r="AW251" s="111"/>
      <c r="AX251" s="111"/>
      <c r="AY251" s="111"/>
      <c r="AZ251" s="111"/>
      <c r="BA251" s="111"/>
      <c r="BB251" s="111"/>
      <c r="BC251" s="111"/>
      <c r="BD251" s="111"/>
      <c r="BE251" s="111"/>
      <c r="BF251" s="111"/>
    </row>
    <row r="252" spans="1:58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3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  <c r="AW252" s="111"/>
      <c r="AX252" s="111"/>
      <c r="AY252" s="111"/>
      <c r="AZ252" s="111"/>
      <c r="BA252" s="111"/>
      <c r="BB252" s="111"/>
      <c r="BC252" s="111"/>
      <c r="BD252" s="111"/>
      <c r="BE252" s="111"/>
      <c r="BF252" s="111"/>
    </row>
    <row r="253" spans="1:58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3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  <c r="AW253" s="111"/>
      <c r="AX253" s="111"/>
      <c r="AY253" s="111"/>
      <c r="AZ253" s="111"/>
      <c r="BA253" s="111"/>
      <c r="BB253" s="111"/>
      <c r="BC253" s="111"/>
      <c r="BD253" s="111"/>
      <c r="BE253" s="111"/>
      <c r="BF253" s="111"/>
    </row>
    <row r="254" spans="1:58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3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  <c r="AW254" s="111"/>
      <c r="AX254" s="111"/>
      <c r="AY254" s="111"/>
      <c r="AZ254" s="111"/>
      <c r="BA254" s="111"/>
      <c r="BB254" s="111"/>
      <c r="BC254" s="111"/>
      <c r="BD254" s="111"/>
      <c r="BE254" s="111"/>
      <c r="BF254" s="111"/>
    </row>
    <row r="255" spans="1:58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3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  <c r="AW255" s="111"/>
      <c r="AX255" s="111"/>
      <c r="AY255" s="111"/>
      <c r="AZ255" s="111"/>
      <c r="BA255" s="111"/>
      <c r="BB255" s="111"/>
      <c r="BC255" s="111"/>
      <c r="BD255" s="111"/>
      <c r="BE255" s="111"/>
      <c r="BF255" s="111"/>
    </row>
    <row r="256" spans="1:58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3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  <c r="AW256" s="111"/>
      <c r="AX256" s="111"/>
      <c r="AY256" s="111"/>
      <c r="AZ256" s="111"/>
      <c r="BA256" s="111"/>
      <c r="BB256" s="111"/>
      <c r="BC256" s="111"/>
      <c r="BD256" s="111"/>
      <c r="BE256" s="111"/>
      <c r="BF256" s="111"/>
    </row>
    <row r="257" spans="1:58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3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  <c r="AW257" s="111"/>
      <c r="AX257" s="111"/>
      <c r="AY257" s="111"/>
      <c r="AZ257" s="111"/>
      <c r="BA257" s="111"/>
      <c r="BB257" s="111"/>
      <c r="BC257" s="111"/>
      <c r="BD257" s="111"/>
      <c r="BE257" s="111"/>
      <c r="BF257" s="111"/>
    </row>
    <row r="258" spans="1:58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3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  <c r="AW258" s="111"/>
      <c r="AX258" s="111"/>
      <c r="AY258" s="111"/>
      <c r="AZ258" s="111"/>
      <c r="BA258" s="111"/>
      <c r="BB258" s="111"/>
      <c r="BC258" s="111"/>
      <c r="BD258" s="111"/>
      <c r="BE258" s="111"/>
      <c r="BF258" s="111"/>
    </row>
    <row r="259" spans="1:58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3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  <c r="AW259" s="111"/>
      <c r="AX259" s="111"/>
      <c r="AY259" s="111"/>
      <c r="AZ259" s="111"/>
      <c r="BA259" s="111"/>
      <c r="BB259" s="111"/>
      <c r="BC259" s="111"/>
      <c r="BD259" s="111"/>
      <c r="BE259" s="111"/>
      <c r="BF259" s="111"/>
    </row>
    <row r="260" spans="1:58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3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11"/>
      <c r="BD260" s="111"/>
      <c r="BE260" s="111"/>
      <c r="BF260" s="111"/>
    </row>
    <row r="261" spans="1:58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3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  <c r="AW261" s="111"/>
      <c r="AX261" s="111"/>
      <c r="AY261" s="111"/>
      <c r="AZ261" s="111"/>
      <c r="BA261" s="111"/>
      <c r="BB261" s="111"/>
      <c r="BC261" s="111"/>
      <c r="BD261" s="111"/>
      <c r="BE261" s="111"/>
      <c r="BF261" s="111"/>
    </row>
    <row r="262" spans="1:58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3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  <c r="AW262" s="111"/>
      <c r="AX262" s="111"/>
      <c r="AY262" s="111"/>
      <c r="AZ262" s="111"/>
      <c r="BA262" s="111"/>
      <c r="BB262" s="111"/>
      <c r="BC262" s="111"/>
      <c r="BD262" s="111"/>
      <c r="BE262" s="111"/>
      <c r="BF262" s="111"/>
    </row>
    <row r="263" spans="1:58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3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  <c r="AW263" s="111"/>
      <c r="AX263" s="111"/>
      <c r="AY263" s="111"/>
      <c r="AZ263" s="111"/>
      <c r="BA263" s="111"/>
      <c r="BB263" s="111"/>
      <c r="BC263" s="111"/>
      <c r="BD263" s="111"/>
      <c r="BE263" s="111"/>
      <c r="BF263" s="111"/>
    </row>
    <row r="264" spans="1:58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3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  <c r="AR264" s="111"/>
      <c r="AS264" s="111"/>
      <c r="AT264" s="111"/>
      <c r="AU264" s="111"/>
      <c r="AV264" s="111"/>
      <c r="AW264" s="111"/>
      <c r="AX264" s="111"/>
      <c r="AY264" s="111"/>
      <c r="AZ264" s="111"/>
      <c r="BA264" s="111"/>
      <c r="BB264" s="111"/>
      <c r="BC264" s="111"/>
      <c r="BD264" s="111"/>
      <c r="BE264" s="111"/>
      <c r="BF264" s="111"/>
    </row>
    <row r="265" spans="1:58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3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1"/>
      <c r="AV265" s="111"/>
      <c r="AW265" s="111"/>
      <c r="AX265" s="111"/>
      <c r="AY265" s="111"/>
      <c r="AZ265" s="111"/>
      <c r="BA265" s="111"/>
      <c r="BB265" s="111"/>
      <c r="BC265" s="111"/>
      <c r="BD265" s="111"/>
      <c r="BE265" s="111"/>
      <c r="BF265" s="111"/>
    </row>
    <row r="266" spans="1:58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3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  <c r="AR266" s="111"/>
      <c r="AS266" s="111"/>
      <c r="AT266" s="111"/>
      <c r="AU266" s="111"/>
      <c r="AV266" s="111"/>
      <c r="AW266" s="111"/>
      <c r="AX266" s="111"/>
      <c r="AY266" s="111"/>
      <c r="AZ266" s="111"/>
      <c r="BA266" s="111"/>
      <c r="BB266" s="111"/>
      <c r="BC266" s="111"/>
      <c r="BD266" s="111"/>
      <c r="BE266" s="111"/>
      <c r="BF266" s="111"/>
    </row>
    <row r="267" spans="1:58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3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  <c r="AW267" s="111"/>
      <c r="AX267" s="111"/>
      <c r="AY267" s="111"/>
      <c r="AZ267" s="111"/>
      <c r="BA267" s="111"/>
      <c r="BB267" s="111"/>
      <c r="BC267" s="111"/>
      <c r="BD267" s="111"/>
      <c r="BE267" s="111"/>
      <c r="BF267" s="111"/>
    </row>
    <row r="268" spans="1:58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3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1"/>
      <c r="AV268" s="111"/>
      <c r="AW268" s="111"/>
      <c r="AX268" s="111"/>
      <c r="AY268" s="111"/>
      <c r="AZ268" s="111"/>
      <c r="BA268" s="111"/>
      <c r="BB268" s="111"/>
      <c r="BC268" s="111"/>
      <c r="BD268" s="111"/>
      <c r="BE268" s="111"/>
      <c r="BF268" s="111"/>
    </row>
    <row r="269" spans="1:58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3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  <c r="AW269" s="111"/>
      <c r="AX269" s="111"/>
      <c r="AY269" s="111"/>
      <c r="AZ269" s="111"/>
      <c r="BA269" s="111"/>
      <c r="BB269" s="111"/>
      <c r="BC269" s="111"/>
      <c r="BD269" s="111"/>
      <c r="BE269" s="111"/>
      <c r="BF269" s="111"/>
    </row>
    <row r="270" spans="1:58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3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1"/>
      <c r="AV270" s="111"/>
      <c r="AW270" s="111"/>
      <c r="AX270" s="111"/>
      <c r="AY270" s="111"/>
      <c r="AZ270" s="111"/>
      <c r="BA270" s="111"/>
      <c r="BB270" s="111"/>
      <c r="BC270" s="111"/>
      <c r="BD270" s="111"/>
      <c r="BE270" s="111"/>
      <c r="BF270" s="111"/>
    </row>
    <row r="271" spans="1:58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3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1"/>
      <c r="AV271" s="111"/>
      <c r="AW271" s="111"/>
      <c r="AX271" s="111"/>
      <c r="AY271" s="111"/>
      <c r="AZ271" s="111"/>
      <c r="BA271" s="111"/>
      <c r="BB271" s="111"/>
      <c r="BC271" s="111"/>
      <c r="BD271" s="111"/>
      <c r="BE271" s="111"/>
      <c r="BF271" s="111"/>
    </row>
    <row r="272" spans="1:58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3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1"/>
      <c r="AV272" s="111"/>
      <c r="AW272" s="111"/>
      <c r="AX272" s="111"/>
      <c r="AY272" s="111"/>
      <c r="AZ272" s="111"/>
      <c r="BA272" s="111"/>
      <c r="BB272" s="111"/>
      <c r="BC272" s="111"/>
      <c r="BD272" s="111"/>
      <c r="BE272" s="111"/>
      <c r="BF272" s="111"/>
    </row>
    <row r="273" spans="1:58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3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1"/>
      <c r="AV273" s="111"/>
      <c r="AW273" s="111"/>
      <c r="AX273" s="111"/>
      <c r="AY273" s="111"/>
      <c r="AZ273" s="111"/>
      <c r="BA273" s="111"/>
      <c r="BB273" s="111"/>
      <c r="BC273" s="111"/>
      <c r="BD273" s="111"/>
      <c r="BE273" s="111"/>
      <c r="BF273" s="111"/>
    </row>
    <row r="274" spans="1:58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3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  <c r="AW274" s="111"/>
      <c r="AX274" s="111"/>
      <c r="AY274" s="111"/>
      <c r="AZ274" s="111"/>
      <c r="BA274" s="111"/>
      <c r="BB274" s="111"/>
      <c r="BC274" s="111"/>
      <c r="BD274" s="111"/>
      <c r="BE274" s="111"/>
      <c r="BF274" s="111"/>
    </row>
    <row r="275" spans="1:58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3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1"/>
      <c r="AV275" s="111"/>
      <c r="AW275" s="111"/>
      <c r="AX275" s="111"/>
      <c r="AY275" s="111"/>
      <c r="AZ275" s="111"/>
      <c r="BA275" s="111"/>
      <c r="BB275" s="111"/>
      <c r="BC275" s="111"/>
      <c r="BD275" s="111"/>
      <c r="BE275" s="111"/>
      <c r="BF275" s="111"/>
    </row>
    <row r="276" spans="1:58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3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1"/>
      <c r="AT276" s="111"/>
      <c r="AU276" s="111"/>
      <c r="AV276" s="111"/>
      <c r="AW276" s="111"/>
      <c r="AX276" s="111"/>
      <c r="AY276" s="111"/>
      <c r="AZ276" s="111"/>
      <c r="BA276" s="111"/>
      <c r="BB276" s="111"/>
      <c r="BC276" s="111"/>
      <c r="BD276" s="111"/>
      <c r="BE276" s="111"/>
      <c r="BF276" s="111"/>
    </row>
    <row r="277" spans="1:58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3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1"/>
      <c r="AV277" s="111"/>
      <c r="AW277" s="111"/>
      <c r="AX277" s="111"/>
      <c r="AY277" s="111"/>
      <c r="AZ277" s="111"/>
      <c r="BA277" s="111"/>
      <c r="BB277" s="111"/>
      <c r="BC277" s="111"/>
      <c r="BD277" s="111"/>
      <c r="BE277" s="111"/>
      <c r="BF277" s="111"/>
    </row>
    <row r="278" spans="1:58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3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  <c r="AR278" s="111"/>
      <c r="AS278" s="111"/>
      <c r="AT278" s="111"/>
      <c r="AU278" s="111"/>
      <c r="AV278" s="111"/>
      <c r="AW278" s="111"/>
      <c r="AX278" s="111"/>
      <c r="AY278" s="111"/>
      <c r="AZ278" s="111"/>
      <c r="BA278" s="111"/>
      <c r="BB278" s="111"/>
      <c r="BC278" s="111"/>
      <c r="BD278" s="111"/>
      <c r="BE278" s="111"/>
      <c r="BF278" s="111"/>
    </row>
    <row r="279" spans="1:58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3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  <c r="AR279" s="111"/>
      <c r="AS279" s="111"/>
      <c r="AT279" s="111"/>
      <c r="AU279" s="111"/>
      <c r="AV279" s="111"/>
      <c r="AW279" s="111"/>
      <c r="AX279" s="111"/>
      <c r="AY279" s="111"/>
      <c r="AZ279" s="111"/>
      <c r="BA279" s="111"/>
      <c r="BB279" s="111"/>
      <c r="BC279" s="111"/>
      <c r="BD279" s="111"/>
      <c r="BE279" s="111"/>
      <c r="BF279" s="111"/>
    </row>
    <row r="280" spans="1:58" ht="15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3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  <c r="AR280" s="111"/>
      <c r="AS280" s="111"/>
      <c r="AT280" s="111"/>
      <c r="AU280" s="111"/>
      <c r="AV280" s="111"/>
      <c r="AW280" s="111"/>
      <c r="AX280" s="111"/>
      <c r="AY280" s="111"/>
      <c r="AZ280" s="111"/>
      <c r="BA280" s="111"/>
      <c r="BB280" s="111"/>
      <c r="BC280" s="111"/>
      <c r="BD280" s="111"/>
      <c r="BE280" s="111"/>
      <c r="BF280" s="111"/>
    </row>
    <row r="281" spans="1:58" ht="15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3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  <c r="AR281" s="111"/>
      <c r="AS281" s="111"/>
      <c r="AT281" s="111"/>
      <c r="AU281" s="111"/>
      <c r="AV281" s="111"/>
      <c r="AW281" s="111"/>
      <c r="AX281" s="111"/>
      <c r="AY281" s="111"/>
      <c r="AZ281" s="111"/>
      <c r="BA281" s="111"/>
      <c r="BB281" s="111"/>
      <c r="BC281" s="111"/>
      <c r="BD281" s="111"/>
      <c r="BE281" s="111"/>
      <c r="BF281" s="111"/>
    </row>
    <row r="282" spans="1:58" ht="15.75" customHeight="1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3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  <c r="AW282" s="111"/>
      <c r="AX282" s="111"/>
      <c r="AY282" s="111"/>
      <c r="AZ282" s="111"/>
      <c r="BA282" s="111"/>
      <c r="BB282" s="111"/>
      <c r="BC282" s="111"/>
      <c r="BD282" s="111"/>
      <c r="BE282" s="111"/>
      <c r="BF282" s="111"/>
    </row>
    <row r="283" spans="1:58" ht="15.75" customHeight="1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3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  <c r="AR283" s="111"/>
      <c r="AS283" s="111"/>
      <c r="AT283" s="111"/>
      <c r="AU283" s="111"/>
      <c r="AV283" s="111"/>
      <c r="AW283" s="111"/>
      <c r="AX283" s="111"/>
      <c r="AY283" s="111"/>
      <c r="AZ283" s="111"/>
      <c r="BA283" s="111"/>
      <c r="BB283" s="111"/>
      <c r="BC283" s="111"/>
      <c r="BD283" s="111"/>
      <c r="BE283" s="111"/>
      <c r="BF283" s="111"/>
    </row>
    <row r="284" spans="1:58" ht="15.75" customHeight="1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3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1"/>
      <c r="AV284" s="111"/>
      <c r="AW284" s="111"/>
      <c r="AX284" s="111"/>
      <c r="AY284" s="111"/>
      <c r="AZ284" s="111"/>
      <c r="BA284" s="111"/>
      <c r="BB284" s="111"/>
      <c r="BC284" s="111"/>
      <c r="BD284" s="111"/>
      <c r="BE284" s="111"/>
      <c r="BF284" s="111"/>
    </row>
    <row r="285" spans="1:58" ht="15.75" customHeight="1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3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1"/>
      <c r="AV285" s="111"/>
      <c r="AW285" s="111"/>
      <c r="AX285" s="111"/>
      <c r="AY285" s="111"/>
      <c r="AZ285" s="111"/>
      <c r="BA285" s="111"/>
      <c r="BB285" s="111"/>
      <c r="BC285" s="111"/>
      <c r="BD285" s="111"/>
      <c r="BE285" s="111"/>
      <c r="BF285" s="111"/>
    </row>
    <row r="286" spans="1:58" ht="15.75" customHeight="1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3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1"/>
      <c r="AT286" s="111"/>
      <c r="AU286" s="111"/>
      <c r="AV286" s="111"/>
      <c r="AW286" s="111"/>
      <c r="AX286" s="111"/>
      <c r="AY286" s="111"/>
      <c r="AZ286" s="111"/>
      <c r="BA286" s="111"/>
      <c r="BB286" s="111"/>
      <c r="BC286" s="111"/>
      <c r="BD286" s="111"/>
      <c r="BE286" s="111"/>
      <c r="BF286" s="111"/>
    </row>
    <row r="287" spans="1:58" ht="15.75" customHeight="1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3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1"/>
      <c r="AT287" s="111"/>
      <c r="AU287" s="111"/>
      <c r="AV287" s="111"/>
      <c r="AW287" s="111"/>
      <c r="AX287" s="111"/>
      <c r="AY287" s="111"/>
      <c r="AZ287" s="111"/>
      <c r="BA287" s="111"/>
      <c r="BB287" s="111"/>
      <c r="BC287" s="111"/>
      <c r="BD287" s="111"/>
      <c r="BE287" s="111"/>
      <c r="BF287" s="111"/>
    </row>
    <row r="288" spans="1:58" ht="15.75" customHeight="1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3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1"/>
      <c r="AT288" s="111"/>
      <c r="AU288" s="111"/>
      <c r="AV288" s="111"/>
      <c r="AW288" s="111"/>
      <c r="AX288" s="111"/>
      <c r="AY288" s="111"/>
      <c r="AZ288" s="111"/>
      <c r="BA288" s="111"/>
      <c r="BB288" s="111"/>
      <c r="BC288" s="111"/>
      <c r="BD288" s="111"/>
      <c r="BE288" s="111"/>
      <c r="BF288" s="111"/>
    </row>
    <row r="289" spans="1:58" ht="15.75" customHeight="1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3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1"/>
      <c r="AT289" s="111"/>
      <c r="AU289" s="111"/>
      <c r="AV289" s="111"/>
      <c r="AW289" s="111"/>
      <c r="AX289" s="111"/>
      <c r="AY289" s="111"/>
      <c r="AZ289" s="111"/>
      <c r="BA289" s="111"/>
      <c r="BB289" s="111"/>
      <c r="BC289" s="111"/>
      <c r="BD289" s="111"/>
      <c r="BE289" s="111"/>
      <c r="BF289" s="111"/>
    </row>
    <row r="290" spans="1:58" ht="15.75" customHeight="1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3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1"/>
      <c r="AT290" s="111"/>
      <c r="AU290" s="111"/>
      <c r="AV290" s="111"/>
      <c r="AW290" s="111"/>
      <c r="AX290" s="111"/>
      <c r="AY290" s="111"/>
      <c r="AZ290" s="111"/>
      <c r="BA290" s="111"/>
      <c r="BB290" s="111"/>
      <c r="BC290" s="111"/>
      <c r="BD290" s="111"/>
      <c r="BE290" s="111"/>
      <c r="BF290" s="111"/>
    </row>
    <row r="291" spans="1:58" ht="15.75" customHeight="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3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  <c r="AW291" s="111"/>
      <c r="AX291" s="111"/>
      <c r="AY291" s="111"/>
      <c r="AZ291" s="111"/>
      <c r="BA291" s="111"/>
      <c r="BB291" s="111"/>
      <c r="BC291" s="111"/>
      <c r="BD291" s="111"/>
      <c r="BE291" s="111"/>
      <c r="BF291" s="111"/>
    </row>
    <row r="292" spans="1:58" ht="15.75" customHeight="1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3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1"/>
      <c r="AV292" s="111"/>
      <c r="AW292" s="111"/>
      <c r="AX292" s="111"/>
      <c r="AY292" s="111"/>
      <c r="AZ292" s="111"/>
      <c r="BA292" s="111"/>
      <c r="BB292" s="111"/>
      <c r="BC292" s="111"/>
      <c r="BD292" s="111"/>
      <c r="BE292" s="111"/>
      <c r="BF292" s="111"/>
    </row>
    <row r="293" spans="1:58" ht="15.75" customHeight="1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3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  <c r="AR293" s="111"/>
      <c r="AS293" s="111"/>
      <c r="AT293" s="111"/>
      <c r="AU293" s="111"/>
      <c r="AV293" s="111"/>
      <c r="AW293" s="111"/>
      <c r="AX293" s="111"/>
      <c r="AY293" s="111"/>
      <c r="AZ293" s="111"/>
      <c r="BA293" s="111"/>
      <c r="BB293" s="111"/>
      <c r="BC293" s="111"/>
      <c r="BD293" s="111"/>
      <c r="BE293" s="111"/>
      <c r="BF293" s="111"/>
    </row>
    <row r="294" spans="1:58" ht="15.75" customHeight="1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3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  <c r="AR294" s="111"/>
      <c r="AS294" s="111"/>
      <c r="AT294" s="111"/>
      <c r="AU294" s="111"/>
      <c r="AV294" s="111"/>
      <c r="AW294" s="111"/>
      <c r="AX294" s="111"/>
      <c r="AY294" s="111"/>
      <c r="AZ294" s="111"/>
      <c r="BA294" s="111"/>
      <c r="BB294" s="111"/>
      <c r="BC294" s="111"/>
      <c r="BD294" s="111"/>
      <c r="BE294" s="111"/>
      <c r="BF294" s="111"/>
    </row>
    <row r="295" spans="1:58" ht="15.75" customHeight="1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3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  <c r="AR295" s="111"/>
      <c r="AS295" s="111"/>
      <c r="AT295" s="111"/>
      <c r="AU295" s="111"/>
      <c r="AV295" s="111"/>
      <c r="AW295" s="111"/>
      <c r="AX295" s="111"/>
      <c r="AY295" s="111"/>
      <c r="AZ295" s="111"/>
      <c r="BA295" s="111"/>
      <c r="BB295" s="111"/>
      <c r="BC295" s="111"/>
      <c r="BD295" s="111"/>
      <c r="BE295" s="111"/>
      <c r="BF295" s="111"/>
    </row>
    <row r="296" spans="1:58" ht="15.75" customHeight="1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3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  <c r="AR296" s="111"/>
      <c r="AS296" s="111"/>
      <c r="AT296" s="111"/>
      <c r="AU296" s="111"/>
      <c r="AV296" s="111"/>
      <c r="AW296" s="111"/>
      <c r="AX296" s="111"/>
      <c r="AY296" s="111"/>
      <c r="AZ296" s="111"/>
      <c r="BA296" s="111"/>
      <c r="BB296" s="111"/>
      <c r="BC296" s="111"/>
      <c r="BD296" s="111"/>
      <c r="BE296" s="111"/>
      <c r="BF296" s="111"/>
    </row>
    <row r="297" spans="1:58" ht="15.75" customHeight="1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3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  <c r="AR297" s="111"/>
      <c r="AS297" s="111"/>
      <c r="AT297" s="111"/>
      <c r="AU297" s="111"/>
      <c r="AV297" s="111"/>
      <c r="AW297" s="111"/>
      <c r="AX297" s="111"/>
      <c r="AY297" s="111"/>
      <c r="AZ297" s="111"/>
      <c r="BA297" s="111"/>
      <c r="BB297" s="111"/>
      <c r="BC297" s="111"/>
      <c r="BD297" s="111"/>
      <c r="BE297" s="111"/>
      <c r="BF297" s="111"/>
    </row>
    <row r="298" spans="1:58" ht="15.75" customHeight="1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3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  <c r="AR298" s="111"/>
      <c r="AS298" s="111"/>
      <c r="AT298" s="111"/>
      <c r="AU298" s="111"/>
      <c r="AV298" s="111"/>
      <c r="AW298" s="111"/>
      <c r="AX298" s="111"/>
      <c r="AY298" s="111"/>
      <c r="AZ298" s="111"/>
      <c r="BA298" s="111"/>
      <c r="BB298" s="111"/>
      <c r="BC298" s="111"/>
      <c r="BD298" s="111"/>
      <c r="BE298" s="111"/>
      <c r="BF298" s="111"/>
    </row>
    <row r="299" spans="1:58" ht="15.75" customHeight="1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3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  <c r="AR299" s="111"/>
      <c r="AS299" s="111"/>
      <c r="AT299" s="111"/>
      <c r="AU299" s="111"/>
      <c r="AV299" s="111"/>
      <c r="AW299" s="111"/>
      <c r="AX299" s="111"/>
      <c r="AY299" s="111"/>
      <c r="AZ299" s="111"/>
      <c r="BA299" s="111"/>
      <c r="BB299" s="111"/>
      <c r="BC299" s="111"/>
      <c r="BD299" s="111"/>
      <c r="BE299" s="111"/>
      <c r="BF299" s="111"/>
    </row>
    <row r="300" spans="1:58" ht="15.75" customHeight="1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3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  <c r="AR300" s="111"/>
      <c r="AS300" s="111"/>
      <c r="AT300" s="111"/>
      <c r="AU300" s="111"/>
      <c r="AV300" s="111"/>
      <c r="AW300" s="111"/>
      <c r="AX300" s="111"/>
      <c r="AY300" s="111"/>
      <c r="AZ300" s="111"/>
      <c r="BA300" s="111"/>
      <c r="BB300" s="111"/>
      <c r="BC300" s="111"/>
      <c r="BD300" s="111"/>
      <c r="BE300" s="111"/>
      <c r="BF300" s="111"/>
    </row>
    <row r="301" spans="1:58" ht="15.75" customHeight="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3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  <c r="AR301" s="111"/>
      <c r="AS301" s="111"/>
      <c r="AT301" s="111"/>
      <c r="AU301" s="111"/>
      <c r="AV301" s="111"/>
      <c r="AW301" s="111"/>
      <c r="AX301" s="111"/>
      <c r="AY301" s="111"/>
      <c r="AZ301" s="111"/>
      <c r="BA301" s="111"/>
      <c r="BB301" s="111"/>
      <c r="BC301" s="111"/>
      <c r="BD301" s="111"/>
      <c r="BE301" s="111"/>
      <c r="BF301" s="111"/>
    </row>
    <row r="302" spans="1:58" ht="15.75" customHeight="1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3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  <c r="AR302" s="111"/>
      <c r="AS302" s="111"/>
      <c r="AT302" s="111"/>
      <c r="AU302" s="111"/>
      <c r="AV302" s="111"/>
      <c r="AW302" s="111"/>
      <c r="AX302" s="111"/>
      <c r="AY302" s="111"/>
      <c r="AZ302" s="111"/>
      <c r="BA302" s="111"/>
      <c r="BB302" s="111"/>
      <c r="BC302" s="111"/>
      <c r="BD302" s="111"/>
      <c r="BE302" s="111"/>
      <c r="BF302" s="111"/>
    </row>
    <row r="303" spans="1:58" ht="15.75" customHeight="1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3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  <c r="AR303" s="111"/>
      <c r="AS303" s="111"/>
      <c r="AT303" s="111"/>
      <c r="AU303" s="111"/>
      <c r="AV303" s="111"/>
      <c r="AW303" s="111"/>
      <c r="AX303" s="111"/>
      <c r="AY303" s="111"/>
      <c r="AZ303" s="111"/>
      <c r="BA303" s="111"/>
      <c r="BB303" s="111"/>
      <c r="BC303" s="111"/>
      <c r="BD303" s="111"/>
      <c r="BE303" s="111"/>
      <c r="BF303" s="111"/>
    </row>
    <row r="304" spans="1:58" ht="15.75" customHeight="1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3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  <c r="AR304" s="111"/>
      <c r="AS304" s="111"/>
      <c r="AT304" s="111"/>
      <c r="AU304" s="111"/>
      <c r="AV304" s="111"/>
      <c r="AW304" s="111"/>
      <c r="AX304" s="111"/>
      <c r="AY304" s="111"/>
      <c r="AZ304" s="111"/>
      <c r="BA304" s="111"/>
      <c r="BB304" s="111"/>
      <c r="BC304" s="111"/>
      <c r="BD304" s="111"/>
      <c r="BE304" s="111"/>
      <c r="BF304" s="111"/>
    </row>
    <row r="305" spans="1:58" ht="15.75" customHeight="1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3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  <c r="AR305" s="111"/>
      <c r="AS305" s="111"/>
      <c r="AT305" s="111"/>
      <c r="AU305" s="111"/>
      <c r="AV305" s="111"/>
      <c r="AW305" s="111"/>
      <c r="AX305" s="111"/>
      <c r="AY305" s="111"/>
      <c r="AZ305" s="111"/>
      <c r="BA305" s="111"/>
      <c r="BB305" s="111"/>
      <c r="BC305" s="111"/>
      <c r="BD305" s="111"/>
      <c r="BE305" s="111"/>
      <c r="BF305" s="111"/>
    </row>
    <row r="306" spans="1:58" ht="15.75" customHeight="1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3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  <c r="AW306" s="111"/>
      <c r="AX306" s="111"/>
      <c r="AY306" s="111"/>
      <c r="AZ306" s="111"/>
      <c r="BA306" s="111"/>
      <c r="BB306" s="111"/>
      <c r="BC306" s="111"/>
      <c r="BD306" s="111"/>
      <c r="BE306" s="111"/>
      <c r="BF306" s="111"/>
    </row>
    <row r="307" spans="1:58" ht="15.75" customHeight="1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3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  <c r="AR307" s="111"/>
      <c r="AS307" s="111"/>
      <c r="AT307" s="111"/>
      <c r="AU307" s="111"/>
      <c r="AV307" s="111"/>
      <c r="AW307" s="111"/>
      <c r="AX307" s="111"/>
      <c r="AY307" s="111"/>
      <c r="AZ307" s="111"/>
      <c r="BA307" s="111"/>
      <c r="BB307" s="111"/>
      <c r="BC307" s="111"/>
      <c r="BD307" s="111"/>
      <c r="BE307" s="111"/>
      <c r="BF307" s="111"/>
    </row>
    <row r="308" spans="1:58" ht="15.75" customHeight="1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3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  <c r="AR308" s="111"/>
      <c r="AS308" s="111"/>
      <c r="AT308" s="111"/>
      <c r="AU308" s="111"/>
      <c r="AV308" s="111"/>
      <c r="AW308" s="111"/>
      <c r="AX308" s="111"/>
      <c r="AY308" s="111"/>
      <c r="AZ308" s="111"/>
      <c r="BA308" s="111"/>
      <c r="BB308" s="111"/>
      <c r="BC308" s="111"/>
      <c r="BD308" s="111"/>
      <c r="BE308" s="111"/>
      <c r="BF308" s="111"/>
    </row>
    <row r="309" spans="1:58" ht="15.75" customHeight="1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3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  <c r="AW309" s="111"/>
      <c r="AX309" s="111"/>
      <c r="AY309" s="111"/>
      <c r="AZ309" s="111"/>
      <c r="BA309" s="111"/>
      <c r="BB309" s="111"/>
      <c r="BC309" s="111"/>
      <c r="BD309" s="111"/>
      <c r="BE309" s="111"/>
      <c r="BF309" s="111"/>
    </row>
    <row r="310" spans="1:58" ht="15.75" customHeight="1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3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  <c r="AR310" s="111"/>
      <c r="AS310" s="111"/>
      <c r="AT310" s="111"/>
      <c r="AU310" s="111"/>
      <c r="AV310" s="111"/>
      <c r="AW310" s="111"/>
      <c r="AX310" s="111"/>
      <c r="AY310" s="111"/>
      <c r="AZ310" s="111"/>
      <c r="BA310" s="111"/>
      <c r="BB310" s="111"/>
      <c r="BC310" s="111"/>
      <c r="BD310" s="111"/>
      <c r="BE310" s="111"/>
      <c r="BF310" s="111"/>
    </row>
    <row r="311" spans="1:58" ht="15.75" customHeight="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3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  <c r="AR311" s="111"/>
      <c r="AS311" s="111"/>
      <c r="AT311" s="111"/>
      <c r="AU311" s="111"/>
      <c r="AV311" s="111"/>
      <c r="AW311" s="111"/>
      <c r="AX311" s="111"/>
      <c r="AY311" s="111"/>
      <c r="AZ311" s="111"/>
      <c r="BA311" s="111"/>
      <c r="BB311" s="111"/>
      <c r="BC311" s="111"/>
      <c r="BD311" s="111"/>
      <c r="BE311" s="111"/>
      <c r="BF311" s="111"/>
    </row>
    <row r="312" spans="1:58" ht="15.75" customHeight="1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3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  <c r="AW312" s="111"/>
      <c r="AX312" s="111"/>
      <c r="AY312" s="111"/>
      <c r="AZ312" s="111"/>
      <c r="BA312" s="111"/>
      <c r="BB312" s="111"/>
      <c r="BC312" s="111"/>
      <c r="BD312" s="111"/>
      <c r="BE312" s="111"/>
      <c r="BF312" s="111"/>
    </row>
    <row r="313" spans="1:58" ht="15.75" customHeight="1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3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  <c r="AR313" s="111"/>
      <c r="AS313" s="111"/>
      <c r="AT313" s="111"/>
      <c r="AU313" s="111"/>
      <c r="AV313" s="111"/>
      <c r="AW313" s="111"/>
      <c r="AX313" s="111"/>
      <c r="AY313" s="111"/>
      <c r="AZ313" s="111"/>
      <c r="BA313" s="111"/>
      <c r="BB313" s="111"/>
      <c r="BC313" s="111"/>
      <c r="BD313" s="111"/>
      <c r="BE313" s="111"/>
      <c r="BF313" s="111"/>
    </row>
    <row r="314" spans="1:58" ht="15.75" customHeight="1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3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  <c r="AR314" s="111"/>
      <c r="AS314" s="111"/>
      <c r="AT314" s="111"/>
      <c r="AU314" s="111"/>
      <c r="AV314" s="111"/>
      <c r="AW314" s="111"/>
      <c r="AX314" s="111"/>
      <c r="AY314" s="111"/>
      <c r="AZ314" s="111"/>
      <c r="BA314" s="111"/>
      <c r="BB314" s="111"/>
      <c r="BC314" s="111"/>
      <c r="BD314" s="111"/>
      <c r="BE314" s="111"/>
      <c r="BF314" s="111"/>
    </row>
    <row r="315" spans="1:58" ht="15.75" customHeight="1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3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  <c r="AR315" s="111"/>
      <c r="AS315" s="111"/>
      <c r="AT315" s="111"/>
      <c r="AU315" s="111"/>
      <c r="AV315" s="111"/>
      <c r="AW315" s="111"/>
      <c r="AX315" s="111"/>
      <c r="AY315" s="111"/>
      <c r="AZ315" s="111"/>
      <c r="BA315" s="111"/>
      <c r="BB315" s="111"/>
      <c r="BC315" s="111"/>
      <c r="BD315" s="111"/>
      <c r="BE315" s="111"/>
      <c r="BF315" s="111"/>
    </row>
    <row r="316" spans="1:58" ht="15.75" customHeight="1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3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1"/>
      <c r="AV316" s="111"/>
      <c r="AW316" s="111"/>
      <c r="AX316" s="111"/>
      <c r="AY316" s="111"/>
      <c r="AZ316" s="111"/>
      <c r="BA316" s="111"/>
      <c r="BB316" s="111"/>
      <c r="BC316" s="111"/>
      <c r="BD316" s="111"/>
      <c r="BE316" s="111"/>
      <c r="BF316" s="111"/>
    </row>
    <row r="317" spans="1:58" ht="15.75" customHeight="1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3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  <c r="AR317" s="111"/>
      <c r="AS317" s="111"/>
      <c r="AT317" s="111"/>
      <c r="AU317" s="111"/>
      <c r="AV317" s="111"/>
      <c r="AW317" s="111"/>
      <c r="AX317" s="111"/>
      <c r="AY317" s="111"/>
      <c r="AZ317" s="111"/>
      <c r="BA317" s="111"/>
      <c r="BB317" s="111"/>
      <c r="BC317" s="111"/>
      <c r="BD317" s="111"/>
      <c r="BE317" s="111"/>
      <c r="BF317" s="111"/>
    </row>
    <row r="318" spans="1:58" ht="15.75" customHeight="1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3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  <c r="AR318" s="111"/>
      <c r="AS318" s="111"/>
      <c r="AT318" s="111"/>
      <c r="AU318" s="111"/>
      <c r="AV318" s="111"/>
      <c r="AW318" s="111"/>
      <c r="AX318" s="111"/>
      <c r="AY318" s="111"/>
      <c r="AZ318" s="111"/>
      <c r="BA318" s="111"/>
      <c r="BB318" s="111"/>
      <c r="BC318" s="111"/>
      <c r="BD318" s="111"/>
      <c r="BE318" s="111"/>
      <c r="BF318" s="111"/>
    </row>
    <row r="319" spans="1:58" ht="15.75" customHeight="1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3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  <c r="AR319" s="111"/>
      <c r="AS319" s="111"/>
      <c r="AT319" s="111"/>
      <c r="AU319" s="111"/>
      <c r="AV319" s="111"/>
      <c r="AW319" s="111"/>
      <c r="AX319" s="111"/>
      <c r="AY319" s="111"/>
      <c r="AZ319" s="111"/>
      <c r="BA319" s="111"/>
      <c r="BB319" s="111"/>
      <c r="BC319" s="111"/>
      <c r="BD319" s="111"/>
      <c r="BE319" s="111"/>
      <c r="BF319" s="111"/>
    </row>
    <row r="320" spans="1:58" ht="15.75" customHeight="1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3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11"/>
      <c r="AV320" s="111"/>
      <c r="AW320" s="111"/>
      <c r="AX320" s="111"/>
      <c r="AY320" s="111"/>
      <c r="AZ320" s="111"/>
      <c r="BA320" s="111"/>
      <c r="BB320" s="111"/>
      <c r="BC320" s="111"/>
      <c r="BD320" s="111"/>
      <c r="BE320" s="111"/>
      <c r="BF320" s="111"/>
    </row>
    <row r="321" spans="1:58" ht="15.75" customHeight="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3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  <c r="AW321" s="111"/>
      <c r="AX321" s="111"/>
      <c r="AY321" s="111"/>
      <c r="AZ321" s="111"/>
      <c r="BA321" s="111"/>
      <c r="BB321" s="111"/>
      <c r="BC321" s="111"/>
      <c r="BD321" s="111"/>
      <c r="BE321" s="111"/>
      <c r="BF321" s="111"/>
    </row>
    <row r="322" spans="1:58" ht="15.75" customHeight="1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3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  <c r="AR322" s="111"/>
      <c r="AS322" s="111"/>
      <c r="AT322" s="111"/>
      <c r="AU322" s="111"/>
      <c r="AV322" s="111"/>
      <c r="AW322" s="111"/>
      <c r="AX322" s="111"/>
      <c r="AY322" s="111"/>
      <c r="AZ322" s="111"/>
      <c r="BA322" s="111"/>
      <c r="BB322" s="111"/>
      <c r="BC322" s="111"/>
      <c r="BD322" s="111"/>
      <c r="BE322" s="111"/>
      <c r="BF322" s="111"/>
    </row>
    <row r="323" spans="1:58" ht="15.75" customHeight="1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3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  <c r="AR323" s="111"/>
      <c r="AS323" s="111"/>
      <c r="AT323" s="111"/>
      <c r="AU323" s="111"/>
      <c r="AV323" s="111"/>
      <c r="AW323" s="111"/>
      <c r="AX323" s="111"/>
      <c r="AY323" s="111"/>
      <c r="AZ323" s="111"/>
      <c r="BA323" s="111"/>
      <c r="BB323" s="111"/>
      <c r="BC323" s="111"/>
      <c r="BD323" s="111"/>
      <c r="BE323" s="111"/>
      <c r="BF323" s="111"/>
    </row>
    <row r="324" spans="1:58" ht="15.75" customHeight="1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3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  <c r="AW324" s="111"/>
      <c r="AX324" s="111"/>
      <c r="AY324" s="111"/>
      <c r="AZ324" s="111"/>
      <c r="BA324" s="111"/>
      <c r="BB324" s="111"/>
      <c r="BC324" s="111"/>
      <c r="BD324" s="111"/>
      <c r="BE324" s="111"/>
      <c r="BF324" s="111"/>
    </row>
    <row r="325" spans="1:58" ht="15.75" customHeight="1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3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1"/>
      <c r="AS325" s="111"/>
      <c r="AT325" s="111"/>
      <c r="AU325" s="111"/>
      <c r="AV325" s="111"/>
      <c r="AW325" s="111"/>
      <c r="AX325" s="111"/>
      <c r="AY325" s="111"/>
      <c r="AZ325" s="111"/>
      <c r="BA325" s="111"/>
      <c r="BB325" s="111"/>
      <c r="BC325" s="111"/>
      <c r="BD325" s="111"/>
      <c r="BE325" s="111"/>
      <c r="BF325" s="111"/>
    </row>
    <row r="326" spans="1:58" ht="15.75" customHeight="1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3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1"/>
      <c r="AV326" s="111"/>
      <c r="AW326" s="111"/>
      <c r="AX326" s="111"/>
      <c r="AY326" s="111"/>
      <c r="AZ326" s="111"/>
      <c r="BA326" s="111"/>
      <c r="BB326" s="111"/>
      <c r="BC326" s="111"/>
      <c r="BD326" s="111"/>
      <c r="BE326" s="111"/>
      <c r="BF326" s="111"/>
    </row>
    <row r="327" spans="1:58" ht="15.75" customHeight="1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3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  <c r="AW327" s="111"/>
      <c r="AX327" s="111"/>
      <c r="AY327" s="111"/>
      <c r="AZ327" s="111"/>
      <c r="BA327" s="111"/>
      <c r="BB327" s="111"/>
      <c r="BC327" s="111"/>
      <c r="BD327" s="111"/>
      <c r="BE327" s="111"/>
      <c r="BF327" s="111"/>
    </row>
    <row r="328" spans="1:58" ht="15.75" customHeight="1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3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11"/>
      <c r="AS328" s="111"/>
      <c r="AT328" s="111"/>
      <c r="AU328" s="111"/>
      <c r="AV328" s="111"/>
      <c r="AW328" s="111"/>
      <c r="AX328" s="111"/>
      <c r="AY328" s="111"/>
      <c r="AZ328" s="111"/>
      <c r="BA328" s="111"/>
      <c r="BB328" s="111"/>
      <c r="BC328" s="111"/>
      <c r="BD328" s="111"/>
      <c r="BE328" s="111"/>
      <c r="BF328" s="111"/>
    </row>
    <row r="329" spans="1:58" ht="15.75" customHeight="1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3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1"/>
      <c r="AV329" s="111"/>
      <c r="AW329" s="111"/>
      <c r="AX329" s="111"/>
      <c r="AY329" s="111"/>
      <c r="AZ329" s="111"/>
      <c r="BA329" s="111"/>
      <c r="BB329" s="111"/>
      <c r="BC329" s="111"/>
      <c r="BD329" s="111"/>
      <c r="BE329" s="111"/>
      <c r="BF329" s="111"/>
    </row>
    <row r="330" spans="1:58" ht="15.75" customHeight="1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3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  <c r="AW330" s="111"/>
      <c r="AX330" s="111"/>
      <c r="AY330" s="111"/>
      <c r="AZ330" s="111"/>
      <c r="BA330" s="111"/>
      <c r="BB330" s="111"/>
      <c r="BC330" s="111"/>
      <c r="BD330" s="111"/>
      <c r="BE330" s="111"/>
      <c r="BF330" s="111"/>
    </row>
    <row r="331" spans="1:58" ht="15.75" customHeight="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3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  <c r="AR331" s="111"/>
      <c r="AS331" s="111"/>
      <c r="AT331" s="111"/>
      <c r="AU331" s="111"/>
      <c r="AV331" s="111"/>
      <c r="AW331" s="111"/>
      <c r="AX331" s="111"/>
      <c r="AY331" s="111"/>
      <c r="AZ331" s="111"/>
      <c r="BA331" s="111"/>
      <c r="BB331" s="111"/>
      <c r="BC331" s="111"/>
      <c r="BD331" s="111"/>
      <c r="BE331" s="111"/>
      <c r="BF331" s="111"/>
    </row>
    <row r="332" spans="1:58" ht="15.75" customHeight="1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3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  <c r="AR332" s="111"/>
      <c r="AS332" s="111"/>
      <c r="AT332" s="111"/>
      <c r="AU332" s="111"/>
      <c r="AV332" s="111"/>
      <c r="AW332" s="111"/>
      <c r="AX332" s="111"/>
      <c r="AY332" s="111"/>
      <c r="AZ332" s="111"/>
      <c r="BA332" s="111"/>
      <c r="BB332" s="111"/>
      <c r="BC332" s="111"/>
      <c r="BD332" s="111"/>
      <c r="BE332" s="111"/>
      <c r="BF332" s="111"/>
    </row>
    <row r="333" spans="1:58" ht="15.75" customHeight="1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3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  <c r="AW333" s="111"/>
      <c r="AX333" s="111"/>
      <c r="AY333" s="111"/>
      <c r="AZ333" s="111"/>
      <c r="BA333" s="111"/>
      <c r="BB333" s="111"/>
      <c r="BC333" s="111"/>
      <c r="BD333" s="111"/>
      <c r="BE333" s="111"/>
      <c r="BF333" s="111"/>
    </row>
    <row r="334" spans="1:58" ht="15.75" customHeight="1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3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  <c r="AR334" s="111"/>
      <c r="AS334" s="111"/>
      <c r="AT334" s="111"/>
      <c r="AU334" s="111"/>
      <c r="AV334" s="111"/>
      <c r="AW334" s="111"/>
      <c r="AX334" s="111"/>
      <c r="AY334" s="111"/>
      <c r="AZ334" s="111"/>
      <c r="BA334" s="111"/>
      <c r="BB334" s="111"/>
      <c r="BC334" s="111"/>
      <c r="BD334" s="111"/>
      <c r="BE334" s="111"/>
      <c r="BF334" s="111"/>
    </row>
    <row r="335" spans="1:58" ht="15.75" customHeight="1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3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  <c r="AW335" s="111"/>
      <c r="AX335" s="111"/>
      <c r="AY335" s="111"/>
      <c r="AZ335" s="111"/>
      <c r="BA335" s="111"/>
      <c r="BB335" s="111"/>
      <c r="BC335" s="111"/>
      <c r="BD335" s="111"/>
      <c r="BE335" s="111"/>
      <c r="BF335" s="111"/>
    </row>
    <row r="336" spans="1:58" ht="15.75" customHeight="1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3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1"/>
      <c r="AV336" s="111"/>
      <c r="AW336" s="111"/>
      <c r="AX336" s="111"/>
      <c r="AY336" s="111"/>
      <c r="AZ336" s="111"/>
      <c r="BA336" s="111"/>
      <c r="BB336" s="111"/>
      <c r="BC336" s="111"/>
      <c r="BD336" s="111"/>
      <c r="BE336" s="111"/>
      <c r="BF336" s="111"/>
    </row>
    <row r="337" spans="1:58" ht="15.75" customHeight="1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3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  <c r="AR337" s="111"/>
      <c r="AS337" s="111"/>
      <c r="AT337" s="111"/>
      <c r="AU337" s="111"/>
      <c r="AV337" s="111"/>
      <c r="AW337" s="111"/>
      <c r="AX337" s="111"/>
      <c r="AY337" s="111"/>
      <c r="AZ337" s="111"/>
      <c r="BA337" s="111"/>
      <c r="BB337" s="111"/>
      <c r="BC337" s="111"/>
      <c r="BD337" s="111"/>
      <c r="BE337" s="111"/>
      <c r="BF337" s="111"/>
    </row>
    <row r="338" spans="1:58" ht="15.75" customHeight="1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3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111"/>
      <c r="AW338" s="111"/>
      <c r="AX338" s="111"/>
      <c r="AY338" s="111"/>
      <c r="AZ338" s="111"/>
      <c r="BA338" s="111"/>
      <c r="BB338" s="111"/>
      <c r="BC338" s="111"/>
      <c r="BD338" s="111"/>
      <c r="BE338" s="111"/>
      <c r="BF338" s="111"/>
    </row>
    <row r="339" spans="1:58" ht="15.75" customHeight="1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3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  <c r="AR339" s="111"/>
      <c r="AS339" s="111"/>
      <c r="AT339" s="111"/>
      <c r="AU339" s="111"/>
      <c r="AV339" s="111"/>
      <c r="AW339" s="111"/>
      <c r="AX339" s="111"/>
      <c r="AY339" s="111"/>
      <c r="AZ339" s="111"/>
      <c r="BA339" s="111"/>
      <c r="BB339" s="111"/>
      <c r="BC339" s="111"/>
      <c r="BD339" s="111"/>
      <c r="BE339" s="111"/>
      <c r="BF339" s="111"/>
    </row>
    <row r="340" spans="1:58" ht="15.75" customHeight="1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3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  <c r="AR340" s="111"/>
      <c r="AS340" s="111"/>
      <c r="AT340" s="111"/>
      <c r="AU340" s="111"/>
      <c r="AV340" s="111"/>
      <c r="AW340" s="111"/>
      <c r="AX340" s="111"/>
      <c r="AY340" s="111"/>
      <c r="AZ340" s="111"/>
      <c r="BA340" s="111"/>
      <c r="BB340" s="111"/>
      <c r="BC340" s="111"/>
      <c r="BD340" s="111"/>
      <c r="BE340" s="111"/>
      <c r="BF340" s="111"/>
    </row>
    <row r="341" spans="1:58" ht="15.75" customHeight="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3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  <c r="AR341" s="111"/>
      <c r="AS341" s="111"/>
      <c r="AT341" s="111"/>
      <c r="AU341" s="111"/>
      <c r="AV341" s="111"/>
      <c r="AW341" s="111"/>
      <c r="AX341" s="111"/>
      <c r="AY341" s="111"/>
      <c r="AZ341" s="111"/>
      <c r="BA341" s="111"/>
      <c r="BB341" s="111"/>
      <c r="BC341" s="111"/>
      <c r="BD341" s="111"/>
      <c r="BE341" s="111"/>
      <c r="BF341" s="111"/>
    </row>
    <row r="342" spans="1:58" ht="15.75" customHeight="1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3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1"/>
      <c r="AT342" s="111"/>
      <c r="AU342" s="111"/>
      <c r="AV342" s="111"/>
      <c r="AW342" s="111"/>
      <c r="AX342" s="111"/>
      <c r="AY342" s="111"/>
      <c r="AZ342" s="111"/>
      <c r="BA342" s="111"/>
      <c r="BB342" s="111"/>
      <c r="BC342" s="111"/>
      <c r="BD342" s="111"/>
      <c r="BE342" s="111"/>
      <c r="BF342" s="111"/>
    </row>
    <row r="343" spans="1:58" ht="15.75" customHeight="1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3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1"/>
      <c r="AT343" s="111"/>
      <c r="AU343" s="111"/>
      <c r="AV343" s="111"/>
      <c r="AW343" s="111"/>
      <c r="AX343" s="111"/>
      <c r="AY343" s="111"/>
      <c r="AZ343" s="111"/>
      <c r="BA343" s="111"/>
      <c r="BB343" s="111"/>
      <c r="BC343" s="111"/>
      <c r="BD343" s="111"/>
      <c r="BE343" s="111"/>
      <c r="BF343" s="111"/>
    </row>
    <row r="344" spans="1:58" ht="15.75" customHeight="1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3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1"/>
      <c r="AT344" s="111"/>
      <c r="AU344" s="111"/>
      <c r="AV344" s="111"/>
      <c r="AW344" s="111"/>
      <c r="AX344" s="111"/>
      <c r="AY344" s="111"/>
      <c r="AZ344" s="111"/>
      <c r="BA344" s="111"/>
      <c r="BB344" s="111"/>
      <c r="BC344" s="111"/>
      <c r="BD344" s="111"/>
      <c r="BE344" s="111"/>
      <c r="BF344" s="111"/>
    </row>
    <row r="345" spans="1:58" ht="15.75" customHeight="1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3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1"/>
      <c r="AT345" s="111"/>
      <c r="AU345" s="111"/>
      <c r="AV345" s="111"/>
      <c r="AW345" s="111"/>
      <c r="AX345" s="111"/>
      <c r="AY345" s="111"/>
      <c r="AZ345" s="111"/>
      <c r="BA345" s="111"/>
      <c r="BB345" s="111"/>
      <c r="BC345" s="111"/>
      <c r="BD345" s="111"/>
      <c r="BE345" s="111"/>
      <c r="BF345" s="111"/>
    </row>
    <row r="346" spans="1:58" ht="15.75" customHeight="1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3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1"/>
      <c r="AT346" s="111"/>
      <c r="AU346" s="111"/>
      <c r="AV346" s="111"/>
      <c r="AW346" s="111"/>
      <c r="AX346" s="111"/>
      <c r="AY346" s="111"/>
      <c r="AZ346" s="111"/>
      <c r="BA346" s="111"/>
      <c r="BB346" s="111"/>
      <c r="BC346" s="111"/>
      <c r="BD346" s="111"/>
      <c r="BE346" s="111"/>
      <c r="BF346" s="111"/>
    </row>
    <row r="347" spans="1:58" ht="15.75" customHeight="1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3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  <c r="AR347" s="111"/>
      <c r="AS347" s="111"/>
      <c r="AT347" s="111"/>
      <c r="AU347" s="111"/>
      <c r="AV347" s="111"/>
      <c r="AW347" s="111"/>
      <c r="AX347" s="111"/>
      <c r="AY347" s="111"/>
      <c r="AZ347" s="111"/>
      <c r="BA347" s="111"/>
      <c r="BB347" s="111"/>
      <c r="BC347" s="111"/>
      <c r="BD347" s="111"/>
      <c r="BE347" s="111"/>
      <c r="BF347" s="111"/>
    </row>
    <row r="348" spans="1:58" ht="15.75" customHeight="1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3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  <c r="AR348" s="111"/>
      <c r="AS348" s="111"/>
      <c r="AT348" s="111"/>
      <c r="AU348" s="111"/>
      <c r="AV348" s="111"/>
      <c r="AW348" s="111"/>
      <c r="AX348" s="111"/>
      <c r="AY348" s="111"/>
      <c r="AZ348" s="111"/>
      <c r="BA348" s="111"/>
      <c r="BB348" s="111"/>
      <c r="BC348" s="111"/>
      <c r="BD348" s="111"/>
      <c r="BE348" s="111"/>
      <c r="BF348" s="111"/>
    </row>
    <row r="349" spans="1:58" ht="15.75" customHeight="1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3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  <c r="AW349" s="111"/>
      <c r="AX349" s="111"/>
      <c r="AY349" s="111"/>
      <c r="AZ349" s="111"/>
      <c r="BA349" s="111"/>
      <c r="BB349" s="111"/>
      <c r="BC349" s="111"/>
      <c r="BD349" s="111"/>
      <c r="BE349" s="111"/>
      <c r="BF349" s="111"/>
    </row>
    <row r="350" spans="1:58" ht="15.75" customHeight="1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3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11"/>
      <c r="BD350" s="111"/>
      <c r="BE350" s="111"/>
      <c r="BF350" s="111"/>
    </row>
    <row r="351" spans="1:58" ht="15.75" customHeight="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3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  <c r="AW351" s="111"/>
      <c r="AX351" s="111"/>
      <c r="AY351" s="111"/>
      <c r="AZ351" s="111"/>
      <c r="BA351" s="111"/>
      <c r="BB351" s="111"/>
      <c r="BC351" s="111"/>
      <c r="BD351" s="111"/>
      <c r="BE351" s="111"/>
      <c r="BF351" s="111"/>
    </row>
    <row r="352" spans="1:58" ht="15.75" customHeight="1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3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  <c r="AW352" s="111"/>
      <c r="AX352" s="111"/>
      <c r="AY352" s="111"/>
      <c r="AZ352" s="111"/>
      <c r="BA352" s="111"/>
      <c r="BB352" s="111"/>
      <c r="BC352" s="111"/>
      <c r="BD352" s="111"/>
      <c r="BE352" s="111"/>
      <c r="BF352" s="111"/>
    </row>
    <row r="353" spans="1:58" ht="15.75" customHeight="1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3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  <c r="AR353" s="111"/>
      <c r="AS353" s="111"/>
      <c r="AT353" s="111"/>
      <c r="AU353" s="111"/>
      <c r="AV353" s="111"/>
      <c r="AW353" s="111"/>
      <c r="AX353" s="111"/>
      <c r="AY353" s="111"/>
      <c r="AZ353" s="111"/>
      <c r="BA353" s="111"/>
      <c r="BB353" s="111"/>
      <c r="BC353" s="111"/>
      <c r="BD353" s="111"/>
      <c r="BE353" s="111"/>
      <c r="BF353" s="111"/>
    </row>
    <row r="354" spans="1:58" ht="15.75" customHeight="1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3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  <c r="AR354" s="111"/>
      <c r="AS354" s="111"/>
      <c r="AT354" s="111"/>
      <c r="AU354" s="111"/>
      <c r="AV354" s="111"/>
      <c r="AW354" s="111"/>
      <c r="AX354" s="111"/>
      <c r="AY354" s="111"/>
      <c r="AZ354" s="111"/>
      <c r="BA354" s="111"/>
      <c r="BB354" s="111"/>
      <c r="BC354" s="111"/>
      <c r="BD354" s="111"/>
      <c r="BE354" s="111"/>
      <c r="BF354" s="111"/>
    </row>
    <row r="355" spans="1:58" ht="15.75" customHeight="1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3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  <c r="AR355" s="111"/>
      <c r="AS355" s="111"/>
      <c r="AT355" s="111"/>
      <c r="AU355" s="111"/>
      <c r="AV355" s="111"/>
      <c r="AW355" s="111"/>
      <c r="AX355" s="111"/>
      <c r="AY355" s="111"/>
      <c r="AZ355" s="111"/>
      <c r="BA355" s="111"/>
      <c r="BB355" s="111"/>
      <c r="BC355" s="111"/>
      <c r="BD355" s="111"/>
      <c r="BE355" s="111"/>
      <c r="BF355" s="111"/>
    </row>
    <row r="356" spans="1:58" ht="15.75" customHeight="1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3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1"/>
      <c r="AT356" s="111"/>
      <c r="AU356" s="111"/>
      <c r="AV356" s="111"/>
      <c r="AW356" s="111"/>
      <c r="AX356" s="111"/>
      <c r="AY356" s="111"/>
      <c r="AZ356" s="111"/>
      <c r="BA356" s="111"/>
      <c r="BB356" s="111"/>
      <c r="BC356" s="111"/>
      <c r="BD356" s="111"/>
      <c r="BE356" s="111"/>
      <c r="BF356" s="111"/>
    </row>
    <row r="357" spans="1:58" ht="15.75" customHeight="1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3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1"/>
      <c r="AT357" s="111"/>
      <c r="AU357" s="111"/>
      <c r="AV357" s="111"/>
      <c r="AW357" s="111"/>
      <c r="AX357" s="111"/>
      <c r="AY357" s="111"/>
      <c r="AZ357" s="111"/>
      <c r="BA357" s="111"/>
      <c r="BB357" s="111"/>
      <c r="BC357" s="111"/>
      <c r="BD357" s="111"/>
      <c r="BE357" s="111"/>
      <c r="BF357" s="111"/>
    </row>
    <row r="358" spans="1:58" ht="15.75" customHeight="1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3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1"/>
      <c r="AT358" s="111"/>
      <c r="AU358" s="111"/>
      <c r="AV358" s="111"/>
      <c r="AW358" s="111"/>
      <c r="AX358" s="111"/>
      <c r="AY358" s="111"/>
      <c r="AZ358" s="111"/>
      <c r="BA358" s="111"/>
      <c r="BB358" s="111"/>
      <c r="BC358" s="111"/>
      <c r="BD358" s="111"/>
      <c r="BE358" s="111"/>
      <c r="BF358" s="111"/>
    </row>
    <row r="359" spans="1:58" ht="15.75" customHeight="1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3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  <c r="AW359" s="111"/>
      <c r="AX359" s="111"/>
      <c r="AY359" s="111"/>
      <c r="AZ359" s="111"/>
      <c r="BA359" s="111"/>
      <c r="BB359" s="111"/>
      <c r="BC359" s="111"/>
      <c r="BD359" s="111"/>
      <c r="BE359" s="111"/>
      <c r="BF359" s="111"/>
    </row>
    <row r="360" spans="1:58" ht="15.75" customHeight="1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3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1"/>
      <c r="AT360" s="111"/>
      <c r="AU360" s="111"/>
      <c r="AV360" s="111"/>
      <c r="AW360" s="111"/>
      <c r="AX360" s="111"/>
      <c r="AY360" s="111"/>
      <c r="AZ360" s="111"/>
      <c r="BA360" s="111"/>
      <c r="BB360" s="111"/>
      <c r="BC360" s="111"/>
      <c r="BD360" s="111"/>
      <c r="BE360" s="111"/>
      <c r="BF360" s="111"/>
    </row>
    <row r="361" spans="1:58" ht="15.75" customHeight="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3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  <c r="AR361" s="111"/>
      <c r="AS361" s="111"/>
      <c r="AT361" s="111"/>
      <c r="AU361" s="111"/>
      <c r="AV361" s="111"/>
      <c r="AW361" s="111"/>
      <c r="AX361" s="111"/>
      <c r="AY361" s="111"/>
      <c r="AZ361" s="111"/>
      <c r="BA361" s="111"/>
      <c r="BB361" s="111"/>
      <c r="BC361" s="111"/>
      <c r="BD361" s="111"/>
      <c r="BE361" s="111"/>
      <c r="BF361" s="111"/>
    </row>
    <row r="362" spans="1:58" ht="15.75" customHeight="1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3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  <c r="AR362" s="111"/>
      <c r="AS362" s="111"/>
      <c r="AT362" s="111"/>
      <c r="AU362" s="111"/>
      <c r="AV362" s="111"/>
      <c r="AW362" s="111"/>
      <c r="AX362" s="111"/>
      <c r="AY362" s="111"/>
      <c r="AZ362" s="111"/>
      <c r="BA362" s="111"/>
      <c r="BB362" s="111"/>
      <c r="BC362" s="111"/>
      <c r="BD362" s="111"/>
      <c r="BE362" s="111"/>
      <c r="BF362" s="111"/>
    </row>
    <row r="363" spans="1:58" ht="15.75" customHeight="1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3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  <c r="AR363" s="111"/>
      <c r="AS363" s="111"/>
      <c r="AT363" s="111"/>
      <c r="AU363" s="111"/>
      <c r="AV363" s="111"/>
      <c r="AW363" s="111"/>
      <c r="AX363" s="111"/>
      <c r="AY363" s="111"/>
      <c r="AZ363" s="111"/>
      <c r="BA363" s="111"/>
      <c r="BB363" s="111"/>
      <c r="BC363" s="111"/>
      <c r="BD363" s="111"/>
      <c r="BE363" s="111"/>
      <c r="BF363" s="111"/>
    </row>
    <row r="364" spans="1:58" ht="15.75" customHeight="1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3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  <c r="AW364" s="111"/>
      <c r="AX364" s="111"/>
      <c r="AY364" s="111"/>
      <c r="AZ364" s="111"/>
      <c r="BA364" s="111"/>
      <c r="BB364" s="111"/>
      <c r="BC364" s="111"/>
      <c r="BD364" s="111"/>
      <c r="BE364" s="111"/>
      <c r="BF364" s="111"/>
    </row>
    <row r="365" spans="1:58" ht="15.75" customHeight="1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3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  <c r="AW365" s="111"/>
      <c r="AX365" s="111"/>
      <c r="AY365" s="111"/>
      <c r="AZ365" s="111"/>
      <c r="BA365" s="111"/>
      <c r="BB365" s="111"/>
      <c r="BC365" s="111"/>
      <c r="BD365" s="111"/>
      <c r="BE365" s="111"/>
      <c r="BF365" s="111"/>
    </row>
    <row r="366" spans="1:58" ht="15.75" customHeight="1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3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  <c r="AW366" s="111"/>
      <c r="AX366" s="111"/>
      <c r="AY366" s="111"/>
      <c r="AZ366" s="111"/>
      <c r="BA366" s="111"/>
      <c r="BB366" s="111"/>
      <c r="BC366" s="111"/>
      <c r="BD366" s="111"/>
      <c r="BE366" s="111"/>
      <c r="BF366" s="111"/>
    </row>
    <row r="367" spans="1:58" ht="15.75" customHeight="1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3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  <c r="AR367" s="111"/>
      <c r="AS367" s="111"/>
      <c r="AT367" s="111"/>
      <c r="AU367" s="111"/>
      <c r="AV367" s="111"/>
      <c r="AW367" s="111"/>
      <c r="AX367" s="111"/>
      <c r="AY367" s="111"/>
      <c r="AZ367" s="111"/>
      <c r="BA367" s="111"/>
      <c r="BB367" s="111"/>
      <c r="BC367" s="111"/>
      <c r="BD367" s="111"/>
      <c r="BE367" s="111"/>
      <c r="BF367" s="111"/>
    </row>
    <row r="368" spans="1:58" ht="15.75" customHeight="1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3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  <c r="AR368" s="111"/>
      <c r="AS368" s="111"/>
      <c r="AT368" s="111"/>
      <c r="AU368" s="111"/>
      <c r="AV368" s="111"/>
      <c r="AW368" s="111"/>
      <c r="AX368" s="111"/>
      <c r="AY368" s="111"/>
      <c r="AZ368" s="111"/>
      <c r="BA368" s="111"/>
      <c r="BB368" s="111"/>
      <c r="BC368" s="111"/>
      <c r="BD368" s="111"/>
      <c r="BE368" s="111"/>
      <c r="BF368" s="111"/>
    </row>
    <row r="369" spans="1:58" ht="15.75" customHeight="1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3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  <c r="AR369" s="111"/>
      <c r="AS369" s="111"/>
      <c r="AT369" s="111"/>
      <c r="AU369" s="111"/>
      <c r="AV369" s="111"/>
      <c r="AW369" s="111"/>
      <c r="AX369" s="111"/>
      <c r="AY369" s="111"/>
      <c r="AZ369" s="111"/>
      <c r="BA369" s="111"/>
      <c r="BB369" s="111"/>
      <c r="BC369" s="111"/>
      <c r="BD369" s="111"/>
      <c r="BE369" s="111"/>
      <c r="BF369" s="111"/>
    </row>
    <row r="370" spans="1:58" ht="15.75" customHeight="1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3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1"/>
      <c r="AT370" s="111"/>
      <c r="AU370" s="111"/>
      <c r="AV370" s="111"/>
      <c r="AW370" s="111"/>
      <c r="AX370" s="111"/>
      <c r="AY370" s="111"/>
      <c r="AZ370" s="111"/>
      <c r="BA370" s="111"/>
      <c r="BB370" s="111"/>
      <c r="BC370" s="111"/>
      <c r="BD370" s="111"/>
      <c r="BE370" s="111"/>
      <c r="BF370" s="111"/>
    </row>
    <row r="371" spans="1:58" ht="15.75" customHeight="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3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1"/>
      <c r="AT371" s="111"/>
      <c r="AU371" s="111"/>
      <c r="AV371" s="111"/>
      <c r="AW371" s="111"/>
      <c r="AX371" s="111"/>
      <c r="AY371" s="111"/>
      <c r="AZ371" s="111"/>
      <c r="BA371" s="111"/>
      <c r="BB371" s="111"/>
      <c r="BC371" s="111"/>
      <c r="BD371" s="111"/>
      <c r="BE371" s="111"/>
      <c r="BF371" s="111"/>
    </row>
    <row r="372" spans="1:58" ht="15.75" customHeight="1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3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  <c r="AW372" s="111"/>
      <c r="AX372" s="111"/>
      <c r="AY372" s="111"/>
      <c r="AZ372" s="111"/>
      <c r="BA372" s="111"/>
      <c r="BB372" s="111"/>
      <c r="BC372" s="111"/>
      <c r="BD372" s="111"/>
      <c r="BE372" s="111"/>
      <c r="BF372" s="111"/>
    </row>
    <row r="373" spans="1:58" ht="15.75" customHeight="1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3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  <c r="AW373" s="111"/>
      <c r="AX373" s="111"/>
      <c r="AY373" s="111"/>
      <c r="AZ373" s="111"/>
      <c r="BA373" s="111"/>
      <c r="BB373" s="111"/>
      <c r="BC373" s="111"/>
      <c r="BD373" s="111"/>
      <c r="BE373" s="111"/>
      <c r="BF373" s="111"/>
    </row>
    <row r="374" spans="1:58" ht="15.75" customHeight="1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3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  <c r="AW374" s="111"/>
      <c r="AX374" s="111"/>
      <c r="AY374" s="111"/>
      <c r="AZ374" s="111"/>
      <c r="BA374" s="111"/>
      <c r="BB374" s="111"/>
      <c r="BC374" s="111"/>
      <c r="BD374" s="111"/>
      <c r="BE374" s="111"/>
      <c r="BF374" s="111"/>
    </row>
    <row r="375" spans="1:58" ht="15.75" customHeight="1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3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11"/>
      <c r="BE375" s="111"/>
      <c r="BF375" s="111"/>
    </row>
    <row r="376" spans="1:58" ht="15.75" customHeight="1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3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11"/>
      <c r="BD376" s="111"/>
      <c r="BE376" s="111"/>
      <c r="BF376" s="111"/>
    </row>
    <row r="377" spans="1:58" ht="15.75" customHeight="1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3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11"/>
      <c r="BD377" s="111"/>
      <c r="BE377" s="111"/>
      <c r="BF377" s="111"/>
    </row>
    <row r="378" spans="1:58" ht="15.75" customHeight="1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3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11"/>
      <c r="BE378" s="111"/>
      <c r="BF378" s="111"/>
    </row>
    <row r="379" spans="1:58" ht="15.75" customHeight="1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3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</row>
    <row r="380" spans="1:58" ht="15.75" customHeight="1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3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</row>
    <row r="381" spans="1:58" ht="15.75" customHeight="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3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11"/>
      <c r="BE381" s="111"/>
      <c r="BF381" s="111"/>
    </row>
    <row r="382" spans="1:58" ht="15.75" customHeight="1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3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11"/>
      <c r="BD382" s="111"/>
      <c r="BE382" s="111"/>
      <c r="BF382" s="111"/>
    </row>
    <row r="383" spans="1:58" ht="15.75" customHeight="1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3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11"/>
      <c r="BD383" s="111"/>
      <c r="BE383" s="111"/>
      <c r="BF383" s="111"/>
    </row>
    <row r="384" spans="1:58" ht="15.75" customHeight="1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3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11"/>
      <c r="BE384" s="111"/>
      <c r="BF384" s="111"/>
    </row>
    <row r="385" spans="1:58" ht="15.75" customHeight="1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3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11"/>
      <c r="BD385" s="111"/>
      <c r="BE385" s="111"/>
      <c r="BF385" s="111"/>
    </row>
    <row r="386" spans="1:58" ht="15.75" customHeight="1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3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11"/>
      <c r="BD386" s="111"/>
      <c r="BE386" s="111"/>
      <c r="BF386" s="111"/>
    </row>
    <row r="387" spans="1:58" ht="15.75" customHeight="1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3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11"/>
      <c r="BE387" s="111"/>
      <c r="BF387" s="111"/>
    </row>
    <row r="388" spans="1:58" ht="15.75" customHeight="1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3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11"/>
      <c r="BD388" s="111"/>
      <c r="BE388" s="111"/>
      <c r="BF388" s="111"/>
    </row>
    <row r="389" spans="1:58" ht="15.75" customHeight="1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3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11"/>
      <c r="BD389" s="111"/>
      <c r="BE389" s="111"/>
      <c r="BF389" s="111"/>
    </row>
    <row r="390" spans="1:58" ht="15.75" customHeight="1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3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11"/>
      <c r="BE390" s="111"/>
      <c r="BF390" s="111"/>
    </row>
    <row r="391" spans="1:58" ht="15.75" customHeight="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3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11"/>
      <c r="BD391" s="111"/>
      <c r="BE391" s="111"/>
      <c r="BF391" s="111"/>
    </row>
    <row r="392" spans="1:58" ht="15.75" customHeight="1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3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11"/>
      <c r="BD392" s="111"/>
      <c r="BE392" s="111"/>
      <c r="BF392" s="111"/>
    </row>
    <row r="393" spans="1:58" ht="15.75" customHeight="1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3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11"/>
      <c r="BE393" s="111"/>
      <c r="BF393" s="111"/>
    </row>
    <row r="394" spans="1:58" ht="15.75" customHeight="1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3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</row>
    <row r="395" spans="1:58" ht="15.75" customHeight="1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3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</row>
    <row r="396" spans="1:58" ht="15.75" customHeight="1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3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11"/>
      <c r="BE396" s="111"/>
      <c r="BF396" s="111"/>
    </row>
    <row r="397" spans="1:58" ht="15.75" customHeight="1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3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  <c r="AW397" s="111"/>
      <c r="AX397" s="111"/>
      <c r="AY397" s="111"/>
      <c r="AZ397" s="111"/>
      <c r="BA397" s="111"/>
      <c r="BB397" s="111"/>
      <c r="BC397" s="111"/>
      <c r="BD397" s="111"/>
      <c r="BE397" s="111"/>
      <c r="BF397" s="111"/>
    </row>
    <row r="398" spans="1:58" ht="15.75" customHeight="1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3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  <c r="AW398" s="111"/>
      <c r="AX398" s="111"/>
      <c r="AY398" s="111"/>
      <c r="AZ398" s="111"/>
      <c r="BA398" s="111"/>
      <c r="BB398" s="111"/>
      <c r="BC398" s="111"/>
      <c r="BD398" s="111"/>
      <c r="BE398" s="111"/>
      <c r="BF398" s="111"/>
    </row>
    <row r="399" spans="1:58" ht="15.75" customHeight="1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3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  <c r="AW399" s="111"/>
      <c r="AX399" s="111"/>
      <c r="AY399" s="111"/>
      <c r="AZ399" s="111"/>
      <c r="BA399" s="111"/>
      <c r="BB399" s="111"/>
      <c r="BC399" s="111"/>
      <c r="BD399" s="111"/>
      <c r="BE399" s="111"/>
      <c r="BF399" s="111"/>
    </row>
    <row r="400" spans="1:58" ht="15.75" customHeight="1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3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  <c r="AW400" s="111"/>
      <c r="AX400" s="111"/>
      <c r="AY400" s="111"/>
      <c r="AZ400" s="111"/>
      <c r="BA400" s="111"/>
      <c r="BB400" s="111"/>
      <c r="BC400" s="111"/>
      <c r="BD400" s="111"/>
      <c r="BE400" s="111"/>
      <c r="BF400" s="111"/>
    </row>
    <row r="401" spans="1:58" ht="15.75" customHeight="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3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  <c r="AW401" s="111"/>
      <c r="AX401" s="111"/>
      <c r="AY401" s="111"/>
      <c r="AZ401" s="111"/>
      <c r="BA401" s="111"/>
      <c r="BB401" s="111"/>
      <c r="BC401" s="111"/>
      <c r="BD401" s="111"/>
      <c r="BE401" s="111"/>
      <c r="BF401" s="111"/>
    </row>
    <row r="402" spans="1:58" ht="15.75" customHeight="1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3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  <c r="AW402" s="111"/>
      <c r="AX402" s="111"/>
      <c r="AY402" s="111"/>
      <c r="AZ402" s="111"/>
      <c r="BA402" s="111"/>
      <c r="BB402" s="111"/>
      <c r="BC402" s="111"/>
      <c r="BD402" s="111"/>
      <c r="BE402" s="111"/>
      <c r="BF402" s="111"/>
    </row>
    <row r="403" spans="1:58" ht="15.75" customHeight="1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3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  <c r="AW403" s="111"/>
      <c r="AX403" s="111"/>
      <c r="AY403" s="111"/>
      <c r="AZ403" s="111"/>
      <c r="BA403" s="111"/>
      <c r="BB403" s="111"/>
      <c r="BC403" s="111"/>
      <c r="BD403" s="111"/>
      <c r="BE403" s="111"/>
      <c r="BF403" s="111"/>
    </row>
    <row r="404" spans="1:58" ht="15.75" customHeight="1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3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  <c r="AW404" s="111"/>
      <c r="AX404" s="111"/>
      <c r="AY404" s="111"/>
      <c r="AZ404" s="111"/>
      <c r="BA404" s="111"/>
      <c r="BB404" s="111"/>
      <c r="BC404" s="111"/>
      <c r="BD404" s="111"/>
      <c r="BE404" s="111"/>
      <c r="BF404" s="111"/>
    </row>
    <row r="405" spans="1:58" ht="15.75" customHeight="1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3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  <c r="AR405" s="111"/>
      <c r="AS405" s="111"/>
      <c r="AT405" s="111"/>
      <c r="AU405" s="111"/>
      <c r="AV405" s="111"/>
      <c r="AW405" s="111"/>
      <c r="AX405" s="111"/>
      <c r="AY405" s="111"/>
      <c r="AZ405" s="111"/>
      <c r="BA405" s="111"/>
      <c r="BB405" s="111"/>
      <c r="BC405" s="111"/>
      <c r="BD405" s="111"/>
      <c r="BE405" s="111"/>
      <c r="BF405" s="111"/>
    </row>
    <row r="406" spans="1:58" ht="15.75" customHeight="1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3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  <c r="AU406" s="111"/>
      <c r="AV406" s="111"/>
      <c r="AW406" s="111"/>
      <c r="AX406" s="111"/>
      <c r="AY406" s="111"/>
      <c r="AZ406" s="111"/>
      <c r="BA406" s="111"/>
      <c r="BB406" s="111"/>
      <c r="BC406" s="111"/>
      <c r="BD406" s="111"/>
      <c r="BE406" s="111"/>
      <c r="BF406" s="111"/>
    </row>
    <row r="407" spans="1:58" ht="15.75" customHeight="1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3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  <c r="AU407" s="111"/>
      <c r="AV407" s="111"/>
      <c r="AW407" s="111"/>
      <c r="AX407" s="111"/>
      <c r="AY407" s="111"/>
      <c r="AZ407" s="111"/>
      <c r="BA407" s="111"/>
      <c r="BB407" s="111"/>
      <c r="BC407" s="111"/>
      <c r="BD407" s="111"/>
      <c r="BE407" s="111"/>
      <c r="BF407" s="111"/>
    </row>
    <row r="408" spans="1:58" ht="15.75" customHeight="1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3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  <c r="AU408" s="111"/>
      <c r="AV408" s="111"/>
      <c r="AW408" s="111"/>
      <c r="AX408" s="111"/>
      <c r="AY408" s="111"/>
      <c r="AZ408" s="111"/>
      <c r="BA408" s="111"/>
      <c r="BB408" s="111"/>
      <c r="BC408" s="111"/>
      <c r="BD408" s="111"/>
      <c r="BE408" s="111"/>
      <c r="BF408" s="111"/>
    </row>
    <row r="409" spans="1:58" ht="15.75" customHeight="1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3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  <c r="AU409" s="111"/>
      <c r="AV409" s="111"/>
      <c r="AW409" s="111"/>
      <c r="AX409" s="111"/>
      <c r="AY409" s="111"/>
      <c r="AZ409" s="111"/>
      <c r="BA409" s="111"/>
      <c r="BB409" s="111"/>
      <c r="BC409" s="111"/>
      <c r="BD409" s="111"/>
      <c r="BE409" s="111"/>
      <c r="BF409" s="111"/>
    </row>
    <row r="410" spans="1:58" ht="15.75" customHeight="1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3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/>
      <c r="AW410" s="111"/>
      <c r="AX410" s="111"/>
      <c r="AY410" s="111"/>
      <c r="AZ410" s="111"/>
      <c r="BA410" s="111"/>
      <c r="BB410" s="111"/>
      <c r="BC410" s="111"/>
      <c r="BD410" s="111"/>
      <c r="BE410" s="111"/>
      <c r="BF410" s="111"/>
    </row>
    <row r="411" spans="1:58" ht="15.75" customHeight="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3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  <c r="AU411" s="111"/>
      <c r="AV411" s="111"/>
      <c r="AW411" s="111"/>
      <c r="AX411" s="111"/>
      <c r="AY411" s="111"/>
      <c r="AZ411" s="111"/>
      <c r="BA411" s="111"/>
      <c r="BB411" s="111"/>
      <c r="BC411" s="111"/>
      <c r="BD411" s="111"/>
      <c r="BE411" s="111"/>
      <c r="BF411" s="111"/>
    </row>
    <row r="412" spans="1:58" ht="15.75" customHeight="1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3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11"/>
      <c r="BD412" s="111"/>
      <c r="BE412" s="111"/>
      <c r="BF412" s="111"/>
    </row>
    <row r="413" spans="1:58" ht="15.75" customHeight="1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3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11"/>
      <c r="BD413" s="111"/>
      <c r="BE413" s="111"/>
      <c r="BF413" s="111"/>
    </row>
    <row r="414" spans="1:58" ht="15.75" customHeight="1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3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</row>
    <row r="415" spans="1:58" ht="15.75" customHeight="1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3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  <c r="AU415" s="111"/>
      <c r="AV415" s="111"/>
      <c r="AW415" s="111"/>
      <c r="AX415" s="111"/>
      <c r="AY415" s="111"/>
      <c r="AZ415" s="111"/>
      <c r="BA415" s="111"/>
      <c r="BB415" s="111"/>
      <c r="BC415" s="111"/>
      <c r="BD415" s="111"/>
      <c r="BE415" s="111"/>
      <c r="BF415" s="111"/>
    </row>
    <row r="416" spans="1:58" ht="15.75" customHeight="1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3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  <c r="AR416" s="111"/>
      <c r="AS416" s="111"/>
      <c r="AT416" s="111"/>
      <c r="AU416" s="111"/>
      <c r="AV416" s="111"/>
      <c r="AW416" s="111"/>
      <c r="AX416" s="111"/>
      <c r="AY416" s="111"/>
      <c r="AZ416" s="111"/>
      <c r="BA416" s="111"/>
      <c r="BB416" s="111"/>
      <c r="BC416" s="111"/>
      <c r="BD416" s="111"/>
      <c r="BE416" s="111"/>
      <c r="BF416" s="111"/>
    </row>
    <row r="417" spans="1:58" ht="15.75" customHeight="1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3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  <c r="AR417" s="111"/>
      <c r="AS417" s="111"/>
      <c r="AT417" s="111"/>
      <c r="AU417" s="111"/>
      <c r="AV417" s="111"/>
      <c r="AW417" s="111"/>
      <c r="AX417" s="111"/>
      <c r="AY417" s="111"/>
      <c r="AZ417" s="111"/>
      <c r="BA417" s="111"/>
      <c r="BB417" s="111"/>
      <c r="BC417" s="111"/>
      <c r="BD417" s="111"/>
      <c r="BE417" s="111"/>
      <c r="BF417" s="111"/>
    </row>
    <row r="418" spans="1:58" ht="15.75" customHeight="1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3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  <c r="AR418" s="111"/>
      <c r="AS418" s="111"/>
      <c r="AT418" s="111"/>
      <c r="AU418" s="111"/>
      <c r="AV418" s="111"/>
      <c r="AW418" s="111"/>
      <c r="AX418" s="111"/>
      <c r="AY418" s="111"/>
      <c r="AZ418" s="111"/>
      <c r="BA418" s="111"/>
      <c r="BB418" s="111"/>
      <c r="BC418" s="111"/>
      <c r="BD418" s="111"/>
      <c r="BE418" s="111"/>
      <c r="BF418" s="111"/>
    </row>
    <row r="419" spans="1:58" ht="15.75" customHeight="1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3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  <c r="AR419" s="111"/>
      <c r="AS419" s="111"/>
      <c r="AT419" s="111"/>
      <c r="AU419" s="111"/>
      <c r="AV419" s="111"/>
      <c r="AW419" s="111"/>
      <c r="AX419" s="111"/>
      <c r="AY419" s="111"/>
      <c r="AZ419" s="111"/>
      <c r="BA419" s="111"/>
      <c r="BB419" s="111"/>
      <c r="BC419" s="111"/>
      <c r="BD419" s="111"/>
      <c r="BE419" s="111"/>
      <c r="BF419" s="111"/>
    </row>
    <row r="420" spans="1:58" ht="15.75" customHeight="1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3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  <c r="AR420" s="111"/>
      <c r="AS420" s="111"/>
      <c r="AT420" s="111"/>
      <c r="AU420" s="111"/>
      <c r="AV420" s="111"/>
      <c r="AW420" s="111"/>
      <c r="AX420" s="111"/>
      <c r="AY420" s="111"/>
      <c r="AZ420" s="111"/>
      <c r="BA420" s="111"/>
      <c r="BB420" s="111"/>
      <c r="BC420" s="111"/>
      <c r="BD420" s="111"/>
      <c r="BE420" s="111"/>
      <c r="BF420" s="111"/>
    </row>
    <row r="421" spans="1:58" ht="15.75" customHeight="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3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  <c r="AR421" s="111"/>
      <c r="AS421" s="111"/>
      <c r="AT421" s="111"/>
      <c r="AU421" s="111"/>
      <c r="AV421" s="111"/>
      <c r="AW421" s="111"/>
      <c r="AX421" s="111"/>
      <c r="AY421" s="111"/>
      <c r="AZ421" s="111"/>
      <c r="BA421" s="111"/>
      <c r="BB421" s="111"/>
      <c r="BC421" s="111"/>
      <c r="BD421" s="111"/>
      <c r="BE421" s="111"/>
      <c r="BF421" s="111"/>
    </row>
    <row r="422" spans="1:58" ht="15.75" customHeight="1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3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  <c r="AR422" s="111"/>
      <c r="AS422" s="111"/>
      <c r="AT422" s="111"/>
      <c r="AU422" s="111"/>
      <c r="AV422" s="111"/>
      <c r="AW422" s="111"/>
      <c r="AX422" s="111"/>
      <c r="AY422" s="111"/>
      <c r="AZ422" s="111"/>
      <c r="BA422" s="111"/>
      <c r="BB422" s="111"/>
      <c r="BC422" s="111"/>
      <c r="BD422" s="111"/>
      <c r="BE422" s="111"/>
      <c r="BF422" s="111"/>
    </row>
    <row r="423" spans="1:58" ht="15.75" customHeight="1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3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  <c r="AW423" s="111"/>
      <c r="AX423" s="111"/>
      <c r="AY423" s="111"/>
      <c r="AZ423" s="111"/>
      <c r="BA423" s="111"/>
      <c r="BB423" s="111"/>
      <c r="BC423" s="111"/>
      <c r="BD423" s="111"/>
      <c r="BE423" s="111"/>
      <c r="BF423" s="111"/>
    </row>
    <row r="424" spans="1:58" ht="15.75" customHeight="1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3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  <c r="AW424" s="111"/>
      <c r="AX424" s="111"/>
      <c r="AY424" s="111"/>
      <c r="AZ424" s="111"/>
      <c r="BA424" s="111"/>
      <c r="BB424" s="111"/>
      <c r="BC424" s="111"/>
      <c r="BD424" s="111"/>
      <c r="BE424" s="111"/>
      <c r="BF424" s="111"/>
    </row>
    <row r="425" spans="1:58" ht="15.75" customHeight="1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3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  <c r="AW425" s="111"/>
      <c r="AX425" s="111"/>
      <c r="AY425" s="111"/>
      <c r="AZ425" s="111"/>
      <c r="BA425" s="111"/>
      <c r="BB425" s="111"/>
      <c r="BC425" s="111"/>
      <c r="BD425" s="111"/>
      <c r="BE425" s="111"/>
      <c r="BF425" s="111"/>
    </row>
    <row r="426" spans="1:58" ht="15.75" customHeight="1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3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  <c r="AW426" s="111"/>
      <c r="AX426" s="111"/>
      <c r="AY426" s="111"/>
      <c r="AZ426" s="111"/>
      <c r="BA426" s="111"/>
      <c r="BB426" s="111"/>
      <c r="BC426" s="111"/>
      <c r="BD426" s="111"/>
      <c r="BE426" s="111"/>
      <c r="BF426" s="111"/>
    </row>
    <row r="427" spans="1:58" ht="15.75" customHeight="1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3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  <c r="AW427" s="111"/>
      <c r="AX427" s="111"/>
      <c r="AY427" s="111"/>
      <c r="AZ427" s="111"/>
      <c r="BA427" s="111"/>
      <c r="BB427" s="111"/>
      <c r="BC427" s="111"/>
      <c r="BD427" s="111"/>
      <c r="BE427" s="111"/>
      <c r="BF427" s="111"/>
    </row>
    <row r="428" spans="1:58" ht="15.75" customHeight="1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3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  <c r="AW428" s="111"/>
      <c r="AX428" s="111"/>
      <c r="AY428" s="111"/>
      <c r="AZ428" s="111"/>
      <c r="BA428" s="111"/>
      <c r="BB428" s="111"/>
      <c r="BC428" s="111"/>
      <c r="BD428" s="111"/>
      <c r="BE428" s="111"/>
      <c r="BF428" s="111"/>
    </row>
    <row r="429" spans="1:58" ht="15.75" customHeight="1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3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  <c r="AW429" s="111"/>
      <c r="AX429" s="111"/>
      <c r="AY429" s="111"/>
      <c r="AZ429" s="111"/>
      <c r="BA429" s="111"/>
      <c r="BB429" s="111"/>
      <c r="BC429" s="111"/>
      <c r="BD429" s="111"/>
      <c r="BE429" s="111"/>
      <c r="BF429" s="111"/>
    </row>
    <row r="430" spans="1:58" ht="15.75" customHeight="1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3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  <c r="AR430" s="111"/>
      <c r="AS430" s="111"/>
      <c r="AT430" s="111"/>
      <c r="AU430" s="111"/>
      <c r="AV430" s="111"/>
      <c r="AW430" s="111"/>
      <c r="AX430" s="111"/>
      <c r="AY430" s="111"/>
      <c r="AZ430" s="111"/>
      <c r="BA430" s="111"/>
      <c r="BB430" s="111"/>
      <c r="BC430" s="111"/>
      <c r="BD430" s="111"/>
      <c r="BE430" s="111"/>
      <c r="BF430" s="111"/>
    </row>
    <row r="431" spans="1:58" ht="15.75" customHeight="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3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  <c r="AR431" s="111"/>
      <c r="AS431" s="111"/>
      <c r="AT431" s="111"/>
      <c r="AU431" s="111"/>
      <c r="AV431" s="111"/>
      <c r="AW431" s="111"/>
      <c r="AX431" s="111"/>
      <c r="AY431" s="111"/>
      <c r="AZ431" s="111"/>
      <c r="BA431" s="111"/>
      <c r="BB431" s="111"/>
      <c r="BC431" s="111"/>
      <c r="BD431" s="111"/>
      <c r="BE431" s="111"/>
      <c r="BF431" s="111"/>
    </row>
    <row r="432" spans="1:58" ht="15.75" customHeight="1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3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  <c r="AR432" s="111"/>
      <c r="AS432" s="111"/>
      <c r="AT432" s="111"/>
      <c r="AU432" s="111"/>
      <c r="AV432" s="111"/>
      <c r="AW432" s="111"/>
      <c r="AX432" s="111"/>
      <c r="AY432" s="111"/>
      <c r="AZ432" s="111"/>
      <c r="BA432" s="111"/>
      <c r="BB432" s="111"/>
      <c r="BC432" s="111"/>
      <c r="BD432" s="111"/>
      <c r="BE432" s="111"/>
      <c r="BF432" s="111"/>
    </row>
    <row r="433" spans="1:58" ht="15.75" customHeight="1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3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  <c r="AR433" s="111"/>
      <c r="AS433" s="111"/>
      <c r="AT433" s="111"/>
      <c r="AU433" s="111"/>
      <c r="AV433" s="111"/>
      <c r="AW433" s="111"/>
      <c r="AX433" s="111"/>
      <c r="AY433" s="111"/>
      <c r="AZ433" s="111"/>
      <c r="BA433" s="111"/>
      <c r="BB433" s="111"/>
      <c r="BC433" s="111"/>
      <c r="BD433" s="111"/>
      <c r="BE433" s="111"/>
      <c r="BF433" s="111"/>
    </row>
    <row r="434" spans="1:58" ht="15.75" customHeight="1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3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  <c r="AR434" s="111"/>
      <c r="AS434" s="111"/>
      <c r="AT434" s="111"/>
      <c r="AU434" s="111"/>
      <c r="AV434" s="111"/>
      <c r="AW434" s="111"/>
      <c r="AX434" s="111"/>
      <c r="AY434" s="111"/>
      <c r="AZ434" s="111"/>
      <c r="BA434" s="111"/>
      <c r="BB434" s="111"/>
      <c r="BC434" s="111"/>
      <c r="BD434" s="111"/>
      <c r="BE434" s="111"/>
      <c r="BF434" s="111"/>
    </row>
    <row r="435" spans="1:58" ht="15.75" customHeight="1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3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  <c r="AR435" s="111"/>
      <c r="AS435" s="111"/>
      <c r="AT435" s="111"/>
      <c r="AU435" s="111"/>
      <c r="AV435" s="111"/>
      <c r="AW435" s="111"/>
      <c r="AX435" s="111"/>
      <c r="AY435" s="111"/>
      <c r="AZ435" s="111"/>
      <c r="BA435" s="111"/>
      <c r="BB435" s="111"/>
      <c r="BC435" s="111"/>
      <c r="BD435" s="111"/>
      <c r="BE435" s="111"/>
      <c r="BF435" s="111"/>
    </row>
    <row r="436" spans="1:58" ht="15.75" customHeight="1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3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  <c r="AR436" s="111"/>
      <c r="AS436" s="111"/>
      <c r="AT436" s="111"/>
      <c r="AU436" s="111"/>
      <c r="AV436" s="111"/>
      <c r="AW436" s="111"/>
      <c r="AX436" s="111"/>
      <c r="AY436" s="111"/>
      <c r="AZ436" s="111"/>
      <c r="BA436" s="111"/>
      <c r="BB436" s="111"/>
      <c r="BC436" s="111"/>
      <c r="BD436" s="111"/>
      <c r="BE436" s="111"/>
      <c r="BF436" s="111"/>
    </row>
    <row r="437" spans="1:58" ht="15.75" customHeight="1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3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  <c r="AR437" s="111"/>
      <c r="AS437" s="111"/>
      <c r="AT437" s="111"/>
      <c r="AU437" s="111"/>
      <c r="AV437" s="111"/>
      <c r="AW437" s="111"/>
      <c r="AX437" s="111"/>
      <c r="AY437" s="111"/>
      <c r="AZ437" s="111"/>
      <c r="BA437" s="111"/>
      <c r="BB437" s="111"/>
      <c r="BC437" s="111"/>
      <c r="BD437" s="111"/>
      <c r="BE437" s="111"/>
      <c r="BF437" s="111"/>
    </row>
    <row r="438" spans="1:58" ht="15.75" customHeight="1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3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  <c r="AR438" s="111"/>
      <c r="AS438" s="111"/>
      <c r="AT438" s="111"/>
      <c r="AU438" s="111"/>
      <c r="AV438" s="111"/>
      <c r="AW438" s="111"/>
      <c r="AX438" s="111"/>
      <c r="AY438" s="111"/>
      <c r="AZ438" s="111"/>
      <c r="BA438" s="111"/>
      <c r="BB438" s="111"/>
      <c r="BC438" s="111"/>
      <c r="BD438" s="111"/>
      <c r="BE438" s="111"/>
      <c r="BF438" s="111"/>
    </row>
    <row r="439" spans="1:58" ht="15.75" customHeight="1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3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/>
      <c r="AU439" s="111"/>
      <c r="AV439" s="111"/>
      <c r="AW439" s="111"/>
      <c r="AX439" s="111"/>
      <c r="AY439" s="111"/>
      <c r="AZ439" s="111"/>
      <c r="BA439" s="111"/>
      <c r="BB439" s="111"/>
      <c r="BC439" s="111"/>
      <c r="BD439" s="111"/>
      <c r="BE439" s="111"/>
      <c r="BF439" s="111"/>
    </row>
    <row r="440" spans="1:58" ht="15.75" customHeight="1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3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/>
      <c r="AU440" s="111"/>
      <c r="AV440" s="111"/>
      <c r="AW440" s="111"/>
      <c r="AX440" s="111"/>
      <c r="AY440" s="111"/>
      <c r="AZ440" s="111"/>
      <c r="BA440" s="111"/>
      <c r="BB440" s="111"/>
      <c r="BC440" s="111"/>
      <c r="BD440" s="111"/>
      <c r="BE440" s="111"/>
      <c r="BF440" s="111"/>
    </row>
    <row r="441" spans="1:58" ht="15.75" customHeight="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3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  <c r="AR441" s="111"/>
      <c r="AS441" s="111"/>
      <c r="AT441" s="111"/>
      <c r="AU441" s="111"/>
      <c r="AV441" s="111"/>
      <c r="AW441" s="111"/>
      <c r="AX441" s="111"/>
      <c r="AY441" s="111"/>
      <c r="AZ441" s="111"/>
      <c r="BA441" s="111"/>
      <c r="BB441" s="111"/>
      <c r="BC441" s="111"/>
      <c r="BD441" s="111"/>
      <c r="BE441" s="111"/>
      <c r="BF441" s="111"/>
    </row>
    <row r="442" spans="1:58" ht="15.75" customHeight="1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3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  <c r="AR442" s="111"/>
      <c r="AS442" s="111"/>
      <c r="AT442" s="111"/>
      <c r="AU442" s="111"/>
      <c r="AV442" s="111"/>
      <c r="AW442" s="111"/>
      <c r="AX442" s="111"/>
      <c r="AY442" s="111"/>
      <c r="AZ442" s="111"/>
      <c r="BA442" s="111"/>
      <c r="BB442" s="111"/>
      <c r="BC442" s="111"/>
      <c r="BD442" s="111"/>
      <c r="BE442" s="111"/>
      <c r="BF442" s="111"/>
    </row>
    <row r="443" spans="1:58" ht="15.75" customHeight="1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3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  <c r="AR443" s="111"/>
      <c r="AS443" s="111"/>
      <c r="AT443" s="111"/>
      <c r="AU443" s="111"/>
      <c r="AV443" s="111"/>
      <c r="AW443" s="111"/>
      <c r="AX443" s="111"/>
      <c r="AY443" s="111"/>
      <c r="AZ443" s="111"/>
      <c r="BA443" s="111"/>
      <c r="BB443" s="111"/>
      <c r="BC443" s="111"/>
      <c r="BD443" s="111"/>
      <c r="BE443" s="111"/>
      <c r="BF443" s="111"/>
    </row>
    <row r="444" spans="1:58" ht="15.75" customHeight="1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3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  <c r="AR444" s="111"/>
      <c r="AS444" s="111"/>
      <c r="AT444" s="111"/>
      <c r="AU444" s="111"/>
      <c r="AV444" s="111"/>
      <c r="AW444" s="111"/>
      <c r="AX444" s="111"/>
      <c r="AY444" s="111"/>
      <c r="AZ444" s="111"/>
      <c r="BA444" s="111"/>
      <c r="BB444" s="111"/>
      <c r="BC444" s="111"/>
      <c r="BD444" s="111"/>
      <c r="BE444" s="111"/>
      <c r="BF444" s="111"/>
    </row>
    <row r="445" spans="1:58" ht="15.75" customHeight="1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3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  <c r="AR445" s="111"/>
      <c r="AS445" s="111"/>
      <c r="AT445" s="111"/>
      <c r="AU445" s="111"/>
      <c r="AV445" s="111"/>
      <c r="AW445" s="111"/>
      <c r="AX445" s="111"/>
      <c r="AY445" s="111"/>
      <c r="AZ445" s="111"/>
      <c r="BA445" s="111"/>
      <c r="BB445" s="111"/>
      <c r="BC445" s="111"/>
      <c r="BD445" s="111"/>
      <c r="BE445" s="111"/>
      <c r="BF445" s="111"/>
    </row>
    <row r="446" spans="1:58" ht="15.75" customHeight="1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3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  <c r="AR446" s="111"/>
      <c r="AS446" s="111"/>
      <c r="AT446" s="111"/>
      <c r="AU446" s="111"/>
      <c r="AV446" s="111"/>
      <c r="AW446" s="111"/>
      <c r="AX446" s="111"/>
      <c r="AY446" s="111"/>
      <c r="AZ446" s="111"/>
      <c r="BA446" s="111"/>
      <c r="BB446" s="111"/>
      <c r="BC446" s="111"/>
      <c r="BD446" s="111"/>
      <c r="BE446" s="111"/>
      <c r="BF446" s="111"/>
    </row>
    <row r="447" spans="1:58" ht="15.75" customHeight="1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3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  <c r="AR447" s="111"/>
      <c r="AS447" s="111"/>
      <c r="AT447" s="111"/>
      <c r="AU447" s="111"/>
      <c r="AV447" s="111"/>
      <c r="AW447" s="111"/>
      <c r="AX447" s="111"/>
      <c r="AY447" s="111"/>
      <c r="AZ447" s="111"/>
      <c r="BA447" s="111"/>
      <c r="BB447" s="111"/>
      <c r="BC447" s="111"/>
      <c r="BD447" s="111"/>
      <c r="BE447" s="111"/>
      <c r="BF447" s="111"/>
    </row>
    <row r="448" spans="1:58" ht="15.75" customHeight="1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3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  <c r="AR448" s="111"/>
      <c r="AS448" s="111"/>
      <c r="AT448" s="111"/>
      <c r="AU448" s="111"/>
      <c r="AV448" s="111"/>
      <c r="AW448" s="111"/>
      <c r="AX448" s="111"/>
      <c r="AY448" s="111"/>
      <c r="AZ448" s="111"/>
      <c r="BA448" s="111"/>
      <c r="BB448" s="111"/>
      <c r="BC448" s="111"/>
      <c r="BD448" s="111"/>
      <c r="BE448" s="111"/>
      <c r="BF448" s="111"/>
    </row>
    <row r="449" spans="1:58" ht="15.75" customHeight="1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3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  <c r="AR449" s="111"/>
      <c r="AS449" s="111"/>
      <c r="AT449" s="111"/>
      <c r="AU449" s="111"/>
      <c r="AV449" s="111"/>
      <c r="AW449" s="111"/>
      <c r="AX449" s="111"/>
      <c r="AY449" s="111"/>
      <c r="AZ449" s="111"/>
      <c r="BA449" s="111"/>
      <c r="BB449" s="111"/>
      <c r="BC449" s="111"/>
      <c r="BD449" s="111"/>
      <c r="BE449" s="111"/>
      <c r="BF449" s="111"/>
    </row>
    <row r="450" spans="1:58" ht="15.75" customHeight="1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3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  <c r="AR450" s="111"/>
      <c r="AS450" s="111"/>
      <c r="AT450" s="111"/>
      <c r="AU450" s="111"/>
      <c r="AV450" s="111"/>
      <c r="AW450" s="111"/>
      <c r="AX450" s="111"/>
      <c r="AY450" s="111"/>
      <c r="AZ450" s="111"/>
      <c r="BA450" s="111"/>
      <c r="BB450" s="111"/>
      <c r="BC450" s="111"/>
      <c r="BD450" s="111"/>
      <c r="BE450" s="111"/>
      <c r="BF450" s="111"/>
    </row>
    <row r="451" spans="1:58" ht="15.75" customHeight="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3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  <c r="AW451" s="111"/>
      <c r="AX451" s="111"/>
      <c r="AY451" s="111"/>
      <c r="AZ451" s="111"/>
      <c r="BA451" s="111"/>
      <c r="BB451" s="111"/>
      <c r="BC451" s="111"/>
      <c r="BD451" s="111"/>
      <c r="BE451" s="111"/>
      <c r="BF451" s="111"/>
    </row>
    <row r="452" spans="1:58" ht="15.75" customHeight="1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3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  <c r="AR452" s="111"/>
      <c r="AS452" s="111"/>
      <c r="AT452" s="111"/>
      <c r="AU452" s="111"/>
      <c r="AV452" s="111"/>
      <c r="AW452" s="111"/>
      <c r="AX452" s="111"/>
      <c r="AY452" s="111"/>
      <c r="AZ452" s="111"/>
      <c r="BA452" s="111"/>
      <c r="BB452" s="111"/>
      <c r="BC452" s="111"/>
      <c r="BD452" s="111"/>
      <c r="BE452" s="111"/>
      <c r="BF452" s="111"/>
    </row>
    <row r="453" spans="1:58" ht="15.75" customHeight="1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3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  <c r="AR453" s="111"/>
      <c r="AS453" s="111"/>
      <c r="AT453" s="111"/>
      <c r="AU453" s="111"/>
      <c r="AV453" s="111"/>
      <c r="AW453" s="111"/>
      <c r="AX453" s="111"/>
      <c r="AY453" s="111"/>
      <c r="AZ453" s="111"/>
      <c r="BA453" s="111"/>
      <c r="BB453" s="111"/>
      <c r="BC453" s="111"/>
      <c r="BD453" s="111"/>
      <c r="BE453" s="111"/>
      <c r="BF453" s="111"/>
    </row>
    <row r="454" spans="1:58" ht="15.75" customHeight="1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3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/>
      <c r="AS454" s="111"/>
      <c r="AT454" s="111"/>
      <c r="AU454" s="111"/>
      <c r="AV454" s="111"/>
      <c r="AW454" s="111"/>
      <c r="AX454" s="111"/>
      <c r="AY454" s="111"/>
      <c r="AZ454" s="111"/>
      <c r="BA454" s="111"/>
      <c r="BB454" s="111"/>
      <c r="BC454" s="111"/>
      <c r="BD454" s="111"/>
      <c r="BE454" s="111"/>
      <c r="BF454" s="111"/>
    </row>
    <row r="455" spans="1:58" ht="15.75" customHeight="1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3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/>
      <c r="AS455" s="111"/>
      <c r="AT455" s="111"/>
      <c r="AU455" s="111"/>
      <c r="AV455" s="111"/>
      <c r="AW455" s="111"/>
      <c r="AX455" s="111"/>
      <c r="AY455" s="111"/>
      <c r="AZ455" s="111"/>
      <c r="BA455" s="111"/>
      <c r="BB455" s="111"/>
      <c r="BC455" s="111"/>
      <c r="BD455" s="111"/>
      <c r="BE455" s="111"/>
      <c r="BF455" s="111"/>
    </row>
    <row r="456" spans="1:58" ht="15.75" customHeight="1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3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  <c r="AR456" s="111"/>
      <c r="AS456" s="111"/>
      <c r="AT456" s="111"/>
      <c r="AU456" s="111"/>
      <c r="AV456" s="111"/>
      <c r="AW456" s="111"/>
      <c r="AX456" s="111"/>
      <c r="AY456" s="111"/>
      <c r="AZ456" s="111"/>
      <c r="BA456" s="111"/>
      <c r="BB456" s="111"/>
      <c r="BC456" s="111"/>
      <c r="BD456" s="111"/>
      <c r="BE456" s="111"/>
      <c r="BF456" s="111"/>
    </row>
    <row r="457" spans="1:58" ht="15.75" customHeight="1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3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  <c r="AR457" s="111"/>
      <c r="AS457" s="111"/>
      <c r="AT457" s="111"/>
      <c r="AU457" s="111"/>
      <c r="AV457" s="111"/>
      <c r="AW457" s="111"/>
      <c r="AX457" s="111"/>
      <c r="AY457" s="111"/>
      <c r="AZ457" s="111"/>
      <c r="BA457" s="111"/>
      <c r="BB457" s="111"/>
      <c r="BC457" s="111"/>
      <c r="BD457" s="111"/>
      <c r="BE457" s="111"/>
      <c r="BF457" s="111"/>
    </row>
    <row r="458" spans="1:58" ht="15.75" customHeight="1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3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  <c r="AR458" s="111"/>
      <c r="AS458" s="111"/>
      <c r="AT458" s="111"/>
      <c r="AU458" s="111"/>
      <c r="AV458" s="111"/>
      <c r="AW458" s="111"/>
      <c r="AX458" s="111"/>
      <c r="AY458" s="111"/>
      <c r="AZ458" s="111"/>
      <c r="BA458" s="111"/>
      <c r="BB458" s="111"/>
      <c r="BC458" s="111"/>
      <c r="BD458" s="111"/>
      <c r="BE458" s="111"/>
      <c r="BF458" s="111"/>
    </row>
    <row r="459" spans="1:58" ht="15.75" customHeight="1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3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  <c r="AR459" s="111"/>
      <c r="AS459" s="111"/>
      <c r="AT459" s="111"/>
      <c r="AU459" s="111"/>
      <c r="AV459" s="111"/>
      <c r="AW459" s="111"/>
      <c r="AX459" s="111"/>
      <c r="AY459" s="111"/>
      <c r="AZ459" s="111"/>
      <c r="BA459" s="111"/>
      <c r="BB459" s="111"/>
      <c r="BC459" s="111"/>
      <c r="BD459" s="111"/>
      <c r="BE459" s="111"/>
      <c r="BF459" s="111"/>
    </row>
    <row r="460" spans="1:58" ht="15.75" customHeight="1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3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  <c r="AR460" s="111"/>
      <c r="AS460" s="111"/>
      <c r="AT460" s="111"/>
      <c r="AU460" s="111"/>
      <c r="AV460" s="111"/>
      <c r="AW460" s="111"/>
      <c r="AX460" s="111"/>
      <c r="AY460" s="111"/>
      <c r="AZ460" s="111"/>
      <c r="BA460" s="111"/>
      <c r="BB460" s="111"/>
      <c r="BC460" s="111"/>
      <c r="BD460" s="111"/>
      <c r="BE460" s="111"/>
      <c r="BF460" s="111"/>
    </row>
    <row r="461" spans="1:58" ht="15.75" customHeight="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3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  <c r="AR461" s="111"/>
      <c r="AS461" s="111"/>
      <c r="AT461" s="111"/>
      <c r="AU461" s="111"/>
      <c r="AV461" s="111"/>
      <c r="AW461" s="111"/>
      <c r="AX461" s="111"/>
      <c r="AY461" s="111"/>
      <c r="AZ461" s="111"/>
      <c r="BA461" s="111"/>
      <c r="BB461" s="111"/>
      <c r="BC461" s="111"/>
      <c r="BD461" s="111"/>
      <c r="BE461" s="111"/>
      <c r="BF461" s="111"/>
    </row>
    <row r="462" spans="1:58" ht="15.75" customHeight="1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3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  <c r="AR462" s="111"/>
      <c r="AS462" s="111"/>
      <c r="AT462" s="111"/>
      <c r="AU462" s="111"/>
      <c r="AV462" s="111"/>
      <c r="AW462" s="111"/>
      <c r="AX462" s="111"/>
      <c r="AY462" s="111"/>
      <c r="AZ462" s="111"/>
      <c r="BA462" s="111"/>
      <c r="BB462" s="111"/>
      <c r="BC462" s="111"/>
      <c r="BD462" s="111"/>
      <c r="BE462" s="111"/>
      <c r="BF462" s="111"/>
    </row>
    <row r="463" spans="1:58" ht="15.75" customHeight="1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3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  <c r="AR463" s="111"/>
      <c r="AS463" s="111"/>
      <c r="AT463" s="111"/>
      <c r="AU463" s="111"/>
      <c r="AV463" s="111"/>
      <c r="AW463" s="111"/>
      <c r="AX463" s="111"/>
      <c r="AY463" s="111"/>
      <c r="AZ463" s="111"/>
      <c r="BA463" s="111"/>
      <c r="BB463" s="111"/>
      <c r="BC463" s="111"/>
      <c r="BD463" s="111"/>
      <c r="BE463" s="111"/>
      <c r="BF463" s="111"/>
    </row>
    <row r="464" spans="1:58" ht="15.75" customHeight="1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3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  <c r="AR464" s="111"/>
      <c r="AS464" s="111"/>
      <c r="AT464" s="111"/>
      <c r="AU464" s="111"/>
      <c r="AV464" s="111"/>
      <c r="AW464" s="111"/>
      <c r="AX464" s="111"/>
      <c r="AY464" s="111"/>
      <c r="AZ464" s="111"/>
      <c r="BA464" s="111"/>
      <c r="BB464" s="111"/>
      <c r="BC464" s="111"/>
      <c r="BD464" s="111"/>
      <c r="BE464" s="111"/>
      <c r="BF464" s="111"/>
    </row>
    <row r="465" spans="1:58" ht="15.75" customHeight="1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3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  <c r="AR465" s="111"/>
      <c r="AS465" s="111"/>
      <c r="AT465" s="111"/>
      <c r="AU465" s="111"/>
      <c r="AV465" s="111"/>
      <c r="AW465" s="111"/>
      <c r="AX465" s="111"/>
      <c r="AY465" s="111"/>
      <c r="AZ465" s="111"/>
      <c r="BA465" s="111"/>
      <c r="BB465" s="111"/>
      <c r="BC465" s="111"/>
      <c r="BD465" s="111"/>
      <c r="BE465" s="111"/>
      <c r="BF465" s="111"/>
    </row>
    <row r="466" spans="1:58" ht="15.75" customHeight="1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3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  <c r="AR466" s="111"/>
      <c r="AS466" s="111"/>
      <c r="AT466" s="111"/>
      <c r="AU466" s="111"/>
      <c r="AV466" s="111"/>
      <c r="AW466" s="111"/>
      <c r="AX466" s="111"/>
      <c r="AY466" s="111"/>
      <c r="AZ466" s="111"/>
      <c r="BA466" s="111"/>
      <c r="BB466" s="111"/>
      <c r="BC466" s="111"/>
      <c r="BD466" s="111"/>
      <c r="BE466" s="111"/>
      <c r="BF466" s="111"/>
    </row>
    <row r="467" spans="1:58" ht="15.75" customHeight="1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3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  <c r="AR467" s="111"/>
      <c r="AS467" s="111"/>
      <c r="AT467" s="111"/>
      <c r="AU467" s="111"/>
      <c r="AV467" s="111"/>
      <c r="AW467" s="111"/>
      <c r="AX467" s="111"/>
      <c r="AY467" s="111"/>
      <c r="AZ467" s="111"/>
      <c r="BA467" s="111"/>
      <c r="BB467" s="111"/>
      <c r="BC467" s="111"/>
      <c r="BD467" s="111"/>
      <c r="BE467" s="111"/>
      <c r="BF467" s="111"/>
    </row>
    <row r="468" spans="1:58" ht="15.75" customHeight="1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3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  <c r="AW468" s="111"/>
      <c r="AX468" s="111"/>
      <c r="AY468" s="111"/>
      <c r="AZ468" s="111"/>
      <c r="BA468" s="111"/>
      <c r="BB468" s="111"/>
      <c r="BC468" s="111"/>
      <c r="BD468" s="111"/>
      <c r="BE468" s="111"/>
      <c r="BF468" s="111"/>
    </row>
    <row r="469" spans="1:58" ht="15.75" customHeight="1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3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/>
      <c r="AU469" s="111"/>
      <c r="AV469" s="111"/>
      <c r="AW469" s="111"/>
      <c r="AX469" s="111"/>
      <c r="AY469" s="111"/>
      <c r="AZ469" s="111"/>
      <c r="BA469" s="111"/>
      <c r="BB469" s="111"/>
      <c r="BC469" s="111"/>
      <c r="BD469" s="111"/>
      <c r="BE469" s="111"/>
      <c r="BF469" s="111"/>
    </row>
    <row r="470" spans="1:58" ht="15.75" customHeight="1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3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/>
      <c r="AU470" s="111"/>
      <c r="AV470" s="111"/>
      <c r="AW470" s="111"/>
      <c r="AX470" s="111"/>
      <c r="AY470" s="111"/>
      <c r="AZ470" s="111"/>
      <c r="BA470" s="111"/>
      <c r="BB470" s="111"/>
      <c r="BC470" s="111"/>
      <c r="BD470" s="111"/>
      <c r="BE470" s="111"/>
      <c r="BF470" s="111"/>
    </row>
    <row r="471" spans="1:58" ht="15.75" customHeight="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3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  <c r="AR471" s="111"/>
      <c r="AS471" s="111"/>
      <c r="AT471" s="111"/>
      <c r="AU471" s="111"/>
      <c r="AV471" s="111"/>
      <c r="AW471" s="111"/>
      <c r="AX471" s="111"/>
      <c r="AY471" s="111"/>
      <c r="AZ471" s="111"/>
      <c r="BA471" s="111"/>
      <c r="BB471" s="111"/>
      <c r="BC471" s="111"/>
      <c r="BD471" s="111"/>
      <c r="BE471" s="111"/>
      <c r="BF471" s="111"/>
    </row>
    <row r="472" spans="1:58" ht="15.75" customHeight="1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3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  <c r="AR472" s="111"/>
      <c r="AS472" s="111"/>
      <c r="AT472" s="111"/>
      <c r="AU472" s="111"/>
      <c r="AV472" s="111"/>
      <c r="AW472" s="111"/>
      <c r="AX472" s="111"/>
      <c r="AY472" s="111"/>
      <c r="AZ472" s="111"/>
      <c r="BA472" s="111"/>
      <c r="BB472" s="111"/>
      <c r="BC472" s="111"/>
      <c r="BD472" s="111"/>
      <c r="BE472" s="111"/>
      <c r="BF472" s="111"/>
    </row>
    <row r="473" spans="1:58" ht="15.75" customHeight="1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3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  <c r="AR473" s="111"/>
      <c r="AS473" s="111"/>
      <c r="AT473" s="111"/>
      <c r="AU473" s="111"/>
      <c r="AV473" s="111"/>
      <c r="AW473" s="111"/>
      <c r="AX473" s="111"/>
      <c r="AY473" s="111"/>
      <c r="AZ473" s="111"/>
      <c r="BA473" s="111"/>
      <c r="BB473" s="111"/>
      <c r="BC473" s="111"/>
      <c r="BD473" s="111"/>
      <c r="BE473" s="111"/>
      <c r="BF473" s="111"/>
    </row>
    <row r="474" spans="1:58" ht="15.75" customHeight="1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3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  <c r="AR474" s="111"/>
      <c r="AS474" s="111"/>
      <c r="AT474" s="111"/>
      <c r="AU474" s="111"/>
      <c r="AV474" s="111"/>
      <c r="AW474" s="111"/>
      <c r="AX474" s="111"/>
      <c r="AY474" s="111"/>
      <c r="AZ474" s="111"/>
      <c r="BA474" s="111"/>
      <c r="BB474" s="111"/>
      <c r="BC474" s="111"/>
      <c r="BD474" s="111"/>
      <c r="BE474" s="111"/>
      <c r="BF474" s="111"/>
    </row>
    <row r="475" spans="1:58" ht="15.75" customHeight="1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3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  <c r="AR475" s="111"/>
      <c r="AS475" s="111"/>
      <c r="AT475" s="111"/>
      <c r="AU475" s="111"/>
      <c r="AV475" s="111"/>
      <c r="AW475" s="111"/>
      <c r="AX475" s="111"/>
      <c r="AY475" s="111"/>
      <c r="AZ475" s="111"/>
      <c r="BA475" s="111"/>
      <c r="BB475" s="111"/>
      <c r="BC475" s="111"/>
      <c r="BD475" s="111"/>
      <c r="BE475" s="111"/>
      <c r="BF475" s="111"/>
    </row>
    <row r="476" spans="1:58" ht="15.75" customHeight="1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3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  <c r="AR476" s="111"/>
      <c r="AS476" s="111"/>
      <c r="AT476" s="111"/>
      <c r="AU476" s="111"/>
      <c r="AV476" s="111"/>
      <c r="AW476" s="111"/>
      <c r="AX476" s="111"/>
      <c r="AY476" s="111"/>
      <c r="AZ476" s="111"/>
      <c r="BA476" s="111"/>
      <c r="BB476" s="111"/>
      <c r="BC476" s="111"/>
      <c r="BD476" s="111"/>
      <c r="BE476" s="111"/>
      <c r="BF476" s="111"/>
    </row>
    <row r="477" spans="1:58" ht="15.75" customHeight="1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3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  <c r="AR477" s="111"/>
      <c r="AS477" s="111"/>
      <c r="AT477" s="111"/>
      <c r="AU477" s="111"/>
      <c r="AV477" s="111"/>
      <c r="AW477" s="111"/>
      <c r="AX477" s="111"/>
      <c r="AY477" s="111"/>
      <c r="AZ477" s="111"/>
      <c r="BA477" s="111"/>
      <c r="BB477" s="111"/>
      <c r="BC477" s="111"/>
      <c r="BD477" s="111"/>
      <c r="BE477" s="111"/>
      <c r="BF477" s="111"/>
    </row>
    <row r="478" spans="1:58" ht="15.75" customHeight="1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3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  <c r="AR478" s="111"/>
      <c r="AS478" s="111"/>
      <c r="AT478" s="111"/>
      <c r="AU478" s="111"/>
      <c r="AV478" s="111"/>
      <c r="AW478" s="111"/>
      <c r="AX478" s="111"/>
      <c r="AY478" s="111"/>
      <c r="AZ478" s="111"/>
      <c r="BA478" s="111"/>
      <c r="BB478" s="111"/>
      <c r="BC478" s="111"/>
      <c r="BD478" s="111"/>
      <c r="BE478" s="111"/>
      <c r="BF478" s="111"/>
    </row>
    <row r="479" spans="1:58" ht="15.75" customHeight="1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3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  <c r="AR479" s="111"/>
      <c r="AS479" s="111"/>
      <c r="AT479" s="111"/>
      <c r="AU479" s="111"/>
      <c r="AV479" s="111"/>
      <c r="AW479" s="111"/>
      <c r="AX479" s="111"/>
      <c r="AY479" s="111"/>
      <c r="AZ479" s="111"/>
      <c r="BA479" s="111"/>
      <c r="BB479" s="111"/>
      <c r="BC479" s="111"/>
      <c r="BD479" s="111"/>
      <c r="BE479" s="111"/>
      <c r="BF479" s="111"/>
    </row>
    <row r="480" spans="1:58" ht="15.75" customHeight="1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3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  <c r="AR480" s="111"/>
      <c r="AS480" s="111"/>
      <c r="AT480" s="111"/>
      <c r="AU480" s="111"/>
      <c r="AV480" s="111"/>
      <c r="AW480" s="111"/>
      <c r="AX480" s="111"/>
      <c r="AY480" s="111"/>
      <c r="AZ480" s="111"/>
      <c r="BA480" s="111"/>
      <c r="BB480" s="111"/>
      <c r="BC480" s="111"/>
      <c r="BD480" s="111"/>
      <c r="BE480" s="111"/>
      <c r="BF480" s="111"/>
    </row>
    <row r="481" spans="1:58" ht="15.75" customHeight="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3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  <c r="AR481" s="111"/>
      <c r="AS481" s="111"/>
      <c r="AT481" s="111"/>
      <c r="AU481" s="111"/>
      <c r="AV481" s="111"/>
      <c r="AW481" s="111"/>
      <c r="AX481" s="111"/>
      <c r="AY481" s="111"/>
      <c r="AZ481" s="111"/>
      <c r="BA481" s="111"/>
      <c r="BB481" s="111"/>
      <c r="BC481" s="111"/>
      <c r="BD481" s="111"/>
      <c r="BE481" s="111"/>
      <c r="BF481" s="111"/>
    </row>
    <row r="482" spans="1:58" ht="15.75" customHeight="1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3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1"/>
      <c r="AT482" s="111"/>
      <c r="AU482" s="111"/>
      <c r="AV482" s="111"/>
      <c r="AW482" s="111"/>
      <c r="AX482" s="111"/>
      <c r="AY482" s="111"/>
      <c r="AZ482" s="111"/>
      <c r="BA482" s="111"/>
      <c r="BB482" s="111"/>
      <c r="BC482" s="111"/>
      <c r="BD482" s="111"/>
      <c r="BE482" s="111"/>
      <c r="BF482" s="111"/>
    </row>
    <row r="483" spans="1:58" ht="15.75" customHeight="1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3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1"/>
      <c r="AT483" s="111"/>
      <c r="AU483" s="111"/>
      <c r="AV483" s="111"/>
      <c r="AW483" s="111"/>
      <c r="AX483" s="111"/>
      <c r="AY483" s="111"/>
      <c r="AZ483" s="111"/>
      <c r="BA483" s="111"/>
      <c r="BB483" s="111"/>
      <c r="BC483" s="111"/>
      <c r="BD483" s="111"/>
      <c r="BE483" s="111"/>
      <c r="BF483" s="111"/>
    </row>
    <row r="484" spans="1:58" ht="15.75" customHeight="1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3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/>
      <c r="AU484" s="111"/>
      <c r="AV484" s="111"/>
      <c r="AW484" s="111"/>
      <c r="AX484" s="111"/>
      <c r="AY484" s="111"/>
      <c r="AZ484" s="111"/>
      <c r="BA484" s="111"/>
      <c r="BB484" s="111"/>
      <c r="BC484" s="111"/>
      <c r="BD484" s="111"/>
      <c r="BE484" s="111"/>
      <c r="BF484" s="111"/>
    </row>
    <row r="485" spans="1:58" ht="15.75" customHeight="1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3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  <c r="AW485" s="111"/>
      <c r="AX485" s="111"/>
      <c r="AY485" s="111"/>
      <c r="AZ485" s="111"/>
      <c r="BA485" s="111"/>
      <c r="BB485" s="111"/>
      <c r="BC485" s="111"/>
      <c r="BD485" s="111"/>
      <c r="BE485" s="111"/>
      <c r="BF485" s="111"/>
    </row>
    <row r="486" spans="1:58" ht="15.75" customHeight="1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3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1"/>
      <c r="AT486" s="111"/>
      <c r="AU486" s="111"/>
      <c r="AV486" s="111"/>
      <c r="AW486" s="111"/>
      <c r="AX486" s="111"/>
      <c r="AY486" s="111"/>
      <c r="AZ486" s="111"/>
      <c r="BA486" s="111"/>
      <c r="BB486" s="111"/>
      <c r="BC486" s="111"/>
      <c r="BD486" s="111"/>
      <c r="BE486" s="111"/>
      <c r="BF486" s="111"/>
    </row>
    <row r="487" spans="1:58" ht="15.75" customHeight="1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3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  <c r="AR487" s="111"/>
      <c r="AS487" s="111"/>
      <c r="AT487" s="111"/>
      <c r="AU487" s="111"/>
      <c r="AV487" s="111"/>
      <c r="AW487" s="111"/>
      <c r="AX487" s="111"/>
      <c r="AY487" s="111"/>
      <c r="AZ487" s="111"/>
      <c r="BA487" s="111"/>
      <c r="BB487" s="111"/>
      <c r="BC487" s="111"/>
      <c r="BD487" s="111"/>
      <c r="BE487" s="111"/>
      <c r="BF487" s="111"/>
    </row>
    <row r="488" spans="1:58" ht="15.75" customHeight="1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3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  <c r="AR488" s="111"/>
      <c r="AS488" s="111"/>
      <c r="AT488" s="111"/>
      <c r="AU488" s="111"/>
      <c r="AV488" s="111"/>
      <c r="AW488" s="111"/>
      <c r="AX488" s="111"/>
      <c r="AY488" s="111"/>
      <c r="AZ488" s="111"/>
      <c r="BA488" s="111"/>
      <c r="BB488" s="111"/>
      <c r="BC488" s="111"/>
      <c r="BD488" s="111"/>
      <c r="BE488" s="111"/>
      <c r="BF488" s="111"/>
    </row>
    <row r="489" spans="1:58" ht="15.75" customHeight="1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3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  <c r="AR489" s="111"/>
      <c r="AS489" s="111"/>
      <c r="AT489" s="111"/>
      <c r="AU489" s="111"/>
      <c r="AV489" s="111"/>
      <c r="AW489" s="111"/>
      <c r="AX489" s="111"/>
      <c r="AY489" s="111"/>
      <c r="AZ489" s="111"/>
      <c r="BA489" s="111"/>
      <c r="BB489" s="111"/>
      <c r="BC489" s="111"/>
      <c r="BD489" s="111"/>
      <c r="BE489" s="111"/>
      <c r="BF489" s="111"/>
    </row>
    <row r="490" spans="1:58" ht="15.75" customHeight="1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3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  <c r="AR490" s="111"/>
      <c r="AS490" s="111"/>
      <c r="AT490" s="111"/>
      <c r="AU490" s="111"/>
      <c r="AV490" s="111"/>
      <c r="AW490" s="111"/>
      <c r="AX490" s="111"/>
      <c r="AY490" s="111"/>
      <c r="AZ490" s="111"/>
      <c r="BA490" s="111"/>
      <c r="BB490" s="111"/>
      <c r="BC490" s="111"/>
      <c r="BD490" s="111"/>
      <c r="BE490" s="111"/>
      <c r="BF490" s="111"/>
    </row>
    <row r="491" spans="1:58" ht="15.75" customHeight="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3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  <c r="AR491" s="111"/>
      <c r="AS491" s="111"/>
      <c r="AT491" s="111"/>
      <c r="AU491" s="111"/>
      <c r="AV491" s="111"/>
      <c r="AW491" s="111"/>
      <c r="AX491" s="111"/>
      <c r="AY491" s="111"/>
      <c r="AZ491" s="111"/>
      <c r="BA491" s="111"/>
      <c r="BB491" s="111"/>
      <c r="BC491" s="111"/>
      <c r="BD491" s="111"/>
      <c r="BE491" s="111"/>
      <c r="BF491" s="111"/>
    </row>
    <row r="492" spans="1:58" ht="15.75" customHeight="1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3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  <c r="AR492" s="111"/>
      <c r="AS492" s="111"/>
      <c r="AT492" s="111"/>
      <c r="AU492" s="111"/>
      <c r="AV492" s="111"/>
      <c r="AW492" s="111"/>
      <c r="AX492" s="111"/>
      <c r="AY492" s="111"/>
      <c r="AZ492" s="111"/>
      <c r="BA492" s="111"/>
      <c r="BB492" s="111"/>
      <c r="BC492" s="111"/>
      <c r="BD492" s="111"/>
      <c r="BE492" s="111"/>
      <c r="BF492" s="111"/>
    </row>
    <row r="493" spans="1:58" ht="15.75" customHeight="1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3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  <c r="AR493" s="111"/>
      <c r="AS493" s="111"/>
      <c r="AT493" s="111"/>
      <c r="AU493" s="111"/>
      <c r="AV493" s="111"/>
      <c r="AW493" s="111"/>
      <c r="AX493" s="111"/>
      <c r="AY493" s="111"/>
      <c r="AZ493" s="111"/>
      <c r="BA493" s="111"/>
      <c r="BB493" s="111"/>
      <c r="BC493" s="111"/>
      <c r="BD493" s="111"/>
      <c r="BE493" s="111"/>
      <c r="BF493" s="111"/>
    </row>
    <row r="494" spans="1:58" ht="15.75" customHeight="1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3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  <c r="AR494" s="111"/>
      <c r="AS494" s="111"/>
      <c r="AT494" s="111"/>
      <c r="AU494" s="111"/>
      <c r="AV494" s="111"/>
      <c r="AW494" s="111"/>
      <c r="AX494" s="111"/>
      <c r="AY494" s="111"/>
      <c r="AZ494" s="111"/>
      <c r="BA494" s="111"/>
      <c r="BB494" s="111"/>
      <c r="BC494" s="111"/>
      <c r="BD494" s="111"/>
      <c r="BE494" s="111"/>
      <c r="BF494" s="111"/>
    </row>
    <row r="495" spans="1:58" ht="15.75" customHeight="1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3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  <c r="AR495" s="111"/>
      <c r="AS495" s="111"/>
      <c r="AT495" s="111"/>
      <c r="AU495" s="111"/>
      <c r="AV495" s="111"/>
      <c r="AW495" s="111"/>
      <c r="AX495" s="111"/>
      <c r="AY495" s="111"/>
      <c r="AZ495" s="111"/>
      <c r="BA495" s="111"/>
      <c r="BB495" s="111"/>
      <c r="BC495" s="111"/>
      <c r="BD495" s="111"/>
      <c r="BE495" s="111"/>
      <c r="BF495" s="111"/>
    </row>
    <row r="496" spans="1:58" ht="15.75" customHeight="1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3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1"/>
      <c r="AT496" s="111"/>
      <c r="AU496" s="111"/>
      <c r="AV496" s="111"/>
      <c r="AW496" s="111"/>
      <c r="AX496" s="111"/>
      <c r="AY496" s="111"/>
      <c r="AZ496" s="111"/>
      <c r="BA496" s="111"/>
      <c r="BB496" s="111"/>
      <c r="BC496" s="111"/>
      <c r="BD496" s="111"/>
      <c r="BE496" s="111"/>
      <c r="BF496" s="111"/>
    </row>
    <row r="497" spans="1:58" ht="15.75" customHeight="1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3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1"/>
      <c r="AT497" s="111"/>
      <c r="AU497" s="111"/>
      <c r="AV497" s="111"/>
      <c r="AW497" s="111"/>
      <c r="AX497" s="111"/>
      <c r="AY497" s="111"/>
      <c r="AZ497" s="111"/>
      <c r="BA497" s="111"/>
      <c r="BB497" s="111"/>
      <c r="BC497" s="111"/>
      <c r="BD497" s="111"/>
      <c r="BE497" s="111"/>
      <c r="BF497" s="111"/>
    </row>
    <row r="498" spans="1:58" ht="15.75" customHeight="1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3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1"/>
      <c r="AT498" s="111"/>
      <c r="AU498" s="111"/>
      <c r="AV498" s="111"/>
      <c r="AW498" s="111"/>
      <c r="AX498" s="111"/>
      <c r="AY498" s="111"/>
      <c r="AZ498" s="111"/>
      <c r="BA498" s="111"/>
      <c r="BB498" s="111"/>
      <c r="BC498" s="111"/>
      <c r="BD498" s="111"/>
      <c r="BE498" s="111"/>
      <c r="BF498" s="111"/>
    </row>
    <row r="499" spans="1:58" ht="15.75" customHeight="1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3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1"/>
      <c r="AT499" s="111"/>
      <c r="AU499" s="111"/>
      <c r="AV499" s="111"/>
      <c r="AW499" s="111"/>
      <c r="AX499" s="111"/>
      <c r="AY499" s="111"/>
      <c r="AZ499" s="111"/>
      <c r="BA499" s="111"/>
      <c r="BB499" s="111"/>
      <c r="BC499" s="111"/>
      <c r="BD499" s="111"/>
      <c r="BE499" s="111"/>
      <c r="BF499" s="111"/>
    </row>
    <row r="500" spans="1:58" ht="15.75" customHeight="1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3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1"/>
      <c r="AT500" s="111"/>
      <c r="AU500" s="111"/>
      <c r="AV500" s="111"/>
      <c r="AW500" s="111"/>
      <c r="AX500" s="111"/>
      <c r="AY500" s="111"/>
      <c r="AZ500" s="111"/>
      <c r="BA500" s="111"/>
      <c r="BB500" s="111"/>
      <c r="BC500" s="111"/>
      <c r="BD500" s="111"/>
      <c r="BE500" s="111"/>
      <c r="BF500" s="111"/>
    </row>
    <row r="501" spans="1:58" ht="15.75" customHeight="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3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  <c r="AR501" s="111"/>
      <c r="AS501" s="111"/>
      <c r="AT501" s="111"/>
      <c r="AU501" s="111"/>
      <c r="AV501" s="111"/>
      <c r="AW501" s="111"/>
      <c r="AX501" s="111"/>
      <c r="AY501" s="111"/>
      <c r="AZ501" s="111"/>
      <c r="BA501" s="111"/>
      <c r="BB501" s="111"/>
      <c r="BC501" s="111"/>
      <c r="BD501" s="111"/>
      <c r="BE501" s="111"/>
      <c r="BF501" s="111"/>
    </row>
    <row r="502" spans="1:58" ht="15.75" customHeight="1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3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  <c r="AW502" s="111"/>
      <c r="AX502" s="111"/>
      <c r="AY502" s="111"/>
      <c r="AZ502" s="111"/>
      <c r="BA502" s="111"/>
      <c r="BB502" s="111"/>
      <c r="BC502" s="111"/>
      <c r="BD502" s="111"/>
      <c r="BE502" s="111"/>
      <c r="BF502" s="111"/>
    </row>
    <row r="503" spans="1:58" ht="15.75" customHeight="1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3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  <c r="AR503" s="111"/>
      <c r="AS503" s="111"/>
      <c r="AT503" s="111"/>
      <c r="AU503" s="111"/>
      <c r="AV503" s="111"/>
      <c r="AW503" s="111"/>
      <c r="AX503" s="111"/>
      <c r="AY503" s="111"/>
      <c r="AZ503" s="111"/>
      <c r="BA503" s="111"/>
      <c r="BB503" s="111"/>
      <c r="BC503" s="111"/>
      <c r="BD503" s="111"/>
      <c r="BE503" s="111"/>
      <c r="BF503" s="111"/>
    </row>
    <row r="504" spans="1:58" ht="15.75" customHeight="1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3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  <c r="AR504" s="111"/>
      <c r="AS504" s="111"/>
      <c r="AT504" s="111"/>
      <c r="AU504" s="111"/>
      <c r="AV504" s="111"/>
      <c r="AW504" s="111"/>
      <c r="AX504" s="111"/>
      <c r="AY504" s="111"/>
      <c r="AZ504" s="111"/>
      <c r="BA504" s="111"/>
      <c r="BB504" s="111"/>
      <c r="BC504" s="111"/>
      <c r="BD504" s="111"/>
      <c r="BE504" s="111"/>
      <c r="BF504" s="111"/>
    </row>
    <row r="505" spans="1:58" ht="15.75" customHeight="1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3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  <c r="AR505" s="111"/>
      <c r="AS505" s="111"/>
      <c r="AT505" s="111"/>
      <c r="AU505" s="111"/>
      <c r="AV505" s="111"/>
      <c r="AW505" s="111"/>
      <c r="AX505" s="111"/>
      <c r="AY505" s="111"/>
      <c r="AZ505" s="111"/>
      <c r="BA505" s="111"/>
      <c r="BB505" s="111"/>
      <c r="BC505" s="111"/>
      <c r="BD505" s="111"/>
      <c r="BE505" s="111"/>
      <c r="BF505" s="111"/>
    </row>
    <row r="506" spans="1:58" ht="15.75" customHeight="1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3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  <c r="AR506" s="111"/>
      <c r="AS506" s="111"/>
      <c r="AT506" s="111"/>
      <c r="AU506" s="111"/>
      <c r="AV506" s="111"/>
      <c r="AW506" s="111"/>
      <c r="AX506" s="111"/>
      <c r="AY506" s="111"/>
      <c r="AZ506" s="111"/>
      <c r="BA506" s="111"/>
      <c r="BB506" s="111"/>
      <c r="BC506" s="111"/>
      <c r="BD506" s="111"/>
      <c r="BE506" s="111"/>
      <c r="BF506" s="111"/>
    </row>
    <row r="507" spans="1:58" ht="15.75" customHeight="1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3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  <c r="AR507" s="111"/>
      <c r="AS507" s="111"/>
      <c r="AT507" s="111"/>
      <c r="AU507" s="111"/>
      <c r="AV507" s="111"/>
      <c r="AW507" s="111"/>
      <c r="AX507" s="111"/>
      <c r="AY507" s="111"/>
      <c r="AZ507" s="111"/>
      <c r="BA507" s="111"/>
      <c r="BB507" s="111"/>
      <c r="BC507" s="111"/>
      <c r="BD507" s="111"/>
      <c r="BE507" s="111"/>
      <c r="BF507" s="111"/>
    </row>
    <row r="508" spans="1:58" ht="15.75" customHeight="1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3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  <c r="AR508" s="111"/>
      <c r="AS508" s="111"/>
      <c r="AT508" s="111"/>
      <c r="AU508" s="111"/>
      <c r="AV508" s="111"/>
      <c r="AW508" s="111"/>
      <c r="AX508" s="111"/>
      <c r="AY508" s="111"/>
      <c r="AZ508" s="111"/>
      <c r="BA508" s="111"/>
      <c r="BB508" s="111"/>
      <c r="BC508" s="111"/>
      <c r="BD508" s="111"/>
      <c r="BE508" s="111"/>
      <c r="BF508" s="111"/>
    </row>
    <row r="509" spans="1:58" ht="15.75" customHeight="1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3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  <c r="AR509" s="111"/>
      <c r="AS509" s="111"/>
      <c r="AT509" s="111"/>
      <c r="AU509" s="111"/>
      <c r="AV509" s="111"/>
      <c r="AW509" s="111"/>
      <c r="AX509" s="111"/>
      <c r="AY509" s="111"/>
      <c r="AZ509" s="111"/>
      <c r="BA509" s="111"/>
      <c r="BB509" s="111"/>
      <c r="BC509" s="111"/>
      <c r="BD509" s="111"/>
      <c r="BE509" s="111"/>
      <c r="BF509" s="111"/>
    </row>
    <row r="510" spans="1:58" ht="15.75" customHeight="1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3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  <c r="AR510" s="111"/>
      <c r="AS510" s="111"/>
      <c r="AT510" s="111"/>
      <c r="AU510" s="111"/>
      <c r="AV510" s="111"/>
      <c r="AW510" s="111"/>
      <c r="AX510" s="111"/>
      <c r="AY510" s="111"/>
      <c r="AZ510" s="111"/>
      <c r="BA510" s="111"/>
      <c r="BB510" s="111"/>
      <c r="BC510" s="111"/>
      <c r="BD510" s="111"/>
      <c r="BE510" s="111"/>
      <c r="BF510" s="111"/>
    </row>
    <row r="511" spans="1:58" ht="15.75" customHeight="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3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  <c r="AR511" s="111"/>
      <c r="AS511" s="111"/>
      <c r="AT511" s="111"/>
      <c r="AU511" s="111"/>
      <c r="AV511" s="111"/>
      <c r="AW511" s="111"/>
      <c r="AX511" s="111"/>
      <c r="AY511" s="111"/>
      <c r="AZ511" s="111"/>
      <c r="BA511" s="111"/>
      <c r="BB511" s="111"/>
      <c r="BC511" s="111"/>
      <c r="BD511" s="111"/>
      <c r="BE511" s="111"/>
      <c r="BF511" s="111"/>
    </row>
    <row r="512" spans="1:58" ht="15.75" customHeight="1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3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  <c r="AR512" s="111"/>
      <c r="AS512" s="111"/>
      <c r="AT512" s="111"/>
      <c r="AU512" s="111"/>
      <c r="AV512" s="111"/>
      <c r="AW512" s="111"/>
      <c r="AX512" s="111"/>
      <c r="AY512" s="111"/>
      <c r="AZ512" s="111"/>
      <c r="BA512" s="111"/>
      <c r="BB512" s="111"/>
      <c r="BC512" s="111"/>
      <c r="BD512" s="111"/>
      <c r="BE512" s="111"/>
      <c r="BF512" s="111"/>
    </row>
    <row r="513" spans="1:58" ht="15.75" customHeight="1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3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  <c r="AR513" s="111"/>
      <c r="AS513" s="111"/>
      <c r="AT513" s="111"/>
      <c r="AU513" s="111"/>
      <c r="AV513" s="111"/>
      <c r="AW513" s="111"/>
      <c r="AX513" s="111"/>
      <c r="AY513" s="111"/>
      <c r="AZ513" s="111"/>
      <c r="BA513" s="111"/>
      <c r="BB513" s="111"/>
      <c r="BC513" s="111"/>
      <c r="BD513" s="111"/>
      <c r="BE513" s="111"/>
      <c r="BF513" s="111"/>
    </row>
    <row r="514" spans="1:58" ht="15.75" customHeight="1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3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/>
      <c r="AU514" s="111"/>
      <c r="AV514" s="111"/>
      <c r="AW514" s="111"/>
      <c r="AX514" s="111"/>
      <c r="AY514" s="111"/>
      <c r="AZ514" s="111"/>
      <c r="BA514" s="111"/>
      <c r="BB514" s="111"/>
      <c r="BC514" s="111"/>
      <c r="BD514" s="111"/>
      <c r="BE514" s="111"/>
      <c r="BF514" s="111"/>
    </row>
    <row r="515" spans="1:58" ht="15.75" customHeight="1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3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/>
      <c r="AU515" s="111"/>
      <c r="AV515" s="111"/>
      <c r="AW515" s="111"/>
      <c r="AX515" s="111"/>
      <c r="AY515" s="111"/>
      <c r="AZ515" s="111"/>
      <c r="BA515" s="111"/>
      <c r="BB515" s="111"/>
      <c r="BC515" s="111"/>
      <c r="BD515" s="111"/>
      <c r="BE515" s="111"/>
      <c r="BF515" s="111"/>
    </row>
    <row r="516" spans="1:58" ht="15.75" customHeight="1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3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  <c r="AR516" s="111"/>
      <c r="AS516" s="111"/>
      <c r="AT516" s="111"/>
      <c r="AU516" s="111"/>
      <c r="AV516" s="111"/>
      <c r="AW516" s="111"/>
      <c r="AX516" s="111"/>
      <c r="AY516" s="111"/>
      <c r="AZ516" s="111"/>
      <c r="BA516" s="111"/>
      <c r="BB516" s="111"/>
      <c r="BC516" s="111"/>
      <c r="BD516" s="111"/>
      <c r="BE516" s="111"/>
      <c r="BF516" s="111"/>
    </row>
    <row r="517" spans="1:58" ht="15.75" customHeight="1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3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  <c r="AR517" s="111"/>
      <c r="AS517" s="111"/>
      <c r="AT517" s="111"/>
      <c r="AU517" s="111"/>
      <c r="AV517" s="111"/>
      <c r="AW517" s="111"/>
      <c r="AX517" s="111"/>
      <c r="AY517" s="111"/>
      <c r="AZ517" s="111"/>
      <c r="BA517" s="111"/>
      <c r="BB517" s="111"/>
      <c r="BC517" s="111"/>
      <c r="BD517" s="111"/>
      <c r="BE517" s="111"/>
      <c r="BF517" s="111"/>
    </row>
    <row r="518" spans="1:58" ht="15.75" customHeight="1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3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  <c r="AR518" s="111"/>
      <c r="AS518" s="111"/>
      <c r="AT518" s="111"/>
      <c r="AU518" s="111"/>
      <c r="AV518" s="111"/>
      <c r="AW518" s="111"/>
      <c r="AX518" s="111"/>
      <c r="AY518" s="111"/>
      <c r="AZ518" s="111"/>
      <c r="BA518" s="111"/>
      <c r="BB518" s="111"/>
      <c r="BC518" s="111"/>
      <c r="BD518" s="111"/>
      <c r="BE518" s="111"/>
      <c r="BF518" s="111"/>
    </row>
    <row r="519" spans="1:58" ht="15.75" customHeight="1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3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  <c r="AW519" s="111"/>
      <c r="AX519" s="111"/>
      <c r="AY519" s="111"/>
      <c r="AZ519" s="111"/>
      <c r="BA519" s="111"/>
      <c r="BB519" s="111"/>
      <c r="BC519" s="111"/>
      <c r="BD519" s="111"/>
      <c r="BE519" s="111"/>
      <c r="BF519" s="111"/>
    </row>
    <row r="520" spans="1:58" ht="15.75" customHeight="1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3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  <c r="AR520" s="111"/>
      <c r="AS520" s="111"/>
      <c r="AT520" s="111"/>
      <c r="AU520" s="111"/>
      <c r="AV520" s="111"/>
      <c r="AW520" s="111"/>
      <c r="AX520" s="111"/>
      <c r="AY520" s="111"/>
      <c r="AZ520" s="111"/>
      <c r="BA520" s="111"/>
      <c r="BB520" s="111"/>
      <c r="BC520" s="111"/>
      <c r="BD520" s="111"/>
      <c r="BE520" s="111"/>
      <c r="BF520" s="111"/>
    </row>
    <row r="521" spans="1:58" ht="15.75" customHeight="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3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  <c r="AR521" s="111"/>
      <c r="AS521" s="111"/>
      <c r="AT521" s="111"/>
      <c r="AU521" s="111"/>
      <c r="AV521" s="111"/>
      <c r="AW521" s="111"/>
      <c r="AX521" s="111"/>
      <c r="AY521" s="111"/>
      <c r="AZ521" s="111"/>
      <c r="BA521" s="111"/>
      <c r="BB521" s="111"/>
      <c r="BC521" s="111"/>
      <c r="BD521" s="111"/>
      <c r="BE521" s="111"/>
      <c r="BF521" s="111"/>
    </row>
    <row r="522" spans="1:58" ht="15.75" customHeight="1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3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  <c r="AR522" s="111"/>
      <c r="AS522" s="111"/>
      <c r="AT522" s="111"/>
      <c r="AU522" s="111"/>
      <c r="AV522" s="111"/>
      <c r="AW522" s="111"/>
      <c r="AX522" s="111"/>
      <c r="AY522" s="111"/>
      <c r="AZ522" s="111"/>
      <c r="BA522" s="111"/>
      <c r="BB522" s="111"/>
      <c r="BC522" s="111"/>
      <c r="BD522" s="111"/>
      <c r="BE522" s="111"/>
      <c r="BF522" s="111"/>
    </row>
    <row r="523" spans="1:58" ht="15.75" customHeight="1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3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  <c r="AR523" s="111"/>
      <c r="AS523" s="111"/>
      <c r="AT523" s="111"/>
      <c r="AU523" s="111"/>
      <c r="AV523" s="111"/>
      <c r="AW523" s="111"/>
      <c r="AX523" s="111"/>
      <c r="AY523" s="111"/>
      <c r="AZ523" s="111"/>
      <c r="BA523" s="111"/>
      <c r="BB523" s="111"/>
      <c r="BC523" s="111"/>
      <c r="BD523" s="111"/>
      <c r="BE523" s="111"/>
      <c r="BF523" s="111"/>
    </row>
    <row r="524" spans="1:58" ht="15.75" customHeight="1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3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  <c r="AR524" s="111"/>
      <c r="AS524" s="111"/>
      <c r="AT524" s="111"/>
      <c r="AU524" s="111"/>
      <c r="AV524" s="111"/>
      <c r="AW524" s="111"/>
      <c r="AX524" s="111"/>
      <c r="AY524" s="111"/>
      <c r="AZ524" s="111"/>
      <c r="BA524" s="111"/>
      <c r="BB524" s="111"/>
      <c r="BC524" s="111"/>
      <c r="BD524" s="111"/>
      <c r="BE524" s="111"/>
      <c r="BF524" s="111"/>
    </row>
    <row r="525" spans="1:58" ht="15.75" customHeight="1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3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  <c r="AR525" s="111"/>
      <c r="AS525" s="111"/>
      <c r="AT525" s="111"/>
      <c r="AU525" s="111"/>
      <c r="AV525" s="111"/>
      <c r="AW525" s="111"/>
      <c r="AX525" s="111"/>
      <c r="AY525" s="111"/>
      <c r="AZ525" s="111"/>
      <c r="BA525" s="111"/>
      <c r="BB525" s="111"/>
      <c r="BC525" s="111"/>
      <c r="BD525" s="111"/>
      <c r="BE525" s="111"/>
      <c r="BF525" s="111"/>
    </row>
    <row r="526" spans="1:58" ht="15.75" customHeight="1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3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  <c r="AR526" s="111"/>
      <c r="AS526" s="111"/>
      <c r="AT526" s="111"/>
      <c r="AU526" s="111"/>
      <c r="AV526" s="111"/>
      <c r="AW526" s="111"/>
      <c r="AX526" s="111"/>
      <c r="AY526" s="111"/>
      <c r="AZ526" s="111"/>
      <c r="BA526" s="111"/>
      <c r="BB526" s="111"/>
      <c r="BC526" s="111"/>
      <c r="BD526" s="111"/>
      <c r="BE526" s="111"/>
      <c r="BF526" s="111"/>
    </row>
    <row r="527" spans="1:58" ht="15.75" customHeight="1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3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  <c r="AR527" s="111"/>
      <c r="AS527" s="111"/>
      <c r="AT527" s="111"/>
      <c r="AU527" s="111"/>
      <c r="AV527" s="111"/>
      <c r="AW527" s="111"/>
      <c r="AX527" s="111"/>
      <c r="AY527" s="111"/>
      <c r="AZ527" s="111"/>
      <c r="BA527" s="111"/>
      <c r="BB527" s="111"/>
      <c r="BC527" s="111"/>
      <c r="BD527" s="111"/>
      <c r="BE527" s="111"/>
      <c r="BF527" s="111"/>
    </row>
    <row r="528" spans="1:58" ht="15.75" customHeight="1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3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  <c r="AR528" s="111"/>
      <c r="AS528" s="111"/>
      <c r="AT528" s="111"/>
      <c r="AU528" s="111"/>
      <c r="AV528" s="111"/>
      <c r="AW528" s="111"/>
      <c r="AX528" s="111"/>
      <c r="AY528" s="111"/>
      <c r="AZ528" s="111"/>
      <c r="BA528" s="111"/>
      <c r="BB528" s="111"/>
      <c r="BC528" s="111"/>
      <c r="BD528" s="111"/>
      <c r="BE528" s="111"/>
      <c r="BF528" s="111"/>
    </row>
    <row r="529" spans="1:58" ht="15.75" customHeight="1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3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  <c r="AR529" s="111"/>
      <c r="AS529" s="111"/>
      <c r="AT529" s="111"/>
      <c r="AU529" s="111"/>
      <c r="AV529" s="111"/>
      <c r="AW529" s="111"/>
      <c r="AX529" s="111"/>
      <c r="AY529" s="111"/>
      <c r="AZ529" s="111"/>
      <c r="BA529" s="111"/>
      <c r="BB529" s="111"/>
      <c r="BC529" s="111"/>
      <c r="BD529" s="111"/>
      <c r="BE529" s="111"/>
      <c r="BF529" s="111"/>
    </row>
    <row r="530" spans="1:58" ht="15.75" customHeight="1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3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  <c r="AR530" s="111"/>
      <c r="AS530" s="111"/>
      <c r="AT530" s="111"/>
      <c r="AU530" s="111"/>
      <c r="AV530" s="111"/>
      <c r="AW530" s="111"/>
      <c r="AX530" s="111"/>
      <c r="AY530" s="111"/>
      <c r="AZ530" s="111"/>
      <c r="BA530" s="111"/>
      <c r="BB530" s="111"/>
      <c r="BC530" s="111"/>
      <c r="BD530" s="111"/>
      <c r="BE530" s="111"/>
      <c r="BF530" s="111"/>
    </row>
    <row r="531" spans="1:58" ht="15.75" customHeight="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3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  <c r="AR531" s="111"/>
      <c r="AS531" s="111"/>
      <c r="AT531" s="111"/>
      <c r="AU531" s="111"/>
      <c r="AV531" s="111"/>
      <c r="AW531" s="111"/>
      <c r="AX531" s="111"/>
      <c r="AY531" s="111"/>
      <c r="AZ531" s="111"/>
      <c r="BA531" s="111"/>
      <c r="BB531" s="111"/>
      <c r="BC531" s="111"/>
      <c r="BD531" s="111"/>
      <c r="BE531" s="111"/>
      <c r="BF531" s="111"/>
    </row>
    <row r="532" spans="1:58" ht="15.75" customHeight="1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3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  <c r="AR532" s="111"/>
      <c r="AS532" s="111"/>
      <c r="AT532" s="111"/>
      <c r="AU532" s="111"/>
      <c r="AV532" s="111"/>
      <c r="AW532" s="111"/>
      <c r="AX532" s="111"/>
      <c r="AY532" s="111"/>
      <c r="AZ532" s="111"/>
      <c r="BA532" s="111"/>
      <c r="BB532" s="111"/>
      <c r="BC532" s="111"/>
      <c r="BD532" s="111"/>
      <c r="BE532" s="111"/>
      <c r="BF532" s="111"/>
    </row>
    <row r="533" spans="1:58" ht="15.75" customHeight="1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3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  <c r="AR533" s="111"/>
      <c r="AS533" s="111"/>
      <c r="AT533" s="111"/>
      <c r="AU533" s="111"/>
      <c r="AV533" s="111"/>
      <c r="AW533" s="111"/>
      <c r="AX533" s="111"/>
      <c r="AY533" s="111"/>
      <c r="AZ533" s="111"/>
      <c r="BA533" s="111"/>
      <c r="BB533" s="111"/>
      <c r="BC533" s="111"/>
      <c r="BD533" s="111"/>
      <c r="BE533" s="111"/>
      <c r="BF533" s="111"/>
    </row>
    <row r="534" spans="1:58" ht="15.75" customHeight="1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3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  <c r="AR534" s="111"/>
      <c r="AS534" s="111"/>
      <c r="AT534" s="111"/>
      <c r="AU534" s="111"/>
      <c r="AV534" s="111"/>
      <c r="AW534" s="111"/>
      <c r="AX534" s="111"/>
      <c r="AY534" s="111"/>
      <c r="AZ534" s="111"/>
      <c r="BA534" s="111"/>
      <c r="BB534" s="111"/>
      <c r="BC534" s="111"/>
      <c r="BD534" s="111"/>
      <c r="BE534" s="111"/>
      <c r="BF534" s="111"/>
    </row>
    <row r="535" spans="1:58" ht="15.75" customHeight="1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3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  <c r="AR535" s="111"/>
      <c r="AS535" s="111"/>
      <c r="AT535" s="111"/>
      <c r="AU535" s="111"/>
      <c r="AV535" s="111"/>
      <c r="AW535" s="111"/>
      <c r="AX535" s="111"/>
      <c r="AY535" s="111"/>
      <c r="AZ535" s="111"/>
      <c r="BA535" s="111"/>
      <c r="BB535" s="111"/>
      <c r="BC535" s="111"/>
      <c r="BD535" s="111"/>
      <c r="BE535" s="111"/>
      <c r="BF535" s="111"/>
    </row>
    <row r="536" spans="1:58" ht="15.75" customHeight="1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3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  <c r="AW536" s="111"/>
      <c r="AX536" s="111"/>
      <c r="AY536" s="111"/>
      <c r="AZ536" s="111"/>
      <c r="BA536" s="111"/>
      <c r="BB536" s="111"/>
      <c r="BC536" s="111"/>
      <c r="BD536" s="111"/>
      <c r="BE536" s="111"/>
      <c r="BF536" s="111"/>
    </row>
    <row r="537" spans="1:58" ht="15.75" customHeight="1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3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  <c r="AR537" s="111"/>
      <c r="AS537" s="111"/>
      <c r="AT537" s="111"/>
      <c r="AU537" s="111"/>
      <c r="AV537" s="111"/>
      <c r="AW537" s="111"/>
      <c r="AX537" s="111"/>
      <c r="AY537" s="111"/>
      <c r="AZ537" s="111"/>
      <c r="BA537" s="111"/>
      <c r="BB537" s="111"/>
      <c r="BC537" s="111"/>
      <c r="BD537" s="111"/>
      <c r="BE537" s="111"/>
      <c r="BF537" s="111"/>
    </row>
    <row r="538" spans="1:58" ht="15.75" customHeight="1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3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  <c r="AR538" s="111"/>
      <c r="AS538" s="111"/>
      <c r="AT538" s="111"/>
      <c r="AU538" s="111"/>
      <c r="AV538" s="111"/>
      <c r="AW538" s="111"/>
      <c r="AX538" s="111"/>
      <c r="AY538" s="111"/>
      <c r="AZ538" s="111"/>
      <c r="BA538" s="111"/>
      <c r="BB538" s="111"/>
      <c r="BC538" s="111"/>
      <c r="BD538" s="111"/>
      <c r="BE538" s="111"/>
      <c r="BF538" s="111"/>
    </row>
    <row r="539" spans="1:58" ht="15.75" customHeight="1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3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  <c r="AR539" s="111"/>
      <c r="AS539" s="111"/>
      <c r="AT539" s="111"/>
      <c r="AU539" s="111"/>
      <c r="AV539" s="111"/>
      <c r="AW539" s="111"/>
      <c r="AX539" s="111"/>
      <c r="AY539" s="111"/>
      <c r="AZ539" s="111"/>
      <c r="BA539" s="111"/>
      <c r="BB539" s="111"/>
      <c r="BC539" s="111"/>
      <c r="BD539" s="111"/>
      <c r="BE539" s="111"/>
      <c r="BF539" s="111"/>
    </row>
    <row r="540" spans="1:58" ht="15.75" customHeight="1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3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  <c r="AR540" s="111"/>
      <c r="AS540" s="111"/>
      <c r="AT540" s="111"/>
      <c r="AU540" s="111"/>
      <c r="AV540" s="111"/>
      <c r="AW540" s="111"/>
      <c r="AX540" s="111"/>
      <c r="AY540" s="111"/>
      <c r="AZ540" s="111"/>
      <c r="BA540" s="111"/>
      <c r="BB540" s="111"/>
      <c r="BC540" s="111"/>
      <c r="BD540" s="111"/>
      <c r="BE540" s="111"/>
      <c r="BF540" s="111"/>
    </row>
    <row r="541" spans="1:58" ht="15.75" customHeight="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3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  <c r="AR541" s="111"/>
      <c r="AS541" s="111"/>
      <c r="AT541" s="111"/>
      <c r="AU541" s="111"/>
      <c r="AV541" s="111"/>
      <c r="AW541" s="111"/>
      <c r="AX541" s="111"/>
      <c r="AY541" s="111"/>
      <c r="AZ541" s="111"/>
      <c r="BA541" s="111"/>
      <c r="BB541" s="111"/>
      <c r="BC541" s="111"/>
      <c r="BD541" s="111"/>
      <c r="BE541" s="111"/>
      <c r="BF541" s="111"/>
    </row>
    <row r="542" spans="1:58" ht="15.75" customHeight="1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3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  <c r="AR542" s="111"/>
      <c r="AS542" s="111"/>
      <c r="AT542" s="111"/>
      <c r="AU542" s="111"/>
      <c r="AV542" s="111"/>
      <c r="AW542" s="111"/>
      <c r="AX542" s="111"/>
      <c r="AY542" s="111"/>
      <c r="AZ542" s="111"/>
      <c r="BA542" s="111"/>
      <c r="BB542" s="111"/>
      <c r="BC542" s="111"/>
      <c r="BD542" s="111"/>
      <c r="BE542" s="111"/>
      <c r="BF542" s="111"/>
    </row>
    <row r="543" spans="1:58" ht="15.75" customHeight="1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3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  <c r="AW543" s="111"/>
      <c r="AX543" s="111"/>
      <c r="AY543" s="111"/>
      <c r="AZ543" s="111"/>
      <c r="BA543" s="111"/>
      <c r="BB543" s="111"/>
      <c r="BC543" s="111"/>
      <c r="BD543" s="111"/>
      <c r="BE543" s="111"/>
      <c r="BF543" s="111"/>
    </row>
    <row r="544" spans="1:58" ht="15.75" customHeight="1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3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  <c r="AR544" s="111"/>
      <c r="AS544" s="111"/>
      <c r="AT544" s="111"/>
      <c r="AU544" s="111"/>
      <c r="AV544" s="111"/>
      <c r="AW544" s="111"/>
      <c r="AX544" s="111"/>
      <c r="AY544" s="111"/>
      <c r="AZ544" s="111"/>
      <c r="BA544" s="111"/>
      <c r="BB544" s="111"/>
      <c r="BC544" s="111"/>
      <c r="BD544" s="111"/>
      <c r="BE544" s="111"/>
      <c r="BF544" s="111"/>
    </row>
    <row r="545" spans="1:58" ht="15.75" customHeight="1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3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  <c r="AR545" s="111"/>
      <c r="AS545" s="111"/>
      <c r="AT545" s="111"/>
      <c r="AU545" s="111"/>
      <c r="AV545" s="111"/>
      <c r="AW545" s="111"/>
      <c r="AX545" s="111"/>
      <c r="AY545" s="111"/>
      <c r="AZ545" s="111"/>
      <c r="BA545" s="111"/>
      <c r="BB545" s="111"/>
      <c r="BC545" s="111"/>
      <c r="BD545" s="111"/>
      <c r="BE545" s="111"/>
      <c r="BF545" s="111"/>
    </row>
    <row r="546" spans="1:58" ht="15.75" customHeight="1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3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  <c r="AW546" s="111"/>
      <c r="AX546" s="111"/>
      <c r="AY546" s="111"/>
      <c r="AZ546" s="111"/>
      <c r="BA546" s="111"/>
      <c r="BB546" s="111"/>
      <c r="BC546" s="111"/>
      <c r="BD546" s="111"/>
      <c r="BE546" s="111"/>
      <c r="BF546" s="111"/>
    </row>
    <row r="547" spans="1:58" ht="15.75" customHeight="1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3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  <c r="AW547" s="111"/>
      <c r="AX547" s="111"/>
      <c r="AY547" s="111"/>
      <c r="AZ547" s="111"/>
      <c r="BA547" s="111"/>
      <c r="BB547" s="111"/>
      <c r="BC547" s="111"/>
      <c r="BD547" s="111"/>
      <c r="BE547" s="111"/>
      <c r="BF547" s="111"/>
    </row>
    <row r="548" spans="1:58" ht="15.75" customHeight="1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3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  <c r="AR548" s="111"/>
      <c r="AS548" s="111"/>
      <c r="AT548" s="111"/>
      <c r="AU548" s="111"/>
      <c r="AV548" s="111"/>
      <c r="AW548" s="111"/>
      <c r="AX548" s="111"/>
      <c r="AY548" s="111"/>
      <c r="AZ548" s="111"/>
      <c r="BA548" s="111"/>
      <c r="BB548" s="111"/>
      <c r="BC548" s="111"/>
      <c r="BD548" s="111"/>
      <c r="BE548" s="111"/>
      <c r="BF548" s="111"/>
    </row>
    <row r="549" spans="1:58" ht="15.75" customHeight="1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3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  <c r="AR549" s="111"/>
      <c r="AS549" s="111"/>
      <c r="AT549" s="111"/>
      <c r="AU549" s="111"/>
      <c r="AV549" s="111"/>
      <c r="AW549" s="111"/>
      <c r="AX549" s="111"/>
      <c r="AY549" s="111"/>
      <c r="AZ549" s="111"/>
      <c r="BA549" s="111"/>
      <c r="BB549" s="111"/>
      <c r="BC549" s="111"/>
      <c r="BD549" s="111"/>
      <c r="BE549" s="111"/>
      <c r="BF549" s="111"/>
    </row>
    <row r="550" spans="1:58" ht="15.75" customHeight="1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3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  <c r="AR550" s="111"/>
      <c r="AS550" s="111"/>
      <c r="AT550" s="111"/>
      <c r="AU550" s="111"/>
      <c r="AV550" s="111"/>
      <c r="AW550" s="111"/>
      <c r="AX550" s="111"/>
      <c r="AY550" s="111"/>
      <c r="AZ550" s="111"/>
      <c r="BA550" s="111"/>
      <c r="BB550" s="111"/>
      <c r="BC550" s="111"/>
      <c r="BD550" s="111"/>
      <c r="BE550" s="111"/>
      <c r="BF550" s="111"/>
    </row>
    <row r="551" spans="1:58" ht="15.75" customHeight="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3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  <c r="AR551" s="111"/>
      <c r="AS551" s="111"/>
      <c r="AT551" s="111"/>
      <c r="AU551" s="111"/>
      <c r="AV551" s="111"/>
      <c r="AW551" s="111"/>
      <c r="AX551" s="111"/>
      <c r="AY551" s="111"/>
      <c r="AZ551" s="111"/>
      <c r="BA551" s="111"/>
      <c r="BB551" s="111"/>
      <c r="BC551" s="111"/>
      <c r="BD551" s="111"/>
      <c r="BE551" s="111"/>
      <c r="BF551" s="111"/>
    </row>
    <row r="552" spans="1:58" ht="15.75" customHeight="1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3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  <c r="AR552" s="111"/>
      <c r="AS552" s="111"/>
      <c r="AT552" s="111"/>
      <c r="AU552" s="111"/>
      <c r="AV552" s="111"/>
      <c r="AW552" s="111"/>
      <c r="AX552" s="111"/>
      <c r="AY552" s="111"/>
      <c r="AZ552" s="111"/>
      <c r="BA552" s="111"/>
      <c r="BB552" s="111"/>
      <c r="BC552" s="111"/>
      <c r="BD552" s="111"/>
      <c r="BE552" s="111"/>
      <c r="BF552" s="111"/>
    </row>
    <row r="553" spans="1:58" ht="15.75" customHeight="1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3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  <c r="AW553" s="111"/>
      <c r="AX553" s="111"/>
      <c r="AY553" s="111"/>
      <c r="AZ553" s="111"/>
      <c r="BA553" s="111"/>
      <c r="BB553" s="111"/>
      <c r="BC553" s="111"/>
      <c r="BD553" s="111"/>
      <c r="BE553" s="111"/>
      <c r="BF553" s="111"/>
    </row>
    <row r="554" spans="1:58" ht="15.75" customHeight="1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3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  <c r="AR554" s="111"/>
      <c r="AS554" s="111"/>
      <c r="AT554" s="111"/>
      <c r="AU554" s="111"/>
      <c r="AV554" s="111"/>
      <c r="AW554" s="111"/>
      <c r="AX554" s="111"/>
      <c r="AY554" s="111"/>
      <c r="AZ554" s="111"/>
      <c r="BA554" s="111"/>
      <c r="BB554" s="111"/>
      <c r="BC554" s="111"/>
      <c r="BD554" s="111"/>
      <c r="BE554" s="111"/>
      <c r="BF554" s="111"/>
    </row>
    <row r="555" spans="1:58" ht="15.75" customHeight="1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3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  <c r="AR555" s="111"/>
      <c r="AS555" s="111"/>
      <c r="AT555" s="111"/>
      <c r="AU555" s="111"/>
      <c r="AV555" s="111"/>
      <c r="AW555" s="111"/>
      <c r="AX555" s="111"/>
      <c r="AY555" s="111"/>
      <c r="AZ555" s="111"/>
      <c r="BA555" s="111"/>
      <c r="BB555" s="111"/>
      <c r="BC555" s="111"/>
      <c r="BD555" s="111"/>
      <c r="BE555" s="111"/>
      <c r="BF555" s="111"/>
    </row>
    <row r="556" spans="1:58" ht="15.75" customHeight="1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3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  <c r="AR556" s="111"/>
      <c r="AS556" s="111"/>
      <c r="AT556" s="111"/>
      <c r="AU556" s="111"/>
      <c r="AV556" s="111"/>
      <c r="AW556" s="111"/>
      <c r="AX556" s="111"/>
      <c r="AY556" s="111"/>
      <c r="AZ556" s="111"/>
      <c r="BA556" s="111"/>
      <c r="BB556" s="111"/>
      <c r="BC556" s="111"/>
      <c r="BD556" s="111"/>
      <c r="BE556" s="111"/>
      <c r="BF556" s="111"/>
    </row>
    <row r="557" spans="1:58" ht="15.75" customHeight="1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3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  <c r="AR557" s="111"/>
      <c r="AS557" s="111"/>
      <c r="AT557" s="111"/>
      <c r="AU557" s="111"/>
      <c r="AV557" s="111"/>
      <c r="AW557" s="111"/>
      <c r="AX557" s="111"/>
      <c r="AY557" s="111"/>
      <c r="AZ557" s="111"/>
      <c r="BA557" s="111"/>
      <c r="BB557" s="111"/>
      <c r="BC557" s="111"/>
      <c r="BD557" s="111"/>
      <c r="BE557" s="111"/>
      <c r="BF557" s="111"/>
    </row>
    <row r="558" spans="1:58" ht="15.75" customHeight="1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3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  <c r="AR558" s="111"/>
      <c r="AS558" s="111"/>
      <c r="AT558" s="111"/>
      <c r="AU558" s="111"/>
      <c r="AV558" s="111"/>
      <c r="AW558" s="111"/>
      <c r="AX558" s="111"/>
      <c r="AY558" s="111"/>
      <c r="AZ558" s="111"/>
      <c r="BA558" s="111"/>
      <c r="BB558" s="111"/>
      <c r="BC558" s="111"/>
      <c r="BD558" s="111"/>
      <c r="BE558" s="111"/>
      <c r="BF558" s="111"/>
    </row>
    <row r="559" spans="1:58" ht="15.75" customHeight="1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3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  <c r="AR559" s="111"/>
      <c r="AS559" s="111"/>
      <c r="AT559" s="111"/>
      <c r="AU559" s="111"/>
      <c r="AV559" s="111"/>
      <c r="AW559" s="111"/>
      <c r="AX559" s="111"/>
      <c r="AY559" s="111"/>
      <c r="AZ559" s="111"/>
      <c r="BA559" s="111"/>
      <c r="BB559" s="111"/>
      <c r="BC559" s="111"/>
      <c r="BD559" s="111"/>
      <c r="BE559" s="111"/>
      <c r="BF559" s="111"/>
    </row>
    <row r="560" spans="1:58" ht="15.75" customHeight="1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3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  <c r="AR560" s="111"/>
      <c r="AS560" s="111"/>
      <c r="AT560" s="111"/>
      <c r="AU560" s="111"/>
      <c r="AV560" s="111"/>
      <c r="AW560" s="111"/>
      <c r="AX560" s="111"/>
      <c r="AY560" s="111"/>
      <c r="AZ560" s="111"/>
      <c r="BA560" s="111"/>
      <c r="BB560" s="111"/>
      <c r="BC560" s="111"/>
      <c r="BD560" s="111"/>
      <c r="BE560" s="111"/>
      <c r="BF560" s="111"/>
    </row>
    <row r="561" spans="1:58" ht="15.75" customHeight="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3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  <c r="AR561" s="111"/>
      <c r="AS561" s="111"/>
      <c r="AT561" s="111"/>
      <c r="AU561" s="111"/>
      <c r="AV561" s="111"/>
      <c r="AW561" s="111"/>
      <c r="AX561" s="111"/>
      <c r="AY561" s="111"/>
      <c r="AZ561" s="111"/>
      <c r="BA561" s="111"/>
      <c r="BB561" s="111"/>
      <c r="BC561" s="111"/>
      <c r="BD561" s="111"/>
      <c r="BE561" s="111"/>
      <c r="BF561" s="111"/>
    </row>
    <row r="562" spans="1:58" ht="15.75" customHeight="1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3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  <c r="AR562" s="111"/>
      <c r="AS562" s="111"/>
      <c r="AT562" s="111"/>
      <c r="AU562" s="111"/>
      <c r="AV562" s="111"/>
      <c r="AW562" s="111"/>
      <c r="AX562" s="111"/>
      <c r="AY562" s="111"/>
      <c r="AZ562" s="111"/>
      <c r="BA562" s="111"/>
      <c r="BB562" s="111"/>
      <c r="BC562" s="111"/>
      <c r="BD562" s="111"/>
      <c r="BE562" s="111"/>
      <c r="BF562" s="111"/>
    </row>
    <row r="563" spans="1:58" ht="15.75" customHeight="1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3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  <c r="AR563" s="111"/>
      <c r="AS563" s="111"/>
      <c r="AT563" s="111"/>
      <c r="AU563" s="111"/>
      <c r="AV563" s="111"/>
      <c r="AW563" s="111"/>
      <c r="AX563" s="111"/>
      <c r="AY563" s="111"/>
      <c r="AZ563" s="111"/>
      <c r="BA563" s="111"/>
      <c r="BB563" s="111"/>
      <c r="BC563" s="111"/>
      <c r="BD563" s="111"/>
      <c r="BE563" s="111"/>
      <c r="BF563" s="111"/>
    </row>
    <row r="564" spans="1:58" ht="15.75" customHeight="1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3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  <c r="AR564" s="111"/>
      <c r="AS564" s="111"/>
      <c r="AT564" s="111"/>
      <c r="AU564" s="111"/>
      <c r="AV564" s="111"/>
      <c r="AW564" s="111"/>
      <c r="AX564" s="111"/>
      <c r="AY564" s="111"/>
      <c r="AZ564" s="111"/>
      <c r="BA564" s="111"/>
      <c r="BB564" s="111"/>
      <c r="BC564" s="111"/>
      <c r="BD564" s="111"/>
      <c r="BE564" s="111"/>
      <c r="BF564" s="111"/>
    </row>
    <row r="565" spans="1:58" ht="15.75" customHeight="1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3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  <c r="AR565" s="111"/>
      <c r="AS565" s="111"/>
      <c r="AT565" s="111"/>
      <c r="AU565" s="111"/>
      <c r="AV565" s="111"/>
      <c r="AW565" s="111"/>
      <c r="AX565" s="111"/>
      <c r="AY565" s="111"/>
      <c r="AZ565" s="111"/>
      <c r="BA565" s="111"/>
      <c r="BB565" s="111"/>
      <c r="BC565" s="111"/>
      <c r="BD565" s="111"/>
      <c r="BE565" s="111"/>
      <c r="BF565" s="111"/>
    </row>
    <row r="566" spans="1:58" ht="15.75" customHeight="1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3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  <c r="AR566" s="111"/>
      <c r="AS566" s="111"/>
      <c r="AT566" s="111"/>
      <c r="AU566" s="111"/>
      <c r="AV566" s="111"/>
      <c r="AW566" s="111"/>
      <c r="AX566" s="111"/>
      <c r="AY566" s="111"/>
      <c r="AZ566" s="111"/>
      <c r="BA566" s="111"/>
      <c r="BB566" s="111"/>
      <c r="BC566" s="111"/>
      <c r="BD566" s="111"/>
      <c r="BE566" s="111"/>
      <c r="BF566" s="111"/>
    </row>
    <row r="567" spans="1:58" ht="15.75" customHeight="1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3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  <c r="AR567" s="111"/>
      <c r="AS567" s="111"/>
      <c r="AT567" s="111"/>
      <c r="AU567" s="111"/>
      <c r="AV567" s="111"/>
      <c r="AW567" s="111"/>
      <c r="AX567" s="111"/>
      <c r="AY567" s="111"/>
      <c r="AZ567" s="111"/>
      <c r="BA567" s="111"/>
      <c r="BB567" s="111"/>
      <c r="BC567" s="111"/>
      <c r="BD567" s="111"/>
      <c r="BE567" s="111"/>
      <c r="BF567" s="111"/>
    </row>
    <row r="568" spans="1:58" ht="15.75" customHeight="1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3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  <c r="AR568" s="111"/>
      <c r="AS568" s="111"/>
      <c r="AT568" s="111"/>
      <c r="AU568" s="111"/>
      <c r="AV568" s="111"/>
      <c r="AW568" s="111"/>
      <c r="AX568" s="111"/>
      <c r="AY568" s="111"/>
      <c r="AZ568" s="111"/>
      <c r="BA568" s="111"/>
      <c r="BB568" s="111"/>
      <c r="BC568" s="111"/>
      <c r="BD568" s="111"/>
      <c r="BE568" s="111"/>
      <c r="BF568" s="111"/>
    </row>
    <row r="569" spans="1:58" ht="15.75" customHeight="1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3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  <c r="AR569" s="111"/>
      <c r="AS569" s="111"/>
      <c r="AT569" s="111"/>
      <c r="AU569" s="111"/>
      <c r="AV569" s="111"/>
      <c r="AW569" s="111"/>
      <c r="AX569" s="111"/>
      <c r="AY569" s="111"/>
      <c r="AZ569" s="111"/>
      <c r="BA569" s="111"/>
      <c r="BB569" s="111"/>
      <c r="BC569" s="111"/>
      <c r="BD569" s="111"/>
      <c r="BE569" s="111"/>
      <c r="BF569" s="111"/>
    </row>
    <row r="570" spans="1:58" ht="15.75" customHeight="1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3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  <c r="AW570" s="111"/>
      <c r="AX570" s="111"/>
      <c r="AY570" s="111"/>
      <c r="AZ570" s="111"/>
      <c r="BA570" s="111"/>
      <c r="BB570" s="111"/>
      <c r="BC570" s="111"/>
      <c r="BD570" s="111"/>
      <c r="BE570" s="111"/>
      <c r="BF570" s="111"/>
    </row>
    <row r="571" spans="1:58" ht="15.75" customHeight="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3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  <c r="AR571" s="111"/>
      <c r="AS571" s="111"/>
      <c r="AT571" s="111"/>
      <c r="AU571" s="111"/>
      <c r="AV571" s="111"/>
      <c r="AW571" s="111"/>
      <c r="AX571" s="111"/>
      <c r="AY571" s="111"/>
      <c r="AZ571" s="111"/>
      <c r="BA571" s="111"/>
      <c r="BB571" s="111"/>
      <c r="BC571" s="111"/>
      <c r="BD571" s="111"/>
      <c r="BE571" s="111"/>
      <c r="BF571" s="111"/>
    </row>
    <row r="572" spans="1:58" ht="15.75" customHeight="1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3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  <c r="AR572" s="111"/>
      <c r="AS572" s="111"/>
      <c r="AT572" s="111"/>
      <c r="AU572" s="111"/>
      <c r="AV572" s="111"/>
      <c r="AW572" s="111"/>
      <c r="AX572" s="111"/>
      <c r="AY572" s="111"/>
      <c r="AZ572" s="111"/>
      <c r="BA572" s="111"/>
      <c r="BB572" s="111"/>
      <c r="BC572" s="111"/>
      <c r="BD572" s="111"/>
      <c r="BE572" s="111"/>
      <c r="BF572" s="111"/>
    </row>
    <row r="573" spans="1:58" ht="15.75" customHeight="1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3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  <c r="AR573" s="111"/>
      <c r="AS573" s="111"/>
      <c r="AT573" s="111"/>
      <c r="AU573" s="111"/>
      <c r="AV573" s="111"/>
      <c r="AW573" s="111"/>
      <c r="AX573" s="111"/>
      <c r="AY573" s="111"/>
      <c r="AZ573" s="111"/>
      <c r="BA573" s="111"/>
      <c r="BB573" s="111"/>
      <c r="BC573" s="111"/>
      <c r="BD573" s="111"/>
      <c r="BE573" s="111"/>
      <c r="BF573" s="111"/>
    </row>
    <row r="574" spans="1:58" ht="15.75" customHeight="1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3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  <c r="AR574" s="111"/>
      <c r="AS574" s="111"/>
      <c r="AT574" s="111"/>
      <c r="AU574" s="111"/>
      <c r="AV574" s="111"/>
      <c r="AW574" s="111"/>
      <c r="AX574" s="111"/>
      <c r="AY574" s="111"/>
      <c r="AZ574" s="111"/>
      <c r="BA574" s="111"/>
      <c r="BB574" s="111"/>
      <c r="BC574" s="111"/>
      <c r="BD574" s="111"/>
      <c r="BE574" s="111"/>
      <c r="BF574" s="111"/>
    </row>
    <row r="575" spans="1:58" ht="15.75" customHeight="1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3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  <c r="AR575" s="111"/>
      <c r="AS575" s="111"/>
      <c r="AT575" s="111"/>
      <c r="AU575" s="111"/>
      <c r="AV575" s="111"/>
      <c r="AW575" s="111"/>
      <c r="AX575" s="111"/>
      <c r="AY575" s="111"/>
      <c r="AZ575" s="111"/>
      <c r="BA575" s="111"/>
      <c r="BB575" s="111"/>
      <c r="BC575" s="111"/>
      <c r="BD575" s="111"/>
      <c r="BE575" s="111"/>
      <c r="BF575" s="111"/>
    </row>
    <row r="576" spans="1:58" ht="15.75" customHeight="1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3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  <c r="AJ576" s="111"/>
      <c r="AK576" s="111"/>
      <c r="AL576" s="111"/>
      <c r="AM576" s="111"/>
      <c r="AN576" s="111"/>
      <c r="AO576" s="111"/>
      <c r="AP576" s="111"/>
      <c r="AQ576" s="111"/>
      <c r="AR576" s="111"/>
      <c r="AS576" s="111"/>
      <c r="AT576" s="111"/>
      <c r="AU576" s="111"/>
      <c r="AV576" s="111"/>
      <c r="AW576" s="111"/>
      <c r="AX576" s="111"/>
      <c r="AY576" s="111"/>
      <c r="AZ576" s="111"/>
      <c r="BA576" s="111"/>
      <c r="BB576" s="111"/>
      <c r="BC576" s="111"/>
      <c r="BD576" s="111"/>
      <c r="BE576" s="111"/>
      <c r="BF576" s="111"/>
    </row>
    <row r="577" spans="1:58" ht="15.75" customHeight="1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3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  <c r="AR577" s="111"/>
      <c r="AS577" s="111"/>
      <c r="AT577" s="111"/>
      <c r="AU577" s="111"/>
      <c r="AV577" s="111"/>
      <c r="AW577" s="111"/>
      <c r="AX577" s="111"/>
      <c r="AY577" s="111"/>
      <c r="AZ577" s="111"/>
      <c r="BA577" s="111"/>
      <c r="BB577" s="111"/>
      <c r="BC577" s="111"/>
      <c r="BD577" s="111"/>
      <c r="BE577" s="111"/>
      <c r="BF577" s="111"/>
    </row>
    <row r="578" spans="1:58" ht="15.75" customHeight="1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3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  <c r="AR578" s="111"/>
      <c r="AS578" s="111"/>
      <c r="AT578" s="111"/>
      <c r="AU578" s="111"/>
      <c r="AV578" s="111"/>
      <c r="AW578" s="111"/>
      <c r="AX578" s="111"/>
      <c r="AY578" s="111"/>
      <c r="AZ578" s="111"/>
      <c r="BA578" s="111"/>
      <c r="BB578" s="111"/>
      <c r="BC578" s="111"/>
      <c r="BD578" s="111"/>
      <c r="BE578" s="111"/>
      <c r="BF578" s="111"/>
    </row>
    <row r="579" spans="1:58" ht="15.75" customHeight="1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3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  <c r="AR579" s="111"/>
      <c r="AS579" s="111"/>
      <c r="AT579" s="111"/>
      <c r="AU579" s="111"/>
      <c r="AV579" s="111"/>
      <c r="AW579" s="111"/>
      <c r="AX579" s="111"/>
      <c r="AY579" s="111"/>
      <c r="AZ579" s="111"/>
      <c r="BA579" s="111"/>
      <c r="BB579" s="111"/>
      <c r="BC579" s="111"/>
      <c r="BD579" s="111"/>
      <c r="BE579" s="111"/>
      <c r="BF579" s="111"/>
    </row>
    <row r="580" spans="1:58" ht="15.75" customHeight="1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3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  <c r="AR580" s="111"/>
      <c r="AS580" s="111"/>
      <c r="AT580" s="111"/>
      <c r="AU580" s="111"/>
      <c r="AV580" s="111"/>
      <c r="AW580" s="111"/>
      <c r="AX580" s="111"/>
      <c r="AY580" s="111"/>
      <c r="AZ580" s="111"/>
      <c r="BA580" s="111"/>
      <c r="BB580" s="111"/>
      <c r="BC580" s="111"/>
      <c r="BD580" s="111"/>
      <c r="BE580" s="111"/>
      <c r="BF580" s="111"/>
    </row>
    <row r="581" spans="1:58" ht="15.75" customHeight="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3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  <c r="AR581" s="111"/>
      <c r="AS581" s="111"/>
      <c r="AT581" s="111"/>
      <c r="AU581" s="111"/>
      <c r="AV581" s="111"/>
      <c r="AW581" s="111"/>
      <c r="AX581" s="111"/>
      <c r="AY581" s="111"/>
      <c r="AZ581" s="111"/>
      <c r="BA581" s="111"/>
      <c r="BB581" s="111"/>
      <c r="BC581" s="111"/>
      <c r="BD581" s="111"/>
      <c r="BE581" s="111"/>
      <c r="BF581" s="111"/>
    </row>
    <row r="582" spans="1:58" ht="15.75" customHeight="1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3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  <c r="AR582" s="111"/>
      <c r="AS582" s="111"/>
      <c r="AT582" s="111"/>
      <c r="AU582" s="111"/>
      <c r="AV582" s="111"/>
      <c r="AW582" s="111"/>
      <c r="AX582" s="111"/>
      <c r="AY582" s="111"/>
      <c r="AZ582" s="111"/>
      <c r="BA582" s="111"/>
      <c r="BB582" s="111"/>
      <c r="BC582" s="111"/>
      <c r="BD582" s="111"/>
      <c r="BE582" s="111"/>
      <c r="BF582" s="111"/>
    </row>
    <row r="583" spans="1:58" ht="15.75" customHeight="1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3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  <c r="AR583" s="111"/>
      <c r="AS583" s="111"/>
      <c r="AT583" s="111"/>
      <c r="AU583" s="111"/>
      <c r="AV583" s="111"/>
      <c r="AW583" s="111"/>
      <c r="AX583" s="111"/>
      <c r="AY583" s="111"/>
      <c r="AZ583" s="111"/>
      <c r="BA583" s="111"/>
      <c r="BB583" s="111"/>
      <c r="BC583" s="111"/>
      <c r="BD583" s="111"/>
      <c r="BE583" s="111"/>
      <c r="BF583" s="111"/>
    </row>
    <row r="584" spans="1:58" ht="15.75" customHeight="1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3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  <c r="AL584" s="111"/>
      <c r="AM584" s="111"/>
      <c r="AN584" s="111"/>
      <c r="AO584" s="111"/>
      <c r="AP584" s="111"/>
      <c r="AQ584" s="111"/>
      <c r="AR584" s="111"/>
      <c r="AS584" s="111"/>
      <c r="AT584" s="111"/>
      <c r="AU584" s="111"/>
      <c r="AV584" s="111"/>
      <c r="AW584" s="111"/>
      <c r="AX584" s="111"/>
      <c r="AY584" s="111"/>
      <c r="AZ584" s="111"/>
      <c r="BA584" s="111"/>
      <c r="BB584" s="111"/>
      <c r="BC584" s="111"/>
      <c r="BD584" s="111"/>
      <c r="BE584" s="111"/>
      <c r="BF584" s="111"/>
    </row>
    <row r="585" spans="1:58" ht="15.75" customHeight="1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3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  <c r="AJ585" s="111"/>
      <c r="AK585" s="111"/>
      <c r="AL585" s="111"/>
      <c r="AM585" s="111"/>
      <c r="AN585" s="111"/>
      <c r="AO585" s="111"/>
      <c r="AP585" s="111"/>
      <c r="AQ585" s="111"/>
      <c r="AR585" s="111"/>
      <c r="AS585" s="111"/>
      <c r="AT585" s="111"/>
      <c r="AU585" s="111"/>
      <c r="AV585" s="111"/>
      <c r="AW585" s="111"/>
      <c r="AX585" s="111"/>
      <c r="AY585" s="111"/>
      <c r="AZ585" s="111"/>
      <c r="BA585" s="111"/>
      <c r="BB585" s="111"/>
      <c r="BC585" s="111"/>
      <c r="BD585" s="111"/>
      <c r="BE585" s="111"/>
      <c r="BF585" s="111"/>
    </row>
    <row r="586" spans="1:58" ht="15.75" customHeight="1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3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  <c r="AJ586" s="111"/>
      <c r="AK586" s="111"/>
      <c r="AL586" s="111"/>
      <c r="AM586" s="111"/>
      <c r="AN586" s="111"/>
      <c r="AO586" s="111"/>
      <c r="AP586" s="111"/>
      <c r="AQ586" s="111"/>
      <c r="AR586" s="111"/>
      <c r="AS586" s="111"/>
      <c r="AT586" s="111"/>
      <c r="AU586" s="111"/>
      <c r="AV586" s="111"/>
      <c r="AW586" s="111"/>
      <c r="AX586" s="111"/>
      <c r="AY586" s="111"/>
      <c r="AZ586" s="111"/>
      <c r="BA586" s="111"/>
      <c r="BB586" s="111"/>
      <c r="BC586" s="111"/>
      <c r="BD586" s="111"/>
      <c r="BE586" s="111"/>
      <c r="BF586" s="111"/>
    </row>
    <row r="587" spans="1:58" ht="15.75" customHeight="1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3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  <c r="AR587" s="111"/>
      <c r="AS587" s="111"/>
      <c r="AT587" s="111"/>
      <c r="AU587" s="111"/>
      <c r="AV587" s="111"/>
      <c r="AW587" s="111"/>
      <c r="AX587" s="111"/>
      <c r="AY587" s="111"/>
      <c r="AZ587" s="111"/>
      <c r="BA587" s="111"/>
      <c r="BB587" s="111"/>
      <c r="BC587" s="111"/>
      <c r="BD587" s="111"/>
      <c r="BE587" s="111"/>
      <c r="BF587" s="111"/>
    </row>
    <row r="588" spans="1:58" ht="15.75" customHeight="1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3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  <c r="AJ588" s="111"/>
      <c r="AK588" s="111"/>
      <c r="AL588" s="111"/>
      <c r="AM588" s="111"/>
      <c r="AN588" s="111"/>
      <c r="AO588" s="111"/>
      <c r="AP588" s="111"/>
      <c r="AQ588" s="111"/>
      <c r="AR588" s="111"/>
      <c r="AS588" s="111"/>
      <c r="AT588" s="111"/>
      <c r="AU588" s="111"/>
      <c r="AV588" s="111"/>
      <c r="AW588" s="111"/>
      <c r="AX588" s="111"/>
      <c r="AY588" s="111"/>
      <c r="AZ588" s="111"/>
      <c r="BA588" s="111"/>
      <c r="BB588" s="111"/>
      <c r="BC588" s="111"/>
      <c r="BD588" s="111"/>
      <c r="BE588" s="111"/>
      <c r="BF588" s="111"/>
    </row>
    <row r="589" spans="1:58" ht="15.75" customHeight="1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3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  <c r="AJ589" s="111"/>
      <c r="AK589" s="111"/>
      <c r="AL589" s="111"/>
      <c r="AM589" s="111"/>
      <c r="AN589" s="111"/>
      <c r="AO589" s="111"/>
      <c r="AP589" s="111"/>
      <c r="AQ589" s="111"/>
      <c r="AR589" s="111"/>
      <c r="AS589" s="111"/>
      <c r="AT589" s="111"/>
      <c r="AU589" s="111"/>
      <c r="AV589" s="111"/>
      <c r="AW589" s="111"/>
      <c r="AX589" s="111"/>
      <c r="AY589" s="111"/>
      <c r="AZ589" s="111"/>
      <c r="BA589" s="111"/>
      <c r="BB589" s="111"/>
      <c r="BC589" s="111"/>
      <c r="BD589" s="111"/>
      <c r="BE589" s="111"/>
      <c r="BF589" s="111"/>
    </row>
    <row r="590" spans="1:58" ht="15.75" customHeight="1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3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  <c r="AJ590" s="111"/>
      <c r="AK590" s="111"/>
      <c r="AL590" s="111"/>
      <c r="AM590" s="111"/>
      <c r="AN590" s="111"/>
      <c r="AO590" s="111"/>
      <c r="AP590" s="111"/>
      <c r="AQ590" s="111"/>
      <c r="AR590" s="111"/>
      <c r="AS590" s="111"/>
      <c r="AT590" s="111"/>
      <c r="AU590" s="111"/>
      <c r="AV590" s="111"/>
      <c r="AW590" s="111"/>
      <c r="AX590" s="111"/>
      <c r="AY590" s="111"/>
      <c r="AZ590" s="111"/>
      <c r="BA590" s="111"/>
      <c r="BB590" s="111"/>
      <c r="BC590" s="111"/>
      <c r="BD590" s="111"/>
      <c r="BE590" s="111"/>
      <c r="BF590" s="111"/>
    </row>
    <row r="591" spans="1:58" ht="15.75" customHeight="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3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  <c r="AJ591" s="111"/>
      <c r="AK591" s="111"/>
      <c r="AL591" s="111"/>
      <c r="AM591" s="111"/>
      <c r="AN591" s="111"/>
      <c r="AO591" s="111"/>
      <c r="AP591" s="111"/>
      <c r="AQ591" s="111"/>
      <c r="AR591" s="111"/>
      <c r="AS591" s="111"/>
      <c r="AT591" s="111"/>
      <c r="AU591" s="111"/>
      <c r="AV591" s="111"/>
      <c r="AW591" s="111"/>
      <c r="AX591" s="111"/>
      <c r="AY591" s="111"/>
      <c r="AZ591" s="111"/>
      <c r="BA591" s="111"/>
      <c r="BB591" s="111"/>
      <c r="BC591" s="111"/>
      <c r="BD591" s="111"/>
      <c r="BE591" s="111"/>
      <c r="BF591" s="111"/>
    </row>
    <row r="592" spans="1:58" ht="15.75" customHeight="1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3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  <c r="AJ592" s="111"/>
      <c r="AK592" s="111"/>
      <c r="AL592" s="111"/>
      <c r="AM592" s="111"/>
      <c r="AN592" s="111"/>
      <c r="AO592" s="111"/>
      <c r="AP592" s="111"/>
      <c r="AQ592" s="111"/>
      <c r="AR592" s="111"/>
      <c r="AS592" s="111"/>
      <c r="AT592" s="111"/>
      <c r="AU592" s="111"/>
      <c r="AV592" s="111"/>
      <c r="AW592" s="111"/>
      <c r="AX592" s="111"/>
      <c r="AY592" s="111"/>
      <c r="AZ592" s="111"/>
      <c r="BA592" s="111"/>
      <c r="BB592" s="111"/>
      <c r="BC592" s="111"/>
      <c r="BD592" s="111"/>
      <c r="BE592" s="111"/>
      <c r="BF592" s="111"/>
    </row>
    <row r="593" spans="1:58" ht="15.75" customHeight="1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3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  <c r="AP593" s="111"/>
      <c r="AQ593" s="111"/>
      <c r="AR593" s="111"/>
      <c r="AS593" s="111"/>
      <c r="AT593" s="111"/>
      <c r="AU593" s="111"/>
      <c r="AV593" s="111"/>
      <c r="AW593" s="111"/>
      <c r="AX593" s="111"/>
      <c r="AY593" s="111"/>
      <c r="AZ593" s="111"/>
      <c r="BA593" s="111"/>
      <c r="BB593" s="111"/>
      <c r="BC593" s="111"/>
      <c r="BD593" s="111"/>
      <c r="BE593" s="111"/>
      <c r="BF593" s="111"/>
    </row>
    <row r="594" spans="1:58" ht="15.75" customHeight="1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3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  <c r="AJ594" s="111"/>
      <c r="AK594" s="111"/>
      <c r="AL594" s="111"/>
      <c r="AM594" s="111"/>
      <c r="AN594" s="111"/>
      <c r="AO594" s="111"/>
      <c r="AP594" s="111"/>
      <c r="AQ594" s="111"/>
      <c r="AR594" s="111"/>
      <c r="AS594" s="111"/>
      <c r="AT594" s="111"/>
      <c r="AU594" s="111"/>
      <c r="AV594" s="111"/>
      <c r="AW594" s="111"/>
      <c r="AX594" s="111"/>
      <c r="AY594" s="111"/>
      <c r="AZ594" s="111"/>
      <c r="BA594" s="111"/>
      <c r="BB594" s="111"/>
      <c r="BC594" s="111"/>
      <c r="BD594" s="111"/>
      <c r="BE594" s="111"/>
      <c r="BF594" s="111"/>
    </row>
    <row r="595" spans="1:58" ht="15.75" customHeight="1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3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  <c r="AJ595" s="111"/>
      <c r="AK595" s="111"/>
      <c r="AL595" s="111"/>
      <c r="AM595" s="111"/>
      <c r="AN595" s="111"/>
      <c r="AO595" s="111"/>
      <c r="AP595" s="111"/>
      <c r="AQ595" s="111"/>
      <c r="AR595" s="111"/>
      <c r="AS595" s="111"/>
      <c r="AT595" s="111"/>
      <c r="AU595" s="111"/>
      <c r="AV595" s="111"/>
      <c r="AW595" s="111"/>
      <c r="AX595" s="111"/>
      <c r="AY595" s="111"/>
      <c r="AZ595" s="111"/>
      <c r="BA595" s="111"/>
      <c r="BB595" s="111"/>
      <c r="BC595" s="111"/>
      <c r="BD595" s="111"/>
      <c r="BE595" s="111"/>
      <c r="BF595" s="111"/>
    </row>
    <row r="596" spans="1:58" ht="15.75" customHeight="1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3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  <c r="AJ596" s="111"/>
      <c r="AK596" s="111"/>
      <c r="AL596" s="111"/>
      <c r="AM596" s="111"/>
      <c r="AN596" s="111"/>
      <c r="AO596" s="111"/>
      <c r="AP596" s="111"/>
      <c r="AQ596" s="111"/>
      <c r="AR596" s="111"/>
      <c r="AS596" s="111"/>
      <c r="AT596" s="111"/>
      <c r="AU596" s="111"/>
      <c r="AV596" s="111"/>
      <c r="AW596" s="111"/>
      <c r="AX596" s="111"/>
      <c r="AY596" s="111"/>
      <c r="AZ596" s="111"/>
      <c r="BA596" s="111"/>
      <c r="BB596" s="111"/>
      <c r="BC596" s="111"/>
      <c r="BD596" s="111"/>
      <c r="BE596" s="111"/>
      <c r="BF596" s="111"/>
    </row>
    <row r="597" spans="1:58" ht="15.75" customHeight="1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3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  <c r="AJ597" s="111"/>
      <c r="AK597" s="111"/>
      <c r="AL597" s="111"/>
      <c r="AM597" s="111"/>
      <c r="AN597" s="111"/>
      <c r="AO597" s="111"/>
      <c r="AP597" s="111"/>
      <c r="AQ597" s="111"/>
      <c r="AR597" s="111"/>
      <c r="AS597" s="111"/>
      <c r="AT597" s="111"/>
      <c r="AU597" s="111"/>
      <c r="AV597" s="111"/>
      <c r="AW597" s="111"/>
      <c r="AX597" s="111"/>
      <c r="AY597" s="111"/>
      <c r="AZ597" s="111"/>
      <c r="BA597" s="111"/>
      <c r="BB597" s="111"/>
      <c r="BC597" s="111"/>
      <c r="BD597" s="111"/>
      <c r="BE597" s="111"/>
      <c r="BF597" s="111"/>
    </row>
    <row r="598" spans="1:58" ht="15.75" customHeight="1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3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  <c r="AJ598" s="111"/>
      <c r="AK598" s="111"/>
      <c r="AL598" s="111"/>
      <c r="AM598" s="111"/>
      <c r="AN598" s="111"/>
      <c r="AO598" s="111"/>
      <c r="AP598" s="111"/>
      <c r="AQ598" s="111"/>
      <c r="AR598" s="111"/>
      <c r="AS598" s="111"/>
      <c r="AT598" s="111"/>
      <c r="AU598" s="111"/>
      <c r="AV598" s="111"/>
      <c r="AW598" s="111"/>
      <c r="AX598" s="111"/>
      <c r="AY598" s="111"/>
      <c r="AZ598" s="111"/>
      <c r="BA598" s="111"/>
      <c r="BB598" s="111"/>
      <c r="BC598" s="111"/>
      <c r="BD598" s="111"/>
      <c r="BE598" s="111"/>
      <c r="BF598" s="111"/>
    </row>
    <row r="599" spans="1:58" ht="15.75" customHeight="1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3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  <c r="AJ599" s="111"/>
      <c r="AK599" s="111"/>
      <c r="AL599" s="111"/>
      <c r="AM599" s="111"/>
      <c r="AN599" s="111"/>
      <c r="AO599" s="111"/>
      <c r="AP599" s="111"/>
      <c r="AQ599" s="111"/>
      <c r="AR599" s="111"/>
      <c r="AS599" s="111"/>
      <c r="AT599" s="111"/>
      <c r="AU599" s="111"/>
      <c r="AV599" s="111"/>
      <c r="AW599" s="111"/>
      <c r="AX599" s="111"/>
      <c r="AY599" s="111"/>
      <c r="AZ599" s="111"/>
      <c r="BA599" s="111"/>
      <c r="BB599" s="111"/>
      <c r="BC599" s="111"/>
      <c r="BD599" s="111"/>
      <c r="BE599" s="111"/>
      <c r="BF599" s="111"/>
    </row>
    <row r="600" spans="1:58" ht="15.75" customHeight="1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3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  <c r="AJ600" s="111"/>
      <c r="AK600" s="111"/>
      <c r="AL600" s="111"/>
      <c r="AM600" s="111"/>
      <c r="AN600" s="111"/>
      <c r="AO600" s="111"/>
      <c r="AP600" s="111"/>
      <c r="AQ600" s="111"/>
      <c r="AR600" s="111"/>
      <c r="AS600" s="111"/>
      <c r="AT600" s="111"/>
      <c r="AU600" s="111"/>
      <c r="AV600" s="111"/>
      <c r="AW600" s="111"/>
      <c r="AX600" s="111"/>
      <c r="AY600" s="111"/>
      <c r="AZ600" s="111"/>
      <c r="BA600" s="111"/>
      <c r="BB600" s="111"/>
      <c r="BC600" s="111"/>
      <c r="BD600" s="111"/>
      <c r="BE600" s="111"/>
      <c r="BF600" s="111"/>
    </row>
    <row r="601" spans="1:58" ht="15.75" customHeight="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3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  <c r="AJ601" s="111"/>
      <c r="AK601" s="111"/>
      <c r="AL601" s="111"/>
      <c r="AM601" s="111"/>
      <c r="AN601" s="111"/>
      <c r="AO601" s="111"/>
      <c r="AP601" s="111"/>
      <c r="AQ601" s="111"/>
      <c r="AR601" s="111"/>
      <c r="AS601" s="111"/>
      <c r="AT601" s="111"/>
      <c r="AU601" s="111"/>
      <c r="AV601" s="111"/>
      <c r="AW601" s="111"/>
      <c r="AX601" s="111"/>
      <c r="AY601" s="111"/>
      <c r="AZ601" s="111"/>
      <c r="BA601" s="111"/>
      <c r="BB601" s="111"/>
      <c r="BC601" s="111"/>
      <c r="BD601" s="111"/>
      <c r="BE601" s="111"/>
      <c r="BF601" s="111"/>
    </row>
    <row r="602" spans="1:58" ht="15.75" customHeight="1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3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  <c r="AJ602" s="111"/>
      <c r="AK602" s="111"/>
      <c r="AL602" s="111"/>
      <c r="AM602" s="111"/>
      <c r="AN602" s="111"/>
      <c r="AO602" s="111"/>
      <c r="AP602" s="111"/>
      <c r="AQ602" s="111"/>
      <c r="AR602" s="111"/>
      <c r="AS602" s="111"/>
      <c r="AT602" s="111"/>
      <c r="AU602" s="111"/>
      <c r="AV602" s="111"/>
      <c r="AW602" s="111"/>
      <c r="AX602" s="111"/>
      <c r="AY602" s="111"/>
      <c r="AZ602" s="111"/>
      <c r="BA602" s="111"/>
      <c r="BB602" s="111"/>
      <c r="BC602" s="111"/>
      <c r="BD602" s="111"/>
      <c r="BE602" s="111"/>
      <c r="BF602" s="111"/>
    </row>
    <row r="603" spans="1:58" ht="15.75" customHeight="1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3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  <c r="AJ603" s="111"/>
      <c r="AK603" s="111"/>
      <c r="AL603" s="111"/>
      <c r="AM603" s="111"/>
      <c r="AN603" s="111"/>
      <c r="AO603" s="111"/>
      <c r="AP603" s="111"/>
      <c r="AQ603" s="111"/>
      <c r="AR603" s="111"/>
      <c r="AS603" s="111"/>
      <c r="AT603" s="111"/>
      <c r="AU603" s="111"/>
      <c r="AV603" s="111"/>
      <c r="AW603" s="111"/>
      <c r="AX603" s="111"/>
      <c r="AY603" s="111"/>
      <c r="AZ603" s="111"/>
      <c r="BA603" s="111"/>
      <c r="BB603" s="111"/>
      <c r="BC603" s="111"/>
      <c r="BD603" s="111"/>
      <c r="BE603" s="111"/>
      <c r="BF603" s="111"/>
    </row>
    <row r="604" spans="1:58" ht="15.75" customHeight="1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3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  <c r="AR604" s="111"/>
      <c r="AS604" s="111"/>
      <c r="AT604" s="111"/>
      <c r="AU604" s="111"/>
      <c r="AV604" s="111"/>
      <c r="AW604" s="111"/>
      <c r="AX604" s="111"/>
      <c r="AY604" s="111"/>
      <c r="AZ604" s="111"/>
      <c r="BA604" s="111"/>
      <c r="BB604" s="111"/>
      <c r="BC604" s="111"/>
      <c r="BD604" s="111"/>
      <c r="BE604" s="111"/>
      <c r="BF604" s="111"/>
    </row>
    <row r="605" spans="1:58" ht="15.75" customHeight="1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3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  <c r="AJ605" s="111"/>
      <c r="AK605" s="111"/>
      <c r="AL605" s="111"/>
      <c r="AM605" s="111"/>
      <c r="AN605" s="111"/>
      <c r="AO605" s="111"/>
      <c r="AP605" s="111"/>
      <c r="AQ605" s="111"/>
      <c r="AR605" s="111"/>
      <c r="AS605" s="111"/>
      <c r="AT605" s="111"/>
      <c r="AU605" s="111"/>
      <c r="AV605" s="111"/>
      <c r="AW605" s="111"/>
      <c r="AX605" s="111"/>
      <c r="AY605" s="111"/>
      <c r="AZ605" s="111"/>
      <c r="BA605" s="111"/>
      <c r="BB605" s="111"/>
      <c r="BC605" s="111"/>
      <c r="BD605" s="111"/>
      <c r="BE605" s="111"/>
      <c r="BF605" s="111"/>
    </row>
    <row r="606" spans="1:58" ht="15.75" customHeight="1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3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  <c r="AJ606" s="111"/>
      <c r="AK606" s="111"/>
      <c r="AL606" s="111"/>
      <c r="AM606" s="111"/>
      <c r="AN606" s="111"/>
      <c r="AO606" s="111"/>
      <c r="AP606" s="111"/>
      <c r="AQ606" s="111"/>
      <c r="AR606" s="111"/>
      <c r="AS606" s="111"/>
      <c r="AT606" s="111"/>
      <c r="AU606" s="111"/>
      <c r="AV606" s="111"/>
      <c r="AW606" s="111"/>
      <c r="AX606" s="111"/>
      <c r="AY606" s="111"/>
      <c r="AZ606" s="111"/>
      <c r="BA606" s="111"/>
      <c r="BB606" s="111"/>
      <c r="BC606" s="111"/>
      <c r="BD606" s="111"/>
      <c r="BE606" s="111"/>
      <c r="BF606" s="111"/>
    </row>
    <row r="607" spans="1:58" ht="15.75" customHeight="1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3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  <c r="AJ607" s="111"/>
      <c r="AK607" s="111"/>
      <c r="AL607" s="111"/>
      <c r="AM607" s="111"/>
      <c r="AN607" s="111"/>
      <c r="AO607" s="111"/>
      <c r="AP607" s="111"/>
      <c r="AQ607" s="111"/>
      <c r="AR607" s="111"/>
      <c r="AS607" s="111"/>
      <c r="AT607" s="111"/>
      <c r="AU607" s="111"/>
      <c r="AV607" s="111"/>
      <c r="AW607" s="111"/>
      <c r="AX607" s="111"/>
      <c r="AY607" s="111"/>
      <c r="AZ607" s="111"/>
      <c r="BA607" s="111"/>
      <c r="BB607" s="111"/>
      <c r="BC607" s="111"/>
      <c r="BD607" s="111"/>
      <c r="BE607" s="111"/>
      <c r="BF607" s="111"/>
    </row>
    <row r="608" spans="1:58" ht="15.75" customHeight="1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3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  <c r="AJ608" s="111"/>
      <c r="AK608" s="111"/>
      <c r="AL608" s="111"/>
      <c r="AM608" s="111"/>
      <c r="AN608" s="111"/>
      <c r="AO608" s="111"/>
      <c r="AP608" s="111"/>
      <c r="AQ608" s="111"/>
      <c r="AR608" s="111"/>
      <c r="AS608" s="111"/>
      <c r="AT608" s="111"/>
      <c r="AU608" s="111"/>
      <c r="AV608" s="111"/>
      <c r="AW608" s="111"/>
      <c r="AX608" s="111"/>
      <c r="AY608" s="111"/>
      <c r="AZ608" s="111"/>
      <c r="BA608" s="111"/>
      <c r="BB608" s="111"/>
      <c r="BC608" s="111"/>
      <c r="BD608" s="111"/>
      <c r="BE608" s="111"/>
      <c r="BF608" s="111"/>
    </row>
    <row r="609" spans="1:58" ht="15.75" customHeight="1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3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  <c r="AJ609" s="111"/>
      <c r="AK609" s="111"/>
      <c r="AL609" s="111"/>
      <c r="AM609" s="111"/>
      <c r="AN609" s="111"/>
      <c r="AO609" s="111"/>
      <c r="AP609" s="111"/>
      <c r="AQ609" s="111"/>
      <c r="AR609" s="111"/>
      <c r="AS609" s="111"/>
      <c r="AT609" s="111"/>
      <c r="AU609" s="111"/>
      <c r="AV609" s="111"/>
      <c r="AW609" s="111"/>
      <c r="AX609" s="111"/>
      <c r="AY609" s="111"/>
      <c r="AZ609" s="111"/>
      <c r="BA609" s="111"/>
      <c r="BB609" s="111"/>
      <c r="BC609" s="111"/>
      <c r="BD609" s="111"/>
      <c r="BE609" s="111"/>
      <c r="BF609" s="111"/>
    </row>
    <row r="610" spans="1:58" ht="15.75" customHeight="1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3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  <c r="AJ610" s="111"/>
      <c r="AK610" s="111"/>
      <c r="AL610" s="111"/>
      <c r="AM610" s="111"/>
      <c r="AN610" s="111"/>
      <c r="AO610" s="111"/>
      <c r="AP610" s="111"/>
      <c r="AQ610" s="111"/>
      <c r="AR610" s="111"/>
      <c r="AS610" s="111"/>
      <c r="AT610" s="111"/>
      <c r="AU610" s="111"/>
      <c r="AV610" s="111"/>
      <c r="AW610" s="111"/>
      <c r="AX610" s="111"/>
      <c r="AY610" s="111"/>
      <c r="AZ610" s="111"/>
      <c r="BA610" s="111"/>
      <c r="BB610" s="111"/>
      <c r="BC610" s="111"/>
      <c r="BD610" s="111"/>
      <c r="BE610" s="111"/>
      <c r="BF610" s="111"/>
    </row>
    <row r="611" spans="1:58" ht="15.75" customHeight="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3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  <c r="AJ611" s="111"/>
      <c r="AK611" s="111"/>
      <c r="AL611" s="111"/>
      <c r="AM611" s="111"/>
      <c r="AN611" s="111"/>
      <c r="AO611" s="111"/>
      <c r="AP611" s="111"/>
      <c r="AQ611" s="111"/>
      <c r="AR611" s="111"/>
      <c r="AS611" s="111"/>
      <c r="AT611" s="111"/>
      <c r="AU611" s="111"/>
      <c r="AV611" s="111"/>
      <c r="AW611" s="111"/>
      <c r="AX611" s="111"/>
      <c r="AY611" s="111"/>
      <c r="AZ611" s="111"/>
      <c r="BA611" s="111"/>
      <c r="BB611" s="111"/>
      <c r="BC611" s="111"/>
      <c r="BD611" s="111"/>
      <c r="BE611" s="111"/>
      <c r="BF611" s="111"/>
    </row>
    <row r="612" spans="1:58" ht="15.75" customHeight="1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3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  <c r="AJ612" s="111"/>
      <c r="AK612" s="111"/>
      <c r="AL612" s="111"/>
      <c r="AM612" s="111"/>
      <c r="AN612" s="111"/>
      <c r="AO612" s="111"/>
      <c r="AP612" s="111"/>
      <c r="AQ612" s="111"/>
      <c r="AR612" s="111"/>
      <c r="AS612" s="111"/>
      <c r="AT612" s="111"/>
      <c r="AU612" s="111"/>
      <c r="AV612" s="111"/>
      <c r="AW612" s="111"/>
      <c r="AX612" s="111"/>
      <c r="AY612" s="111"/>
      <c r="AZ612" s="111"/>
      <c r="BA612" s="111"/>
      <c r="BB612" s="111"/>
      <c r="BC612" s="111"/>
      <c r="BD612" s="111"/>
      <c r="BE612" s="111"/>
      <c r="BF612" s="111"/>
    </row>
    <row r="613" spans="1:58" ht="15.75" customHeight="1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3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  <c r="AJ613" s="111"/>
      <c r="AK613" s="111"/>
      <c r="AL613" s="111"/>
      <c r="AM613" s="111"/>
      <c r="AN613" s="111"/>
      <c r="AO613" s="111"/>
      <c r="AP613" s="111"/>
      <c r="AQ613" s="111"/>
      <c r="AR613" s="111"/>
      <c r="AS613" s="111"/>
      <c r="AT613" s="111"/>
      <c r="AU613" s="111"/>
      <c r="AV613" s="111"/>
      <c r="AW613" s="111"/>
      <c r="AX613" s="111"/>
      <c r="AY613" s="111"/>
      <c r="AZ613" s="111"/>
      <c r="BA613" s="111"/>
      <c r="BB613" s="111"/>
      <c r="BC613" s="111"/>
      <c r="BD613" s="111"/>
      <c r="BE613" s="111"/>
      <c r="BF613" s="111"/>
    </row>
    <row r="614" spans="1:58" ht="15.75" customHeight="1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3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  <c r="AJ614" s="111"/>
      <c r="AK614" s="111"/>
      <c r="AL614" s="111"/>
      <c r="AM614" s="111"/>
      <c r="AN614" s="111"/>
      <c r="AO614" s="111"/>
      <c r="AP614" s="111"/>
      <c r="AQ614" s="111"/>
      <c r="AR614" s="111"/>
      <c r="AS614" s="111"/>
      <c r="AT614" s="111"/>
      <c r="AU614" s="111"/>
      <c r="AV614" s="111"/>
      <c r="AW614" s="111"/>
      <c r="AX614" s="111"/>
      <c r="AY614" s="111"/>
      <c r="AZ614" s="111"/>
      <c r="BA614" s="111"/>
      <c r="BB614" s="111"/>
      <c r="BC614" s="111"/>
      <c r="BD614" s="111"/>
      <c r="BE614" s="111"/>
      <c r="BF614" s="111"/>
    </row>
    <row r="615" spans="1:58" ht="15.75" customHeight="1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3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  <c r="AJ615" s="111"/>
      <c r="AK615" s="111"/>
      <c r="AL615" s="111"/>
      <c r="AM615" s="111"/>
      <c r="AN615" s="111"/>
      <c r="AO615" s="111"/>
      <c r="AP615" s="111"/>
      <c r="AQ615" s="111"/>
      <c r="AR615" s="111"/>
      <c r="AS615" s="111"/>
      <c r="AT615" s="111"/>
      <c r="AU615" s="111"/>
      <c r="AV615" s="111"/>
      <c r="AW615" s="111"/>
      <c r="AX615" s="111"/>
      <c r="AY615" s="111"/>
      <c r="AZ615" s="111"/>
      <c r="BA615" s="111"/>
      <c r="BB615" s="111"/>
      <c r="BC615" s="111"/>
      <c r="BD615" s="111"/>
      <c r="BE615" s="111"/>
      <c r="BF615" s="111"/>
    </row>
    <row r="616" spans="1:58" ht="15.75" customHeight="1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3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  <c r="AJ616" s="111"/>
      <c r="AK616" s="111"/>
      <c r="AL616" s="111"/>
      <c r="AM616" s="111"/>
      <c r="AN616" s="111"/>
      <c r="AO616" s="111"/>
      <c r="AP616" s="111"/>
      <c r="AQ616" s="111"/>
      <c r="AR616" s="111"/>
      <c r="AS616" s="111"/>
      <c r="AT616" s="111"/>
      <c r="AU616" s="111"/>
      <c r="AV616" s="111"/>
      <c r="AW616" s="111"/>
      <c r="AX616" s="111"/>
      <c r="AY616" s="111"/>
      <c r="AZ616" s="111"/>
      <c r="BA616" s="111"/>
      <c r="BB616" s="111"/>
      <c r="BC616" s="111"/>
      <c r="BD616" s="111"/>
      <c r="BE616" s="111"/>
      <c r="BF616" s="111"/>
    </row>
    <row r="617" spans="1:58" ht="15.75" customHeight="1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3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  <c r="AJ617" s="111"/>
      <c r="AK617" s="111"/>
      <c r="AL617" s="111"/>
      <c r="AM617" s="111"/>
      <c r="AN617" s="111"/>
      <c r="AO617" s="111"/>
      <c r="AP617" s="111"/>
      <c r="AQ617" s="111"/>
      <c r="AR617" s="111"/>
      <c r="AS617" s="111"/>
      <c r="AT617" s="111"/>
      <c r="AU617" s="111"/>
      <c r="AV617" s="111"/>
      <c r="AW617" s="111"/>
      <c r="AX617" s="111"/>
      <c r="AY617" s="111"/>
      <c r="AZ617" s="111"/>
      <c r="BA617" s="111"/>
      <c r="BB617" s="111"/>
      <c r="BC617" s="111"/>
      <c r="BD617" s="111"/>
      <c r="BE617" s="111"/>
      <c r="BF617" s="111"/>
    </row>
    <row r="618" spans="1:58" ht="15.75" customHeight="1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3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  <c r="AJ618" s="111"/>
      <c r="AK618" s="111"/>
      <c r="AL618" s="111"/>
      <c r="AM618" s="111"/>
      <c r="AN618" s="111"/>
      <c r="AO618" s="111"/>
      <c r="AP618" s="111"/>
      <c r="AQ618" s="111"/>
      <c r="AR618" s="111"/>
      <c r="AS618" s="111"/>
      <c r="AT618" s="111"/>
      <c r="AU618" s="111"/>
      <c r="AV618" s="111"/>
      <c r="AW618" s="111"/>
      <c r="AX618" s="111"/>
      <c r="AY618" s="111"/>
      <c r="AZ618" s="111"/>
      <c r="BA618" s="111"/>
      <c r="BB618" s="111"/>
      <c r="BC618" s="111"/>
      <c r="BD618" s="111"/>
      <c r="BE618" s="111"/>
      <c r="BF618" s="111"/>
    </row>
    <row r="619" spans="1:58" ht="15.75" customHeight="1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3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  <c r="AJ619" s="111"/>
      <c r="AK619" s="111"/>
      <c r="AL619" s="111"/>
      <c r="AM619" s="111"/>
      <c r="AN619" s="111"/>
      <c r="AO619" s="111"/>
      <c r="AP619" s="111"/>
      <c r="AQ619" s="111"/>
      <c r="AR619" s="111"/>
      <c r="AS619" s="111"/>
      <c r="AT619" s="111"/>
      <c r="AU619" s="111"/>
      <c r="AV619" s="111"/>
      <c r="AW619" s="111"/>
      <c r="AX619" s="111"/>
      <c r="AY619" s="111"/>
      <c r="AZ619" s="111"/>
      <c r="BA619" s="111"/>
      <c r="BB619" s="111"/>
      <c r="BC619" s="111"/>
      <c r="BD619" s="111"/>
      <c r="BE619" s="111"/>
      <c r="BF619" s="111"/>
    </row>
    <row r="620" spans="1:58" ht="15.75" customHeight="1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3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  <c r="AJ620" s="111"/>
      <c r="AK620" s="111"/>
      <c r="AL620" s="111"/>
      <c r="AM620" s="111"/>
      <c r="AN620" s="111"/>
      <c r="AO620" s="111"/>
      <c r="AP620" s="111"/>
      <c r="AQ620" s="111"/>
      <c r="AR620" s="111"/>
      <c r="AS620" s="111"/>
      <c r="AT620" s="111"/>
      <c r="AU620" s="111"/>
      <c r="AV620" s="111"/>
      <c r="AW620" s="111"/>
      <c r="AX620" s="111"/>
      <c r="AY620" s="111"/>
      <c r="AZ620" s="111"/>
      <c r="BA620" s="111"/>
      <c r="BB620" s="111"/>
      <c r="BC620" s="111"/>
      <c r="BD620" s="111"/>
      <c r="BE620" s="111"/>
      <c r="BF620" s="111"/>
    </row>
    <row r="621" spans="1:58" ht="15.75" customHeight="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3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  <c r="AR621" s="111"/>
      <c r="AS621" s="111"/>
      <c r="AT621" s="111"/>
      <c r="AU621" s="111"/>
      <c r="AV621" s="111"/>
      <c r="AW621" s="111"/>
      <c r="AX621" s="111"/>
      <c r="AY621" s="111"/>
      <c r="AZ621" s="111"/>
      <c r="BA621" s="111"/>
      <c r="BB621" s="111"/>
      <c r="BC621" s="111"/>
      <c r="BD621" s="111"/>
      <c r="BE621" s="111"/>
      <c r="BF621" s="111"/>
    </row>
    <row r="622" spans="1:58" ht="15.75" customHeight="1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3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  <c r="AW622" s="111"/>
      <c r="AX622" s="111"/>
      <c r="AY622" s="111"/>
      <c r="AZ622" s="111"/>
      <c r="BA622" s="111"/>
      <c r="BB622" s="111"/>
      <c r="BC622" s="111"/>
      <c r="BD622" s="111"/>
      <c r="BE622" s="111"/>
      <c r="BF622" s="111"/>
    </row>
    <row r="623" spans="1:58" ht="15.75" customHeight="1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3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  <c r="AW623" s="111"/>
      <c r="AX623" s="111"/>
      <c r="AY623" s="111"/>
      <c r="AZ623" s="111"/>
      <c r="BA623" s="111"/>
      <c r="BB623" s="111"/>
      <c r="BC623" s="111"/>
      <c r="BD623" s="111"/>
      <c r="BE623" s="111"/>
      <c r="BF623" s="111"/>
    </row>
    <row r="624" spans="1:58" ht="15.75" customHeight="1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3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  <c r="AW624" s="111"/>
      <c r="AX624" s="111"/>
      <c r="AY624" s="111"/>
      <c r="AZ624" s="111"/>
      <c r="BA624" s="111"/>
      <c r="BB624" s="111"/>
      <c r="BC624" s="111"/>
      <c r="BD624" s="111"/>
      <c r="BE624" s="111"/>
      <c r="BF624" s="111"/>
    </row>
    <row r="625" spans="1:58" ht="15.75" customHeight="1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3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  <c r="AW625" s="111"/>
      <c r="AX625" s="111"/>
      <c r="AY625" s="111"/>
      <c r="AZ625" s="111"/>
      <c r="BA625" s="111"/>
      <c r="BB625" s="111"/>
      <c r="BC625" s="111"/>
      <c r="BD625" s="111"/>
      <c r="BE625" s="111"/>
      <c r="BF625" s="111"/>
    </row>
    <row r="626" spans="1:58" ht="15.75" customHeight="1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3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  <c r="AW626" s="111"/>
      <c r="AX626" s="111"/>
      <c r="AY626" s="111"/>
      <c r="AZ626" s="111"/>
      <c r="BA626" s="111"/>
      <c r="BB626" s="111"/>
      <c r="BC626" s="111"/>
      <c r="BD626" s="111"/>
      <c r="BE626" s="111"/>
      <c r="BF626" s="111"/>
    </row>
    <row r="627" spans="1:58" ht="15.75" customHeight="1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3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  <c r="AJ627" s="111"/>
      <c r="AK627" s="111"/>
      <c r="AL627" s="111"/>
      <c r="AM627" s="111"/>
      <c r="AN627" s="111"/>
      <c r="AO627" s="111"/>
      <c r="AP627" s="111"/>
      <c r="AQ627" s="111"/>
      <c r="AR627" s="111"/>
      <c r="AS627" s="111"/>
      <c r="AT627" s="111"/>
      <c r="AU627" s="111"/>
      <c r="AV627" s="111"/>
      <c r="AW627" s="111"/>
      <c r="AX627" s="111"/>
      <c r="AY627" s="111"/>
      <c r="AZ627" s="111"/>
      <c r="BA627" s="111"/>
      <c r="BB627" s="111"/>
      <c r="BC627" s="111"/>
      <c r="BD627" s="111"/>
      <c r="BE627" s="111"/>
      <c r="BF627" s="111"/>
    </row>
    <row r="628" spans="1:58" ht="15.75" customHeight="1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3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  <c r="AJ628" s="111"/>
      <c r="AK628" s="111"/>
      <c r="AL628" s="111"/>
      <c r="AM628" s="111"/>
      <c r="AN628" s="111"/>
      <c r="AO628" s="111"/>
      <c r="AP628" s="111"/>
      <c r="AQ628" s="111"/>
      <c r="AR628" s="111"/>
      <c r="AS628" s="111"/>
      <c r="AT628" s="111"/>
      <c r="AU628" s="111"/>
      <c r="AV628" s="111"/>
      <c r="AW628" s="111"/>
      <c r="AX628" s="111"/>
      <c r="AY628" s="111"/>
      <c r="AZ628" s="111"/>
      <c r="BA628" s="111"/>
      <c r="BB628" s="111"/>
      <c r="BC628" s="111"/>
      <c r="BD628" s="111"/>
      <c r="BE628" s="111"/>
      <c r="BF628" s="111"/>
    </row>
    <row r="629" spans="1:58" ht="15.75" customHeight="1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3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  <c r="AW629" s="111"/>
      <c r="AX629" s="111"/>
      <c r="AY629" s="111"/>
      <c r="AZ629" s="111"/>
      <c r="BA629" s="111"/>
      <c r="BB629" s="111"/>
      <c r="BC629" s="111"/>
      <c r="BD629" s="111"/>
      <c r="BE629" s="111"/>
      <c r="BF629" s="111"/>
    </row>
    <row r="630" spans="1:58" ht="15.75" customHeight="1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3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  <c r="AW630" s="111"/>
      <c r="AX630" s="111"/>
      <c r="AY630" s="111"/>
      <c r="AZ630" s="111"/>
      <c r="BA630" s="111"/>
      <c r="BB630" s="111"/>
      <c r="BC630" s="111"/>
      <c r="BD630" s="111"/>
      <c r="BE630" s="111"/>
      <c r="BF630" s="111"/>
    </row>
    <row r="631" spans="1:58" ht="15.75" customHeight="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3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  <c r="AJ631" s="111"/>
      <c r="AK631" s="111"/>
      <c r="AL631" s="111"/>
      <c r="AM631" s="111"/>
      <c r="AN631" s="111"/>
      <c r="AO631" s="111"/>
      <c r="AP631" s="111"/>
      <c r="AQ631" s="111"/>
      <c r="AR631" s="111"/>
      <c r="AS631" s="111"/>
      <c r="AT631" s="111"/>
      <c r="AU631" s="111"/>
      <c r="AV631" s="111"/>
      <c r="AW631" s="111"/>
      <c r="AX631" s="111"/>
      <c r="AY631" s="111"/>
      <c r="AZ631" s="111"/>
      <c r="BA631" s="111"/>
      <c r="BB631" s="111"/>
      <c r="BC631" s="111"/>
      <c r="BD631" s="111"/>
      <c r="BE631" s="111"/>
      <c r="BF631" s="111"/>
    </row>
    <row r="632" spans="1:58" ht="15.75" customHeight="1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3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  <c r="AW632" s="111"/>
      <c r="AX632" s="111"/>
      <c r="AY632" s="111"/>
      <c r="AZ632" s="111"/>
      <c r="BA632" s="111"/>
      <c r="BB632" s="111"/>
      <c r="BC632" s="111"/>
      <c r="BD632" s="111"/>
      <c r="BE632" s="111"/>
      <c r="BF632" s="111"/>
    </row>
    <row r="633" spans="1:58" ht="15.75" customHeight="1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3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  <c r="AJ633" s="111"/>
      <c r="AK633" s="111"/>
      <c r="AL633" s="111"/>
      <c r="AM633" s="111"/>
      <c r="AN633" s="111"/>
      <c r="AO633" s="111"/>
      <c r="AP633" s="111"/>
      <c r="AQ633" s="111"/>
      <c r="AR633" s="111"/>
      <c r="AS633" s="111"/>
      <c r="AT633" s="111"/>
      <c r="AU633" s="111"/>
      <c r="AV633" s="111"/>
      <c r="AW633" s="111"/>
      <c r="AX633" s="111"/>
      <c r="AY633" s="111"/>
      <c r="AZ633" s="111"/>
      <c r="BA633" s="111"/>
      <c r="BB633" s="111"/>
      <c r="BC633" s="111"/>
      <c r="BD633" s="111"/>
      <c r="BE633" s="111"/>
      <c r="BF633" s="111"/>
    </row>
    <row r="634" spans="1:58" ht="15.75" customHeight="1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3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  <c r="AJ634" s="111"/>
      <c r="AK634" s="111"/>
      <c r="AL634" s="111"/>
      <c r="AM634" s="111"/>
      <c r="AN634" s="111"/>
      <c r="AO634" s="111"/>
      <c r="AP634" s="111"/>
      <c r="AQ634" s="111"/>
      <c r="AR634" s="111"/>
      <c r="AS634" s="111"/>
      <c r="AT634" s="111"/>
      <c r="AU634" s="111"/>
      <c r="AV634" s="111"/>
      <c r="AW634" s="111"/>
      <c r="AX634" s="111"/>
      <c r="AY634" s="111"/>
      <c r="AZ634" s="111"/>
      <c r="BA634" s="111"/>
      <c r="BB634" s="111"/>
      <c r="BC634" s="111"/>
      <c r="BD634" s="111"/>
      <c r="BE634" s="111"/>
      <c r="BF634" s="111"/>
    </row>
    <row r="635" spans="1:58" ht="15.75" customHeight="1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3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  <c r="AJ635" s="111"/>
      <c r="AK635" s="111"/>
      <c r="AL635" s="111"/>
      <c r="AM635" s="111"/>
      <c r="AN635" s="111"/>
      <c r="AO635" s="111"/>
      <c r="AP635" s="111"/>
      <c r="AQ635" s="111"/>
      <c r="AR635" s="111"/>
      <c r="AS635" s="111"/>
      <c r="AT635" s="111"/>
      <c r="AU635" s="111"/>
      <c r="AV635" s="111"/>
      <c r="AW635" s="111"/>
      <c r="AX635" s="111"/>
      <c r="AY635" s="111"/>
      <c r="AZ635" s="111"/>
      <c r="BA635" s="111"/>
      <c r="BB635" s="111"/>
      <c r="BC635" s="111"/>
      <c r="BD635" s="111"/>
      <c r="BE635" s="111"/>
      <c r="BF635" s="111"/>
    </row>
    <row r="636" spans="1:58" ht="15.75" customHeight="1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3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  <c r="AJ636" s="111"/>
      <c r="AK636" s="111"/>
      <c r="AL636" s="111"/>
      <c r="AM636" s="111"/>
      <c r="AN636" s="111"/>
      <c r="AO636" s="111"/>
      <c r="AP636" s="111"/>
      <c r="AQ636" s="111"/>
      <c r="AR636" s="111"/>
      <c r="AS636" s="111"/>
      <c r="AT636" s="111"/>
      <c r="AU636" s="111"/>
      <c r="AV636" s="111"/>
      <c r="AW636" s="111"/>
      <c r="AX636" s="111"/>
      <c r="AY636" s="111"/>
      <c r="AZ636" s="111"/>
      <c r="BA636" s="111"/>
      <c r="BB636" s="111"/>
      <c r="BC636" s="111"/>
      <c r="BD636" s="111"/>
      <c r="BE636" s="111"/>
      <c r="BF636" s="111"/>
    </row>
    <row r="637" spans="1:58" ht="15.75" customHeight="1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3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  <c r="AJ637" s="111"/>
      <c r="AK637" s="111"/>
      <c r="AL637" s="111"/>
      <c r="AM637" s="111"/>
      <c r="AN637" s="111"/>
      <c r="AO637" s="111"/>
      <c r="AP637" s="111"/>
      <c r="AQ637" s="111"/>
      <c r="AR637" s="111"/>
      <c r="AS637" s="111"/>
      <c r="AT637" s="111"/>
      <c r="AU637" s="111"/>
      <c r="AV637" s="111"/>
      <c r="AW637" s="111"/>
      <c r="AX637" s="111"/>
      <c r="AY637" s="111"/>
      <c r="AZ637" s="111"/>
      <c r="BA637" s="111"/>
      <c r="BB637" s="111"/>
      <c r="BC637" s="111"/>
      <c r="BD637" s="111"/>
      <c r="BE637" s="111"/>
      <c r="BF637" s="111"/>
    </row>
    <row r="638" spans="1:58" ht="15.75" customHeight="1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3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  <c r="AJ638" s="111"/>
      <c r="AK638" s="111"/>
      <c r="AL638" s="111"/>
      <c r="AM638" s="111"/>
      <c r="AN638" s="111"/>
      <c r="AO638" s="111"/>
      <c r="AP638" s="111"/>
      <c r="AQ638" s="111"/>
      <c r="AR638" s="111"/>
      <c r="AS638" s="111"/>
      <c r="AT638" s="111"/>
      <c r="AU638" s="111"/>
      <c r="AV638" s="111"/>
      <c r="AW638" s="111"/>
      <c r="AX638" s="111"/>
      <c r="AY638" s="111"/>
      <c r="AZ638" s="111"/>
      <c r="BA638" s="111"/>
      <c r="BB638" s="111"/>
      <c r="BC638" s="111"/>
      <c r="BD638" s="111"/>
      <c r="BE638" s="111"/>
      <c r="BF638" s="111"/>
    </row>
    <row r="639" spans="1:58" ht="15.75" customHeight="1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3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  <c r="AJ639" s="111"/>
      <c r="AK639" s="111"/>
      <c r="AL639" s="111"/>
      <c r="AM639" s="111"/>
      <c r="AN639" s="111"/>
      <c r="AO639" s="111"/>
      <c r="AP639" s="111"/>
      <c r="AQ639" s="111"/>
      <c r="AR639" s="111"/>
      <c r="AS639" s="111"/>
      <c r="AT639" s="111"/>
      <c r="AU639" s="111"/>
      <c r="AV639" s="111"/>
      <c r="AW639" s="111"/>
      <c r="AX639" s="111"/>
      <c r="AY639" s="111"/>
      <c r="AZ639" s="111"/>
      <c r="BA639" s="111"/>
      <c r="BB639" s="111"/>
      <c r="BC639" s="111"/>
      <c r="BD639" s="111"/>
      <c r="BE639" s="111"/>
      <c r="BF639" s="111"/>
    </row>
    <row r="640" spans="1:58" ht="15.75" customHeight="1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3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  <c r="AR640" s="111"/>
      <c r="AS640" s="111"/>
      <c r="AT640" s="111"/>
      <c r="AU640" s="111"/>
      <c r="AV640" s="111"/>
      <c r="AW640" s="111"/>
      <c r="AX640" s="111"/>
      <c r="AY640" s="111"/>
      <c r="AZ640" s="111"/>
      <c r="BA640" s="111"/>
      <c r="BB640" s="111"/>
      <c r="BC640" s="111"/>
      <c r="BD640" s="111"/>
      <c r="BE640" s="111"/>
      <c r="BF640" s="111"/>
    </row>
    <row r="641" spans="1:58" ht="15.75" customHeight="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3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  <c r="AJ641" s="111"/>
      <c r="AK641" s="111"/>
      <c r="AL641" s="111"/>
      <c r="AM641" s="111"/>
      <c r="AN641" s="111"/>
      <c r="AO641" s="111"/>
      <c r="AP641" s="111"/>
      <c r="AQ641" s="111"/>
      <c r="AR641" s="111"/>
      <c r="AS641" s="111"/>
      <c r="AT641" s="111"/>
      <c r="AU641" s="111"/>
      <c r="AV641" s="111"/>
      <c r="AW641" s="111"/>
      <c r="AX641" s="111"/>
      <c r="AY641" s="111"/>
      <c r="AZ641" s="111"/>
      <c r="BA641" s="111"/>
      <c r="BB641" s="111"/>
      <c r="BC641" s="111"/>
      <c r="BD641" s="111"/>
      <c r="BE641" s="111"/>
      <c r="BF641" s="111"/>
    </row>
    <row r="642" spans="1:58" ht="15.75" customHeight="1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3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  <c r="AJ642" s="111"/>
      <c r="AK642" s="111"/>
      <c r="AL642" s="111"/>
      <c r="AM642" s="111"/>
      <c r="AN642" s="111"/>
      <c r="AO642" s="111"/>
      <c r="AP642" s="111"/>
      <c r="AQ642" s="111"/>
      <c r="AR642" s="111"/>
      <c r="AS642" s="111"/>
      <c r="AT642" s="111"/>
      <c r="AU642" s="111"/>
      <c r="AV642" s="111"/>
      <c r="AW642" s="111"/>
      <c r="AX642" s="111"/>
      <c r="AY642" s="111"/>
      <c r="AZ642" s="111"/>
      <c r="BA642" s="111"/>
      <c r="BB642" s="111"/>
      <c r="BC642" s="111"/>
      <c r="BD642" s="111"/>
      <c r="BE642" s="111"/>
      <c r="BF642" s="111"/>
    </row>
    <row r="643" spans="1:58" ht="15.75" customHeight="1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3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  <c r="AJ643" s="111"/>
      <c r="AK643" s="111"/>
      <c r="AL643" s="111"/>
      <c r="AM643" s="111"/>
      <c r="AN643" s="111"/>
      <c r="AO643" s="111"/>
      <c r="AP643" s="111"/>
      <c r="AQ643" s="111"/>
      <c r="AR643" s="111"/>
      <c r="AS643" s="111"/>
      <c r="AT643" s="111"/>
      <c r="AU643" s="111"/>
      <c r="AV643" s="111"/>
      <c r="AW643" s="111"/>
      <c r="AX643" s="111"/>
      <c r="AY643" s="111"/>
      <c r="AZ643" s="111"/>
      <c r="BA643" s="111"/>
      <c r="BB643" s="111"/>
      <c r="BC643" s="111"/>
      <c r="BD643" s="111"/>
      <c r="BE643" s="111"/>
      <c r="BF643" s="111"/>
    </row>
    <row r="644" spans="1:58" ht="15.75" customHeight="1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3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  <c r="AJ644" s="111"/>
      <c r="AK644" s="111"/>
      <c r="AL644" s="111"/>
      <c r="AM644" s="111"/>
      <c r="AN644" s="111"/>
      <c r="AO644" s="111"/>
      <c r="AP644" s="111"/>
      <c r="AQ644" s="111"/>
      <c r="AR644" s="111"/>
      <c r="AS644" s="111"/>
      <c r="AT644" s="111"/>
      <c r="AU644" s="111"/>
      <c r="AV644" s="111"/>
      <c r="AW644" s="111"/>
      <c r="AX644" s="111"/>
      <c r="AY644" s="111"/>
      <c r="AZ644" s="111"/>
      <c r="BA644" s="111"/>
      <c r="BB644" s="111"/>
      <c r="BC644" s="111"/>
      <c r="BD644" s="111"/>
      <c r="BE644" s="111"/>
      <c r="BF644" s="111"/>
    </row>
    <row r="645" spans="1:58" ht="15.75" customHeight="1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3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  <c r="AL645" s="111"/>
      <c r="AM645" s="111"/>
      <c r="AN645" s="111"/>
      <c r="AO645" s="111"/>
      <c r="AP645" s="111"/>
      <c r="AQ645" s="111"/>
      <c r="AR645" s="111"/>
      <c r="AS645" s="111"/>
      <c r="AT645" s="111"/>
      <c r="AU645" s="111"/>
      <c r="AV645" s="111"/>
      <c r="AW645" s="111"/>
      <c r="AX645" s="111"/>
      <c r="AY645" s="111"/>
      <c r="AZ645" s="111"/>
      <c r="BA645" s="111"/>
      <c r="BB645" s="111"/>
      <c r="BC645" s="111"/>
      <c r="BD645" s="111"/>
      <c r="BE645" s="111"/>
      <c r="BF645" s="111"/>
    </row>
    <row r="646" spans="1:58" ht="15.75" customHeight="1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3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  <c r="AJ646" s="111"/>
      <c r="AK646" s="111"/>
      <c r="AL646" s="111"/>
      <c r="AM646" s="111"/>
      <c r="AN646" s="111"/>
      <c r="AO646" s="111"/>
      <c r="AP646" s="111"/>
      <c r="AQ646" s="111"/>
      <c r="AR646" s="111"/>
      <c r="AS646" s="111"/>
      <c r="AT646" s="111"/>
      <c r="AU646" s="111"/>
      <c r="AV646" s="111"/>
      <c r="AW646" s="111"/>
      <c r="AX646" s="111"/>
      <c r="AY646" s="111"/>
      <c r="AZ646" s="111"/>
      <c r="BA646" s="111"/>
      <c r="BB646" s="111"/>
      <c r="BC646" s="111"/>
      <c r="BD646" s="111"/>
      <c r="BE646" s="111"/>
      <c r="BF646" s="111"/>
    </row>
    <row r="647" spans="1:58" ht="15.75" customHeight="1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3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  <c r="AJ647" s="111"/>
      <c r="AK647" s="111"/>
      <c r="AL647" s="111"/>
      <c r="AM647" s="111"/>
      <c r="AN647" s="111"/>
      <c r="AO647" s="111"/>
      <c r="AP647" s="111"/>
      <c r="AQ647" s="111"/>
      <c r="AR647" s="111"/>
      <c r="AS647" s="111"/>
      <c r="AT647" s="111"/>
      <c r="AU647" s="111"/>
      <c r="AV647" s="111"/>
      <c r="AW647" s="111"/>
      <c r="AX647" s="111"/>
      <c r="AY647" s="111"/>
      <c r="AZ647" s="111"/>
      <c r="BA647" s="111"/>
      <c r="BB647" s="111"/>
      <c r="BC647" s="111"/>
      <c r="BD647" s="111"/>
      <c r="BE647" s="111"/>
      <c r="BF647" s="111"/>
    </row>
    <row r="648" spans="1:58" ht="15.75" customHeight="1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3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  <c r="AL648" s="111"/>
      <c r="AM648" s="111"/>
      <c r="AN648" s="111"/>
      <c r="AO648" s="111"/>
      <c r="AP648" s="111"/>
      <c r="AQ648" s="111"/>
      <c r="AR648" s="111"/>
      <c r="AS648" s="111"/>
      <c r="AT648" s="111"/>
      <c r="AU648" s="111"/>
      <c r="AV648" s="111"/>
      <c r="AW648" s="111"/>
      <c r="AX648" s="111"/>
      <c r="AY648" s="111"/>
      <c r="AZ648" s="111"/>
      <c r="BA648" s="111"/>
      <c r="BB648" s="111"/>
      <c r="BC648" s="111"/>
      <c r="BD648" s="111"/>
      <c r="BE648" s="111"/>
      <c r="BF648" s="111"/>
    </row>
    <row r="649" spans="1:58" ht="15.75" customHeight="1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3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  <c r="AL649" s="111"/>
      <c r="AM649" s="111"/>
      <c r="AN649" s="111"/>
      <c r="AO649" s="111"/>
      <c r="AP649" s="111"/>
      <c r="AQ649" s="111"/>
      <c r="AR649" s="111"/>
      <c r="AS649" s="111"/>
      <c r="AT649" s="111"/>
      <c r="AU649" s="111"/>
      <c r="AV649" s="111"/>
      <c r="AW649" s="111"/>
      <c r="AX649" s="111"/>
      <c r="AY649" s="111"/>
      <c r="AZ649" s="111"/>
      <c r="BA649" s="111"/>
      <c r="BB649" s="111"/>
      <c r="BC649" s="111"/>
      <c r="BD649" s="111"/>
      <c r="BE649" s="111"/>
      <c r="BF649" s="111"/>
    </row>
    <row r="650" spans="1:58" ht="15.75" customHeight="1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3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  <c r="AR650" s="111"/>
      <c r="AS650" s="111"/>
      <c r="AT650" s="111"/>
      <c r="AU650" s="111"/>
      <c r="AV650" s="111"/>
      <c r="AW650" s="111"/>
      <c r="AX650" s="111"/>
      <c r="AY650" s="111"/>
      <c r="AZ650" s="111"/>
      <c r="BA650" s="111"/>
      <c r="BB650" s="111"/>
      <c r="BC650" s="111"/>
      <c r="BD650" s="111"/>
      <c r="BE650" s="111"/>
      <c r="BF650" s="111"/>
    </row>
    <row r="651" spans="1:58" ht="15.75" customHeight="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3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  <c r="AR651" s="111"/>
      <c r="AS651" s="111"/>
      <c r="AT651" s="111"/>
      <c r="AU651" s="111"/>
      <c r="AV651" s="111"/>
      <c r="AW651" s="111"/>
      <c r="AX651" s="111"/>
      <c r="AY651" s="111"/>
      <c r="AZ651" s="111"/>
      <c r="BA651" s="111"/>
      <c r="BB651" s="111"/>
      <c r="BC651" s="111"/>
      <c r="BD651" s="111"/>
      <c r="BE651" s="111"/>
      <c r="BF651" s="111"/>
    </row>
    <row r="652" spans="1:58" ht="15.75" customHeight="1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3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  <c r="AW652" s="111"/>
      <c r="AX652" s="111"/>
      <c r="AY652" s="111"/>
      <c r="AZ652" s="111"/>
      <c r="BA652" s="111"/>
      <c r="BB652" s="111"/>
      <c r="BC652" s="111"/>
      <c r="BD652" s="111"/>
      <c r="BE652" s="111"/>
      <c r="BF652" s="111"/>
    </row>
    <row r="653" spans="1:58" ht="15.75" customHeight="1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3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  <c r="AR653" s="111"/>
      <c r="AS653" s="111"/>
      <c r="AT653" s="111"/>
      <c r="AU653" s="111"/>
      <c r="AV653" s="111"/>
      <c r="AW653" s="111"/>
      <c r="AX653" s="111"/>
      <c r="AY653" s="111"/>
      <c r="AZ653" s="111"/>
      <c r="BA653" s="111"/>
      <c r="BB653" s="111"/>
      <c r="BC653" s="111"/>
      <c r="BD653" s="111"/>
      <c r="BE653" s="111"/>
      <c r="BF653" s="111"/>
    </row>
    <row r="654" spans="1:58" ht="15.75" customHeight="1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3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  <c r="AR654" s="111"/>
      <c r="AS654" s="111"/>
      <c r="AT654" s="111"/>
      <c r="AU654" s="111"/>
      <c r="AV654" s="111"/>
      <c r="AW654" s="111"/>
      <c r="AX654" s="111"/>
      <c r="AY654" s="111"/>
      <c r="AZ654" s="111"/>
      <c r="BA654" s="111"/>
      <c r="BB654" s="111"/>
      <c r="BC654" s="111"/>
      <c r="BD654" s="111"/>
      <c r="BE654" s="111"/>
      <c r="BF654" s="111"/>
    </row>
    <row r="655" spans="1:58" ht="15.75" customHeight="1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3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  <c r="AJ655" s="111"/>
      <c r="AK655" s="111"/>
      <c r="AL655" s="111"/>
      <c r="AM655" s="111"/>
      <c r="AN655" s="111"/>
      <c r="AO655" s="111"/>
      <c r="AP655" s="111"/>
      <c r="AQ655" s="111"/>
      <c r="AR655" s="111"/>
      <c r="AS655" s="111"/>
      <c r="AT655" s="111"/>
      <c r="AU655" s="111"/>
      <c r="AV655" s="111"/>
      <c r="AW655" s="111"/>
      <c r="AX655" s="111"/>
      <c r="AY655" s="111"/>
      <c r="AZ655" s="111"/>
      <c r="BA655" s="111"/>
      <c r="BB655" s="111"/>
      <c r="BC655" s="111"/>
      <c r="BD655" s="111"/>
      <c r="BE655" s="111"/>
      <c r="BF655" s="111"/>
    </row>
    <row r="656" spans="1:58" ht="15.75" customHeight="1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3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  <c r="AJ656" s="111"/>
      <c r="AK656" s="111"/>
      <c r="AL656" s="111"/>
      <c r="AM656" s="111"/>
      <c r="AN656" s="111"/>
      <c r="AO656" s="111"/>
      <c r="AP656" s="111"/>
      <c r="AQ656" s="111"/>
      <c r="AR656" s="111"/>
      <c r="AS656" s="111"/>
      <c r="AT656" s="111"/>
      <c r="AU656" s="111"/>
      <c r="AV656" s="111"/>
      <c r="AW656" s="111"/>
      <c r="AX656" s="111"/>
      <c r="AY656" s="111"/>
      <c r="AZ656" s="111"/>
      <c r="BA656" s="111"/>
      <c r="BB656" s="111"/>
      <c r="BC656" s="111"/>
      <c r="BD656" s="111"/>
      <c r="BE656" s="111"/>
      <c r="BF656" s="111"/>
    </row>
    <row r="657" spans="1:58" ht="15.75" customHeight="1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3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  <c r="AR657" s="111"/>
      <c r="AS657" s="111"/>
      <c r="AT657" s="111"/>
      <c r="AU657" s="111"/>
      <c r="AV657" s="111"/>
      <c r="AW657" s="111"/>
      <c r="AX657" s="111"/>
      <c r="AY657" s="111"/>
      <c r="AZ657" s="111"/>
      <c r="BA657" s="111"/>
      <c r="BB657" s="111"/>
      <c r="BC657" s="111"/>
      <c r="BD657" s="111"/>
      <c r="BE657" s="111"/>
      <c r="BF657" s="111"/>
    </row>
    <row r="658" spans="1:58" ht="15.75" customHeight="1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3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  <c r="AJ658" s="111"/>
      <c r="AK658" s="111"/>
      <c r="AL658" s="111"/>
      <c r="AM658" s="111"/>
      <c r="AN658" s="111"/>
      <c r="AO658" s="111"/>
      <c r="AP658" s="111"/>
      <c r="AQ658" s="111"/>
      <c r="AR658" s="111"/>
      <c r="AS658" s="111"/>
      <c r="AT658" s="111"/>
      <c r="AU658" s="111"/>
      <c r="AV658" s="111"/>
      <c r="AW658" s="111"/>
      <c r="AX658" s="111"/>
      <c r="AY658" s="111"/>
      <c r="AZ658" s="111"/>
      <c r="BA658" s="111"/>
      <c r="BB658" s="111"/>
      <c r="BC658" s="111"/>
      <c r="BD658" s="111"/>
      <c r="BE658" s="111"/>
      <c r="BF658" s="111"/>
    </row>
    <row r="659" spans="1:58" ht="15.75" customHeight="1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3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  <c r="AJ659" s="111"/>
      <c r="AK659" s="111"/>
      <c r="AL659" s="111"/>
      <c r="AM659" s="111"/>
      <c r="AN659" s="111"/>
      <c r="AO659" s="111"/>
      <c r="AP659" s="111"/>
      <c r="AQ659" s="111"/>
      <c r="AR659" s="111"/>
      <c r="AS659" s="111"/>
      <c r="AT659" s="111"/>
      <c r="AU659" s="111"/>
      <c r="AV659" s="111"/>
      <c r="AW659" s="111"/>
      <c r="AX659" s="111"/>
      <c r="AY659" s="111"/>
      <c r="AZ659" s="111"/>
      <c r="BA659" s="111"/>
      <c r="BB659" s="111"/>
      <c r="BC659" s="111"/>
      <c r="BD659" s="111"/>
      <c r="BE659" s="111"/>
      <c r="BF659" s="111"/>
    </row>
    <row r="660" spans="1:58" ht="15.75" customHeight="1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3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  <c r="AJ660" s="111"/>
      <c r="AK660" s="111"/>
      <c r="AL660" s="111"/>
      <c r="AM660" s="111"/>
      <c r="AN660" s="111"/>
      <c r="AO660" s="111"/>
      <c r="AP660" s="111"/>
      <c r="AQ660" s="111"/>
      <c r="AR660" s="111"/>
      <c r="AS660" s="111"/>
      <c r="AT660" s="111"/>
      <c r="AU660" s="111"/>
      <c r="AV660" s="111"/>
      <c r="AW660" s="111"/>
      <c r="AX660" s="111"/>
      <c r="AY660" s="111"/>
      <c r="AZ660" s="111"/>
      <c r="BA660" s="111"/>
      <c r="BB660" s="111"/>
      <c r="BC660" s="111"/>
      <c r="BD660" s="111"/>
      <c r="BE660" s="111"/>
      <c r="BF660" s="111"/>
    </row>
    <row r="661" spans="1:58" ht="15.75" customHeight="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3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  <c r="AJ661" s="111"/>
      <c r="AK661" s="111"/>
      <c r="AL661" s="111"/>
      <c r="AM661" s="111"/>
      <c r="AN661" s="111"/>
      <c r="AO661" s="111"/>
      <c r="AP661" s="111"/>
      <c r="AQ661" s="111"/>
      <c r="AR661" s="111"/>
      <c r="AS661" s="111"/>
      <c r="AT661" s="111"/>
      <c r="AU661" s="111"/>
      <c r="AV661" s="111"/>
      <c r="AW661" s="111"/>
      <c r="AX661" s="111"/>
      <c r="AY661" s="111"/>
      <c r="AZ661" s="111"/>
      <c r="BA661" s="111"/>
      <c r="BB661" s="111"/>
      <c r="BC661" s="111"/>
      <c r="BD661" s="111"/>
      <c r="BE661" s="111"/>
      <c r="BF661" s="111"/>
    </row>
    <row r="662" spans="1:58" ht="15.75" customHeight="1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3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  <c r="AJ662" s="111"/>
      <c r="AK662" s="111"/>
      <c r="AL662" s="111"/>
      <c r="AM662" s="111"/>
      <c r="AN662" s="111"/>
      <c r="AO662" s="111"/>
      <c r="AP662" s="111"/>
      <c r="AQ662" s="111"/>
      <c r="AR662" s="111"/>
      <c r="AS662" s="111"/>
      <c r="AT662" s="111"/>
      <c r="AU662" s="111"/>
      <c r="AV662" s="111"/>
      <c r="AW662" s="111"/>
      <c r="AX662" s="111"/>
      <c r="AY662" s="111"/>
      <c r="AZ662" s="111"/>
      <c r="BA662" s="111"/>
      <c r="BB662" s="111"/>
      <c r="BC662" s="111"/>
      <c r="BD662" s="111"/>
      <c r="BE662" s="111"/>
      <c r="BF662" s="111"/>
    </row>
    <row r="663" spans="1:58" ht="15.75" customHeight="1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3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  <c r="AJ663" s="111"/>
      <c r="AK663" s="111"/>
      <c r="AL663" s="111"/>
      <c r="AM663" s="111"/>
      <c r="AN663" s="111"/>
      <c r="AO663" s="111"/>
      <c r="AP663" s="111"/>
      <c r="AQ663" s="111"/>
      <c r="AR663" s="111"/>
      <c r="AS663" s="111"/>
      <c r="AT663" s="111"/>
      <c r="AU663" s="111"/>
      <c r="AV663" s="111"/>
      <c r="AW663" s="111"/>
      <c r="AX663" s="111"/>
      <c r="AY663" s="111"/>
      <c r="AZ663" s="111"/>
      <c r="BA663" s="111"/>
      <c r="BB663" s="111"/>
      <c r="BC663" s="111"/>
      <c r="BD663" s="111"/>
      <c r="BE663" s="111"/>
      <c r="BF663" s="111"/>
    </row>
    <row r="664" spans="1:58" ht="15.75" customHeight="1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3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  <c r="AJ664" s="111"/>
      <c r="AK664" s="111"/>
      <c r="AL664" s="111"/>
      <c r="AM664" s="111"/>
      <c r="AN664" s="111"/>
      <c r="AO664" s="111"/>
      <c r="AP664" s="111"/>
      <c r="AQ664" s="111"/>
      <c r="AR664" s="111"/>
      <c r="AS664" s="111"/>
      <c r="AT664" s="111"/>
      <c r="AU664" s="111"/>
      <c r="AV664" s="111"/>
      <c r="AW664" s="111"/>
      <c r="AX664" s="111"/>
      <c r="AY664" s="111"/>
      <c r="AZ664" s="111"/>
      <c r="BA664" s="111"/>
      <c r="BB664" s="111"/>
      <c r="BC664" s="111"/>
      <c r="BD664" s="111"/>
      <c r="BE664" s="111"/>
      <c r="BF664" s="111"/>
    </row>
    <row r="665" spans="1:58" ht="15.75" customHeight="1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3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  <c r="AJ665" s="111"/>
      <c r="AK665" s="111"/>
      <c r="AL665" s="111"/>
      <c r="AM665" s="111"/>
      <c r="AN665" s="111"/>
      <c r="AO665" s="111"/>
      <c r="AP665" s="111"/>
      <c r="AQ665" s="111"/>
      <c r="AR665" s="111"/>
      <c r="AS665" s="111"/>
      <c r="AT665" s="111"/>
      <c r="AU665" s="111"/>
      <c r="AV665" s="111"/>
      <c r="AW665" s="111"/>
      <c r="AX665" s="111"/>
      <c r="AY665" s="111"/>
      <c r="AZ665" s="111"/>
      <c r="BA665" s="111"/>
      <c r="BB665" s="111"/>
      <c r="BC665" s="111"/>
      <c r="BD665" s="111"/>
      <c r="BE665" s="111"/>
      <c r="BF665" s="111"/>
    </row>
    <row r="666" spans="1:58" ht="15.75" customHeight="1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3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  <c r="AJ666" s="111"/>
      <c r="AK666" s="111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  <c r="AW666" s="111"/>
      <c r="AX666" s="111"/>
      <c r="AY666" s="111"/>
      <c r="AZ666" s="111"/>
      <c r="BA666" s="111"/>
      <c r="BB666" s="111"/>
      <c r="BC666" s="111"/>
      <c r="BD666" s="111"/>
      <c r="BE666" s="111"/>
      <c r="BF666" s="111"/>
    </row>
    <row r="667" spans="1:58" ht="15.75" customHeight="1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3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  <c r="AW667" s="111"/>
      <c r="AX667" s="111"/>
      <c r="AY667" s="111"/>
      <c r="AZ667" s="111"/>
      <c r="BA667" s="111"/>
      <c r="BB667" s="111"/>
      <c r="BC667" s="111"/>
      <c r="BD667" s="111"/>
      <c r="BE667" s="111"/>
      <c r="BF667" s="111"/>
    </row>
    <row r="668" spans="1:58" ht="15.75" customHeight="1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3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  <c r="AJ668" s="111"/>
      <c r="AK668" s="111"/>
      <c r="AL668" s="111"/>
      <c r="AM668" s="111"/>
      <c r="AN668" s="111"/>
      <c r="AO668" s="111"/>
      <c r="AP668" s="111"/>
      <c r="AQ668" s="111"/>
      <c r="AR668" s="111"/>
      <c r="AS668" s="111"/>
      <c r="AT668" s="111"/>
      <c r="AU668" s="111"/>
      <c r="AV668" s="111"/>
      <c r="AW668" s="111"/>
      <c r="AX668" s="111"/>
      <c r="AY668" s="111"/>
      <c r="AZ668" s="111"/>
      <c r="BA668" s="111"/>
      <c r="BB668" s="111"/>
      <c r="BC668" s="111"/>
      <c r="BD668" s="111"/>
      <c r="BE668" s="111"/>
      <c r="BF668" s="111"/>
    </row>
    <row r="669" spans="1:58" ht="15.75" customHeight="1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3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  <c r="AJ669" s="111"/>
      <c r="AK669" s="111"/>
      <c r="AL669" s="111"/>
      <c r="AM669" s="111"/>
      <c r="AN669" s="111"/>
      <c r="AO669" s="111"/>
      <c r="AP669" s="111"/>
      <c r="AQ669" s="111"/>
      <c r="AR669" s="111"/>
      <c r="AS669" s="111"/>
      <c r="AT669" s="111"/>
      <c r="AU669" s="111"/>
      <c r="AV669" s="111"/>
      <c r="AW669" s="111"/>
      <c r="AX669" s="111"/>
      <c r="AY669" s="111"/>
      <c r="AZ669" s="111"/>
      <c r="BA669" s="111"/>
      <c r="BB669" s="111"/>
      <c r="BC669" s="111"/>
      <c r="BD669" s="111"/>
      <c r="BE669" s="111"/>
      <c r="BF669" s="111"/>
    </row>
    <row r="670" spans="1:58" ht="15.75" customHeight="1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3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  <c r="AJ670" s="111"/>
      <c r="AK670" s="111"/>
      <c r="AL670" s="111"/>
      <c r="AM670" s="111"/>
      <c r="AN670" s="111"/>
      <c r="AO670" s="111"/>
      <c r="AP670" s="111"/>
      <c r="AQ670" s="111"/>
      <c r="AR670" s="111"/>
      <c r="AS670" s="111"/>
      <c r="AT670" s="111"/>
      <c r="AU670" s="111"/>
      <c r="AV670" s="111"/>
      <c r="AW670" s="111"/>
      <c r="AX670" s="111"/>
      <c r="AY670" s="111"/>
      <c r="AZ670" s="111"/>
      <c r="BA670" s="111"/>
      <c r="BB670" s="111"/>
      <c r="BC670" s="111"/>
      <c r="BD670" s="111"/>
      <c r="BE670" s="111"/>
      <c r="BF670" s="111"/>
    </row>
    <row r="671" spans="1:58" ht="15.75" customHeight="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3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  <c r="AJ671" s="111"/>
      <c r="AK671" s="111"/>
      <c r="AL671" s="111"/>
      <c r="AM671" s="111"/>
      <c r="AN671" s="111"/>
      <c r="AO671" s="111"/>
      <c r="AP671" s="111"/>
      <c r="AQ671" s="111"/>
      <c r="AR671" s="111"/>
      <c r="AS671" s="111"/>
      <c r="AT671" s="111"/>
      <c r="AU671" s="111"/>
      <c r="AV671" s="111"/>
      <c r="AW671" s="111"/>
      <c r="AX671" s="111"/>
      <c r="AY671" s="111"/>
      <c r="AZ671" s="111"/>
      <c r="BA671" s="111"/>
      <c r="BB671" s="111"/>
      <c r="BC671" s="111"/>
      <c r="BD671" s="111"/>
      <c r="BE671" s="111"/>
      <c r="BF671" s="111"/>
    </row>
    <row r="672" spans="1:58" ht="15.75" customHeight="1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3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  <c r="AJ672" s="111"/>
      <c r="AK672" s="111"/>
      <c r="AL672" s="111"/>
      <c r="AM672" s="111"/>
      <c r="AN672" s="111"/>
      <c r="AO672" s="111"/>
      <c r="AP672" s="111"/>
      <c r="AQ672" s="111"/>
      <c r="AR672" s="111"/>
      <c r="AS672" s="111"/>
      <c r="AT672" s="111"/>
      <c r="AU672" s="111"/>
      <c r="AV672" s="111"/>
      <c r="AW672" s="111"/>
      <c r="AX672" s="111"/>
      <c r="AY672" s="111"/>
      <c r="AZ672" s="111"/>
      <c r="BA672" s="111"/>
      <c r="BB672" s="111"/>
      <c r="BC672" s="111"/>
      <c r="BD672" s="111"/>
      <c r="BE672" s="111"/>
      <c r="BF672" s="111"/>
    </row>
    <row r="673" spans="1:58" ht="15.75" customHeight="1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3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  <c r="AJ673" s="111"/>
      <c r="AK673" s="111"/>
      <c r="AL673" s="111"/>
      <c r="AM673" s="111"/>
      <c r="AN673" s="111"/>
      <c r="AO673" s="111"/>
      <c r="AP673" s="111"/>
      <c r="AQ673" s="111"/>
      <c r="AR673" s="111"/>
      <c r="AS673" s="111"/>
      <c r="AT673" s="111"/>
      <c r="AU673" s="111"/>
      <c r="AV673" s="111"/>
      <c r="AW673" s="111"/>
      <c r="AX673" s="111"/>
      <c r="AY673" s="111"/>
      <c r="AZ673" s="111"/>
      <c r="BA673" s="111"/>
      <c r="BB673" s="111"/>
      <c r="BC673" s="111"/>
      <c r="BD673" s="111"/>
      <c r="BE673" s="111"/>
      <c r="BF673" s="111"/>
    </row>
    <row r="674" spans="1:58" ht="15.75" customHeight="1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3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  <c r="AR674" s="111"/>
      <c r="AS674" s="111"/>
      <c r="AT674" s="111"/>
      <c r="AU674" s="111"/>
      <c r="AV674" s="111"/>
      <c r="AW674" s="111"/>
      <c r="AX674" s="111"/>
      <c r="AY674" s="111"/>
      <c r="AZ674" s="111"/>
      <c r="BA674" s="111"/>
      <c r="BB674" s="111"/>
      <c r="BC674" s="111"/>
      <c r="BD674" s="111"/>
      <c r="BE674" s="111"/>
      <c r="BF674" s="111"/>
    </row>
    <row r="675" spans="1:58" ht="15.75" customHeight="1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3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  <c r="AJ675" s="111"/>
      <c r="AK675" s="111"/>
      <c r="AL675" s="111"/>
      <c r="AM675" s="111"/>
      <c r="AN675" s="111"/>
      <c r="AO675" s="111"/>
      <c r="AP675" s="111"/>
      <c r="AQ675" s="111"/>
      <c r="AR675" s="111"/>
      <c r="AS675" s="111"/>
      <c r="AT675" s="111"/>
      <c r="AU675" s="111"/>
      <c r="AV675" s="111"/>
      <c r="AW675" s="111"/>
      <c r="AX675" s="111"/>
      <c r="AY675" s="111"/>
      <c r="AZ675" s="111"/>
      <c r="BA675" s="111"/>
      <c r="BB675" s="111"/>
      <c r="BC675" s="111"/>
      <c r="BD675" s="111"/>
      <c r="BE675" s="111"/>
      <c r="BF675" s="111"/>
    </row>
    <row r="676" spans="1:58" ht="15.75" customHeight="1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3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  <c r="AJ676" s="111"/>
      <c r="AK676" s="111"/>
      <c r="AL676" s="111"/>
      <c r="AM676" s="111"/>
      <c r="AN676" s="111"/>
      <c r="AO676" s="111"/>
      <c r="AP676" s="111"/>
      <c r="AQ676" s="111"/>
      <c r="AR676" s="111"/>
      <c r="AS676" s="111"/>
      <c r="AT676" s="111"/>
      <c r="AU676" s="111"/>
      <c r="AV676" s="111"/>
      <c r="AW676" s="111"/>
      <c r="AX676" s="111"/>
      <c r="AY676" s="111"/>
      <c r="AZ676" s="111"/>
      <c r="BA676" s="111"/>
      <c r="BB676" s="111"/>
      <c r="BC676" s="111"/>
      <c r="BD676" s="111"/>
      <c r="BE676" s="111"/>
      <c r="BF676" s="111"/>
    </row>
    <row r="677" spans="1:58" ht="15.75" customHeight="1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3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  <c r="AJ677" s="111"/>
      <c r="AK677" s="111"/>
      <c r="AL677" s="111"/>
      <c r="AM677" s="111"/>
      <c r="AN677" s="111"/>
      <c r="AO677" s="111"/>
      <c r="AP677" s="111"/>
      <c r="AQ677" s="111"/>
      <c r="AR677" s="111"/>
      <c r="AS677" s="111"/>
      <c r="AT677" s="111"/>
      <c r="AU677" s="111"/>
      <c r="AV677" s="111"/>
      <c r="AW677" s="111"/>
      <c r="AX677" s="111"/>
      <c r="AY677" s="111"/>
      <c r="AZ677" s="111"/>
      <c r="BA677" s="111"/>
      <c r="BB677" s="111"/>
      <c r="BC677" s="111"/>
      <c r="BD677" s="111"/>
      <c r="BE677" s="111"/>
      <c r="BF677" s="111"/>
    </row>
    <row r="678" spans="1:58" ht="15.75" customHeight="1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3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  <c r="AR678" s="111"/>
      <c r="AS678" s="111"/>
      <c r="AT678" s="111"/>
      <c r="AU678" s="111"/>
      <c r="AV678" s="111"/>
      <c r="AW678" s="111"/>
      <c r="AX678" s="111"/>
      <c r="AY678" s="111"/>
      <c r="AZ678" s="111"/>
      <c r="BA678" s="111"/>
      <c r="BB678" s="111"/>
      <c r="BC678" s="111"/>
      <c r="BD678" s="111"/>
      <c r="BE678" s="111"/>
      <c r="BF678" s="111"/>
    </row>
    <row r="679" spans="1:58" ht="15.75" customHeight="1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3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  <c r="AR679" s="111"/>
      <c r="AS679" s="111"/>
      <c r="AT679" s="111"/>
      <c r="AU679" s="111"/>
      <c r="AV679" s="111"/>
      <c r="AW679" s="111"/>
      <c r="AX679" s="111"/>
      <c r="AY679" s="111"/>
      <c r="AZ679" s="111"/>
      <c r="BA679" s="111"/>
      <c r="BB679" s="111"/>
      <c r="BC679" s="111"/>
      <c r="BD679" s="111"/>
      <c r="BE679" s="111"/>
      <c r="BF679" s="111"/>
    </row>
    <row r="680" spans="1:58" ht="15.75" customHeight="1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3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  <c r="AR680" s="111"/>
      <c r="AS680" s="111"/>
      <c r="AT680" s="111"/>
      <c r="AU680" s="111"/>
      <c r="AV680" s="111"/>
      <c r="AW680" s="111"/>
      <c r="AX680" s="111"/>
      <c r="AY680" s="111"/>
      <c r="AZ680" s="111"/>
      <c r="BA680" s="111"/>
      <c r="BB680" s="111"/>
      <c r="BC680" s="111"/>
      <c r="BD680" s="111"/>
      <c r="BE680" s="111"/>
      <c r="BF680" s="111"/>
    </row>
    <row r="681" spans="1:58" ht="15.75" customHeight="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3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  <c r="AW681" s="111"/>
      <c r="AX681" s="111"/>
      <c r="AY681" s="111"/>
      <c r="AZ681" s="111"/>
      <c r="BA681" s="111"/>
      <c r="BB681" s="111"/>
      <c r="BC681" s="111"/>
      <c r="BD681" s="111"/>
      <c r="BE681" s="111"/>
      <c r="BF681" s="111"/>
    </row>
    <row r="682" spans="1:58" ht="15.75" customHeight="1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3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  <c r="AW682" s="111"/>
      <c r="AX682" s="111"/>
      <c r="AY682" s="111"/>
      <c r="AZ682" s="111"/>
      <c r="BA682" s="111"/>
      <c r="BB682" s="111"/>
      <c r="BC682" s="111"/>
      <c r="BD682" s="111"/>
      <c r="BE682" s="111"/>
      <c r="BF682" s="111"/>
    </row>
    <row r="683" spans="1:58" ht="15.75" customHeight="1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3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  <c r="AJ683" s="111"/>
      <c r="AK683" s="111"/>
      <c r="AL683" s="111"/>
      <c r="AM683" s="111"/>
      <c r="AN683" s="111"/>
      <c r="AO683" s="111"/>
      <c r="AP683" s="111"/>
      <c r="AQ683" s="111"/>
      <c r="AR683" s="111"/>
      <c r="AS683" s="111"/>
      <c r="AT683" s="111"/>
      <c r="AU683" s="111"/>
      <c r="AV683" s="111"/>
      <c r="AW683" s="111"/>
      <c r="AX683" s="111"/>
      <c r="AY683" s="111"/>
      <c r="AZ683" s="111"/>
      <c r="BA683" s="111"/>
      <c r="BB683" s="111"/>
      <c r="BC683" s="111"/>
      <c r="BD683" s="111"/>
      <c r="BE683" s="111"/>
      <c r="BF683" s="111"/>
    </row>
    <row r="684" spans="1:58" ht="15.75" customHeight="1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3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  <c r="AJ684" s="111"/>
      <c r="AK684" s="111"/>
      <c r="AL684" s="111"/>
      <c r="AM684" s="111"/>
      <c r="AN684" s="111"/>
      <c r="AO684" s="111"/>
      <c r="AP684" s="111"/>
      <c r="AQ684" s="111"/>
      <c r="AR684" s="111"/>
      <c r="AS684" s="111"/>
      <c r="AT684" s="111"/>
      <c r="AU684" s="111"/>
      <c r="AV684" s="111"/>
      <c r="AW684" s="111"/>
      <c r="AX684" s="111"/>
      <c r="AY684" s="111"/>
      <c r="AZ684" s="111"/>
      <c r="BA684" s="111"/>
      <c r="BB684" s="111"/>
      <c r="BC684" s="111"/>
      <c r="BD684" s="111"/>
      <c r="BE684" s="111"/>
      <c r="BF684" s="111"/>
    </row>
    <row r="685" spans="1:58" ht="15.75" customHeight="1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3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  <c r="AJ685" s="111"/>
      <c r="AK685" s="111"/>
      <c r="AL685" s="111"/>
      <c r="AM685" s="111"/>
      <c r="AN685" s="111"/>
      <c r="AO685" s="111"/>
      <c r="AP685" s="111"/>
      <c r="AQ685" s="111"/>
      <c r="AR685" s="111"/>
      <c r="AS685" s="111"/>
      <c r="AT685" s="111"/>
      <c r="AU685" s="111"/>
      <c r="AV685" s="111"/>
      <c r="AW685" s="111"/>
      <c r="AX685" s="111"/>
      <c r="AY685" s="111"/>
      <c r="AZ685" s="111"/>
      <c r="BA685" s="111"/>
      <c r="BB685" s="111"/>
      <c r="BC685" s="111"/>
      <c r="BD685" s="111"/>
      <c r="BE685" s="111"/>
      <c r="BF685" s="111"/>
    </row>
    <row r="686" spans="1:58" ht="15.75" customHeight="1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3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  <c r="AJ686" s="111"/>
      <c r="AK686" s="111"/>
      <c r="AL686" s="111"/>
      <c r="AM686" s="111"/>
      <c r="AN686" s="111"/>
      <c r="AO686" s="111"/>
      <c r="AP686" s="111"/>
      <c r="AQ686" s="111"/>
      <c r="AR686" s="111"/>
      <c r="AS686" s="111"/>
      <c r="AT686" s="111"/>
      <c r="AU686" s="111"/>
      <c r="AV686" s="111"/>
      <c r="AW686" s="111"/>
      <c r="AX686" s="111"/>
      <c r="AY686" s="111"/>
      <c r="AZ686" s="111"/>
      <c r="BA686" s="111"/>
      <c r="BB686" s="111"/>
      <c r="BC686" s="111"/>
      <c r="BD686" s="111"/>
      <c r="BE686" s="111"/>
      <c r="BF686" s="111"/>
    </row>
    <row r="687" spans="1:58" ht="15.75" customHeight="1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3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  <c r="AJ687" s="111"/>
      <c r="AK687" s="111"/>
      <c r="AL687" s="111"/>
      <c r="AM687" s="111"/>
      <c r="AN687" s="111"/>
      <c r="AO687" s="111"/>
      <c r="AP687" s="111"/>
      <c r="AQ687" s="111"/>
      <c r="AR687" s="111"/>
      <c r="AS687" s="111"/>
      <c r="AT687" s="111"/>
      <c r="AU687" s="111"/>
      <c r="AV687" s="111"/>
      <c r="AW687" s="111"/>
      <c r="AX687" s="111"/>
      <c r="AY687" s="111"/>
      <c r="AZ687" s="111"/>
      <c r="BA687" s="111"/>
      <c r="BB687" s="111"/>
      <c r="BC687" s="111"/>
      <c r="BD687" s="111"/>
      <c r="BE687" s="111"/>
      <c r="BF687" s="111"/>
    </row>
    <row r="688" spans="1:58" ht="15.75" customHeight="1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3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  <c r="AJ688" s="111"/>
      <c r="AK688" s="111"/>
      <c r="AL688" s="111"/>
      <c r="AM688" s="111"/>
      <c r="AN688" s="111"/>
      <c r="AO688" s="111"/>
      <c r="AP688" s="111"/>
      <c r="AQ688" s="111"/>
      <c r="AR688" s="111"/>
      <c r="AS688" s="111"/>
      <c r="AT688" s="111"/>
      <c r="AU688" s="111"/>
      <c r="AV688" s="111"/>
      <c r="AW688" s="111"/>
      <c r="AX688" s="111"/>
      <c r="AY688" s="111"/>
      <c r="AZ688" s="111"/>
      <c r="BA688" s="111"/>
      <c r="BB688" s="111"/>
      <c r="BC688" s="111"/>
      <c r="BD688" s="111"/>
      <c r="BE688" s="111"/>
      <c r="BF688" s="111"/>
    </row>
    <row r="689" spans="1:58" ht="15.75" customHeight="1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3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  <c r="AJ689" s="111"/>
      <c r="AK689" s="111"/>
      <c r="AL689" s="111"/>
      <c r="AM689" s="111"/>
      <c r="AN689" s="111"/>
      <c r="AO689" s="111"/>
      <c r="AP689" s="111"/>
      <c r="AQ689" s="111"/>
      <c r="AR689" s="111"/>
      <c r="AS689" s="111"/>
      <c r="AT689" s="111"/>
      <c r="AU689" s="111"/>
      <c r="AV689" s="111"/>
      <c r="AW689" s="111"/>
      <c r="AX689" s="111"/>
      <c r="AY689" s="111"/>
      <c r="AZ689" s="111"/>
      <c r="BA689" s="111"/>
      <c r="BB689" s="111"/>
      <c r="BC689" s="111"/>
      <c r="BD689" s="111"/>
      <c r="BE689" s="111"/>
      <c r="BF689" s="111"/>
    </row>
    <row r="690" spans="1:58" ht="15.75" customHeight="1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3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  <c r="AJ690" s="111"/>
      <c r="AK690" s="111"/>
      <c r="AL690" s="111"/>
      <c r="AM690" s="111"/>
      <c r="AN690" s="111"/>
      <c r="AO690" s="111"/>
      <c r="AP690" s="111"/>
      <c r="AQ690" s="111"/>
      <c r="AR690" s="111"/>
      <c r="AS690" s="111"/>
      <c r="AT690" s="111"/>
      <c r="AU690" s="111"/>
      <c r="AV690" s="111"/>
      <c r="AW690" s="111"/>
      <c r="AX690" s="111"/>
      <c r="AY690" s="111"/>
      <c r="AZ690" s="111"/>
      <c r="BA690" s="111"/>
      <c r="BB690" s="111"/>
      <c r="BC690" s="111"/>
      <c r="BD690" s="111"/>
      <c r="BE690" s="111"/>
      <c r="BF690" s="111"/>
    </row>
    <row r="691" spans="1:58" ht="15.75" customHeight="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3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  <c r="AR691" s="111"/>
      <c r="AS691" s="111"/>
      <c r="AT691" s="111"/>
      <c r="AU691" s="111"/>
      <c r="AV691" s="111"/>
      <c r="AW691" s="111"/>
      <c r="AX691" s="111"/>
      <c r="AY691" s="111"/>
      <c r="AZ691" s="111"/>
      <c r="BA691" s="111"/>
      <c r="BB691" s="111"/>
      <c r="BC691" s="111"/>
      <c r="BD691" s="111"/>
      <c r="BE691" s="111"/>
      <c r="BF691" s="111"/>
    </row>
    <row r="692" spans="1:58" ht="15.75" customHeight="1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3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  <c r="AR692" s="111"/>
      <c r="AS692" s="111"/>
      <c r="AT692" s="111"/>
      <c r="AU692" s="111"/>
      <c r="AV692" s="111"/>
      <c r="AW692" s="111"/>
      <c r="AX692" s="111"/>
      <c r="AY692" s="111"/>
      <c r="AZ692" s="111"/>
      <c r="BA692" s="111"/>
      <c r="BB692" s="111"/>
      <c r="BC692" s="111"/>
      <c r="BD692" s="111"/>
      <c r="BE692" s="111"/>
      <c r="BF692" s="111"/>
    </row>
    <row r="693" spans="1:58" ht="15.75" customHeight="1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3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  <c r="AR693" s="111"/>
      <c r="AS693" s="111"/>
      <c r="AT693" s="111"/>
      <c r="AU693" s="111"/>
      <c r="AV693" s="111"/>
      <c r="AW693" s="111"/>
      <c r="AX693" s="111"/>
      <c r="AY693" s="111"/>
      <c r="AZ693" s="111"/>
      <c r="BA693" s="111"/>
      <c r="BB693" s="111"/>
      <c r="BC693" s="111"/>
      <c r="BD693" s="111"/>
      <c r="BE693" s="111"/>
      <c r="BF693" s="111"/>
    </row>
    <row r="694" spans="1:58" ht="15.75" customHeight="1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3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  <c r="AR694" s="111"/>
      <c r="AS694" s="111"/>
      <c r="AT694" s="111"/>
      <c r="AU694" s="111"/>
      <c r="AV694" s="111"/>
      <c r="AW694" s="111"/>
      <c r="AX694" s="111"/>
      <c r="AY694" s="111"/>
      <c r="AZ694" s="111"/>
      <c r="BA694" s="111"/>
      <c r="BB694" s="111"/>
      <c r="BC694" s="111"/>
      <c r="BD694" s="111"/>
      <c r="BE694" s="111"/>
      <c r="BF694" s="111"/>
    </row>
    <row r="695" spans="1:58" ht="15.75" customHeight="1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3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  <c r="AR695" s="111"/>
      <c r="AS695" s="111"/>
      <c r="AT695" s="111"/>
      <c r="AU695" s="111"/>
      <c r="AV695" s="111"/>
      <c r="AW695" s="111"/>
      <c r="AX695" s="111"/>
      <c r="AY695" s="111"/>
      <c r="AZ695" s="111"/>
      <c r="BA695" s="111"/>
      <c r="BB695" s="111"/>
      <c r="BC695" s="111"/>
      <c r="BD695" s="111"/>
      <c r="BE695" s="111"/>
      <c r="BF695" s="111"/>
    </row>
    <row r="696" spans="1:58" ht="15.75" customHeight="1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3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  <c r="AW696" s="111"/>
      <c r="AX696" s="111"/>
      <c r="AY696" s="111"/>
      <c r="AZ696" s="111"/>
      <c r="BA696" s="111"/>
      <c r="BB696" s="111"/>
      <c r="BC696" s="111"/>
      <c r="BD696" s="111"/>
      <c r="BE696" s="111"/>
      <c r="BF696" s="111"/>
    </row>
    <row r="697" spans="1:58" ht="15.75" customHeight="1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3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  <c r="AW697" s="111"/>
      <c r="AX697" s="111"/>
      <c r="AY697" s="111"/>
      <c r="AZ697" s="111"/>
      <c r="BA697" s="111"/>
      <c r="BB697" s="111"/>
      <c r="BC697" s="111"/>
      <c r="BD697" s="111"/>
      <c r="BE697" s="111"/>
      <c r="BF697" s="111"/>
    </row>
    <row r="698" spans="1:58" ht="15.75" customHeight="1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3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  <c r="AJ698" s="111"/>
      <c r="AK698" s="111"/>
      <c r="AL698" s="111"/>
      <c r="AM698" s="111"/>
      <c r="AN698" s="111"/>
      <c r="AO698" s="111"/>
      <c r="AP698" s="111"/>
      <c r="AQ698" s="111"/>
      <c r="AR698" s="111"/>
      <c r="AS698" s="111"/>
      <c r="AT698" s="111"/>
      <c r="AU698" s="111"/>
      <c r="AV698" s="111"/>
      <c r="AW698" s="111"/>
      <c r="AX698" s="111"/>
      <c r="AY698" s="111"/>
      <c r="AZ698" s="111"/>
      <c r="BA698" s="111"/>
      <c r="BB698" s="111"/>
      <c r="BC698" s="111"/>
      <c r="BD698" s="111"/>
      <c r="BE698" s="111"/>
      <c r="BF698" s="111"/>
    </row>
    <row r="699" spans="1:58" ht="15.75" customHeight="1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3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  <c r="AJ699" s="111"/>
      <c r="AK699" s="111"/>
      <c r="AL699" s="111"/>
      <c r="AM699" s="111"/>
      <c r="AN699" s="111"/>
      <c r="AO699" s="111"/>
      <c r="AP699" s="111"/>
      <c r="AQ699" s="111"/>
      <c r="AR699" s="111"/>
      <c r="AS699" s="111"/>
      <c r="AT699" s="111"/>
      <c r="AU699" s="111"/>
      <c r="AV699" s="111"/>
      <c r="AW699" s="111"/>
      <c r="AX699" s="111"/>
      <c r="AY699" s="111"/>
      <c r="AZ699" s="111"/>
      <c r="BA699" s="111"/>
      <c r="BB699" s="111"/>
      <c r="BC699" s="111"/>
      <c r="BD699" s="111"/>
      <c r="BE699" s="111"/>
      <c r="BF699" s="111"/>
    </row>
    <row r="700" spans="1:58" ht="15.75" customHeight="1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3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  <c r="AJ700" s="111"/>
      <c r="AK700" s="111"/>
      <c r="AL700" s="111"/>
      <c r="AM700" s="111"/>
      <c r="AN700" s="111"/>
      <c r="AO700" s="111"/>
      <c r="AP700" s="111"/>
      <c r="AQ700" s="111"/>
      <c r="AR700" s="111"/>
      <c r="AS700" s="111"/>
      <c r="AT700" s="111"/>
      <c r="AU700" s="111"/>
      <c r="AV700" s="111"/>
      <c r="AW700" s="111"/>
      <c r="AX700" s="111"/>
      <c r="AY700" s="111"/>
      <c r="AZ700" s="111"/>
      <c r="BA700" s="111"/>
      <c r="BB700" s="111"/>
      <c r="BC700" s="111"/>
      <c r="BD700" s="111"/>
      <c r="BE700" s="111"/>
      <c r="BF700" s="111"/>
    </row>
    <row r="701" spans="1:58" ht="15.75" customHeight="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3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  <c r="AJ701" s="111"/>
      <c r="AK701" s="111"/>
      <c r="AL701" s="111"/>
      <c r="AM701" s="111"/>
      <c r="AN701" s="111"/>
      <c r="AO701" s="111"/>
      <c r="AP701" s="111"/>
      <c r="AQ701" s="111"/>
      <c r="AR701" s="111"/>
      <c r="AS701" s="111"/>
      <c r="AT701" s="111"/>
      <c r="AU701" s="111"/>
      <c r="AV701" s="111"/>
      <c r="AW701" s="111"/>
      <c r="AX701" s="111"/>
      <c r="AY701" s="111"/>
      <c r="AZ701" s="111"/>
      <c r="BA701" s="111"/>
      <c r="BB701" s="111"/>
      <c r="BC701" s="111"/>
      <c r="BD701" s="111"/>
      <c r="BE701" s="111"/>
      <c r="BF701" s="111"/>
    </row>
    <row r="702" spans="1:58" ht="15.75" customHeight="1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3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  <c r="AJ702" s="111"/>
      <c r="AK702" s="111"/>
      <c r="AL702" s="111"/>
      <c r="AM702" s="111"/>
      <c r="AN702" s="111"/>
      <c r="AO702" s="111"/>
      <c r="AP702" s="111"/>
      <c r="AQ702" s="111"/>
      <c r="AR702" s="111"/>
      <c r="AS702" s="111"/>
      <c r="AT702" s="111"/>
      <c r="AU702" s="111"/>
      <c r="AV702" s="111"/>
      <c r="AW702" s="111"/>
      <c r="AX702" s="111"/>
      <c r="AY702" s="111"/>
      <c r="AZ702" s="111"/>
      <c r="BA702" s="111"/>
      <c r="BB702" s="111"/>
      <c r="BC702" s="111"/>
      <c r="BD702" s="111"/>
      <c r="BE702" s="111"/>
      <c r="BF702" s="111"/>
    </row>
    <row r="703" spans="1:58" ht="15.75" customHeight="1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3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  <c r="AJ703" s="111"/>
      <c r="AK703" s="111"/>
      <c r="AL703" s="111"/>
      <c r="AM703" s="111"/>
      <c r="AN703" s="111"/>
      <c r="AO703" s="111"/>
      <c r="AP703" s="111"/>
      <c r="AQ703" s="111"/>
      <c r="AR703" s="111"/>
      <c r="AS703" s="111"/>
      <c r="AT703" s="111"/>
      <c r="AU703" s="111"/>
      <c r="AV703" s="111"/>
      <c r="AW703" s="111"/>
      <c r="AX703" s="111"/>
      <c r="AY703" s="111"/>
      <c r="AZ703" s="111"/>
      <c r="BA703" s="111"/>
      <c r="BB703" s="111"/>
      <c r="BC703" s="111"/>
      <c r="BD703" s="111"/>
      <c r="BE703" s="111"/>
      <c r="BF703" s="111"/>
    </row>
    <row r="704" spans="1:58" ht="15.75" customHeight="1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3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  <c r="AJ704" s="111"/>
      <c r="AK704" s="111"/>
      <c r="AL704" s="111"/>
      <c r="AM704" s="111"/>
      <c r="AN704" s="111"/>
      <c r="AO704" s="111"/>
      <c r="AP704" s="111"/>
      <c r="AQ704" s="111"/>
      <c r="AR704" s="111"/>
      <c r="AS704" s="111"/>
      <c r="AT704" s="111"/>
      <c r="AU704" s="111"/>
      <c r="AV704" s="111"/>
      <c r="AW704" s="111"/>
      <c r="AX704" s="111"/>
      <c r="AY704" s="111"/>
      <c r="AZ704" s="111"/>
      <c r="BA704" s="111"/>
      <c r="BB704" s="111"/>
      <c r="BC704" s="111"/>
      <c r="BD704" s="111"/>
      <c r="BE704" s="111"/>
      <c r="BF704" s="111"/>
    </row>
    <row r="705" spans="1:58" ht="15.75" customHeight="1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3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  <c r="AJ705" s="111"/>
      <c r="AK705" s="111"/>
      <c r="AL705" s="111"/>
      <c r="AM705" s="111"/>
      <c r="AN705" s="111"/>
      <c r="AO705" s="111"/>
      <c r="AP705" s="111"/>
      <c r="AQ705" s="111"/>
      <c r="AR705" s="111"/>
      <c r="AS705" s="111"/>
      <c r="AT705" s="111"/>
      <c r="AU705" s="111"/>
      <c r="AV705" s="111"/>
      <c r="AW705" s="111"/>
      <c r="AX705" s="111"/>
      <c r="AY705" s="111"/>
      <c r="AZ705" s="111"/>
      <c r="BA705" s="111"/>
      <c r="BB705" s="111"/>
      <c r="BC705" s="111"/>
      <c r="BD705" s="111"/>
      <c r="BE705" s="111"/>
      <c r="BF705" s="111"/>
    </row>
    <row r="706" spans="1:58" ht="15.75" customHeight="1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3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  <c r="AJ706" s="111"/>
      <c r="AK706" s="111"/>
      <c r="AL706" s="111"/>
      <c r="AM706" s="111"/>
      <c r="AN706" s="111"/>
      <c r="AO706" s="111"/>
      <c r="AP706" s="111"/>
      <c r="AQ706" s="111"/>
      <c r="AR706" s="111"/>
      <c r="AS706" s="111"/>
      <c r="AT706" s="111"/>
      <c r="AU706" s="111"/>
      <c r="AV706" s="111"/>
      <c r="AW706" s="111"/>
      <c r="AX706" s="111"/>
      <c r="AY706" s="111"/>
      <c r="AZ706" s="111"/>
      <c r="BA706" s="111"/>
      <c r="BB706" s="111"/>
      <c r="BC706" s="111"/>
      <c r="BD706" s="111"/>
      <c r="BE706" s="111"/>
      <c r="BF706" s="111"/>
    </row>
    <row r="707" spans="1:58" ht="15.75" customHeight="1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3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  <c r="AJ707" s="111"/>
      <c r="AK707" s="111"/>
      <c r="AL707" s="111"/>
      <c r="AM707" s="111"/>
      <c r="AN707" s="111"/>
      <c r="AO707" s="111"/>
      <c r="AP707" s="111"/>
      <c r="AQ707" s="111"/>
      <c r="AR707" s="111"/>
      <c r="AS707" s="111"/>
      <c r="AT707" s="111"/>
      <c r="AU707" s="111"/>
      <c r="AV707" s="111"/>
      <c r="AW707" s="111"/>
      <c r="AX707" s="111"/>
      <c r="AY707" s="111"/>
      <c r="AZ707" s="111"/>
      <c r="BA707" s="111"/>
      <c r="BB707" s="111"/>
      <c r="BC707" s="111"/>
      <c r="BD707" s="111"/>
      <c r="BE707" s="111"/>
      <c r="BF707" s="111"/>
    </row>
    <row r="708" spans="1:58" ht="15.75" customHeight="1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3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  <c r="AR708" s="111"/>
      <c r="AS708" s="111"/>
      <c r="AT708" s="111"/>
      <c r="AU708" s="111"/>
      <c r="AV708" s="111"/>
      <c r="AW708" s="111"/>
      <c r="AX708" s="111"/>
      <c r="AY708" s="111"/>
      <c r="AZ708" s="111"/>
      <c r="BA708" s="111"/>
      <c r="BB708" s="111"/>
      <c r="BC708" s="111"/>
      <c r="BD708" s="111"/>
      <c r="BE708" s="111"/>
      <c r="BF708" s="111"/>
    </row>
    <row r="709" spans="1:58" ht="15.75" customHeight="1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3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  <c r="AJ709" s="111"/>
      <c r="AK709" s="111"/>
      <c r="AL709" s="111"/>
      <c r="AM709" s="111"/>
      <c r="AN709" s="111"/>
      <c r="AO709" s="111"/>
      <c r="AP709" s="111"/>
      <c r="AQ709" s="111"/>
      <c r="AR709" s="111"/>
      <c r="AS709" s="111"/>
      <c r="AT709" s="111"/>
      <c r="AU709" s="111"/>
      <c r="AV709" s="111"/>
      <c r="AW709" s="111"/>
      <c r="AX709" s="111"/>
      <c r="AY709" s="111"/>
      <c r="AZ709" s="111"/>
      <c r="BA709" s="111"/>
      <c r="BB709" s="111"/>
      <c r="BC709" s="111"/>
      <c r="BD709" s="111"/>
      <c r="BE709" s="111"/>
      <c r="BF709" s="111"/>
    </row>
    <row r="710" spans="1:58" ht="15.75" customHeight="1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3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  <c r="AJ710" s="111"/>
      <c r="AK710" s="111"/>
      <c r="AL710" s="111"/>
      <c r="AM710" s="111"/>
      <c r="AN710" s="111"/>
      <c r="AO710" s="111"/>
      <c r="AP710" s="111"/>
      <c r="AQ710" s="111"/>
      <c r="AR710" s="111"/>
      <c r="AS710" s="111"/>
      <c r="AT710" s="111"/>
      <c r="AU710" s="111"/>
      <c r="AV710" s="111"/>
      <c r="AW710" s="111"/>
      <c r="AX710" s="111"/>
      <c r="AY710" s="111"/>
      <c r="AZ710" s="111"/>
      <c r="BA710" s="111"/>
      <c r="BB710" s="111"/>
      <c r="BC710" s="111"/>
      <c r="BD710" s="111"/>
      <c r="BE710" s="111"/>
      <c r="BF710" s="111"/>
    </row>
    <row r="711" spans="1:58" ht="15.75" customHeight="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3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  <c r="AJ711" s="111"/>
      <c r="AK711" s="111"/>
      <c r="AL711" s="111"/>
      <c r="AM711" s="111"/>
      <c r="AN711" s="111"/>
      <c r="AO711" s="111"/>
      <c r="AP711" s="111"/>
      <c r="AQ711" s="111"/>
      <c r="AR711" s="111"/>
      <c r="AS711" s="111"/>
      <c r="AT711" s="111"/>
      <c r="AU711" s="111"/>
      <c r="AV711" s="111"/>
      <c r="AW711" s="111"/>
      <c r="AX711" s="111"/>
      <c r="AY711" s="111"/>
      <c r="AZ711" s="111"/>
      <c r="BA711" s="111"/>
      <c r="BB711" s="111"/>
      <c r="BC711" s="111"/>
      <c r="BD711" s="111"/>
      <c r="BE711" s="111"/>
      <c r="BF711" s="111"/>
    </row>
    <row r="712" spans="1:58" ht="15.75" customHeight="1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3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  <c r="AJ712" s="111"/>
      <c r="AK712" s="111"/>
      <c r="AL712" s="111"/>
      <c r="AM712" s="111"/>
      <c r="AN712" s="111"/>
      <c r="AO712" s="111"/>
      <c r="AP712" s="111"/>
      <c r="AQ712" s="111"/>
      <c r="AR712" s="111"/>
      <c r="AS712" s="111"/>
      <c r="AT712" s="111"/>
      <c r="AU712" s="111"/>
      <c r="AV712" s="111"/>
      <c r="AW712" s="111"/>
      <c r="AX712" s="111"/>
      <c r="AY712" s="111"/>
      <c r="AZ712" s="111"/>
      <c r="BA712" s="111"/>
      <c r="BB712" s="111"/>
      <c r="BC712" s="111"/>
      <c r="BD712" s="111"/>
      <c r="BE712" s="111"/>
      <c r="BF712" s="111"/>
    </row>
    <row r="713" spans="1:58" ht="15.75" customHeight="1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3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  <c r="AJ713" s="111"/>
      <c r="AK713" s="111"/>
      <c r="AL713" s="111"/>
      <c r="AM713" s="111"/>
      <c r="AN713" s="111"/>
      <c r="AO713" s="111"/>
      <c r="AP713" s="111"/>
      <c r="AQ713" s="111"/>
      <c r="AR713" s="111"/>
      <c r="AS713" s="111"/>
      <c r="AT713" s="111"/>
      <c r="AU713" s="111"/>
      <c r="AV713" s="111"/>
      <c r="AW713" s="111"/>
      <c r="AX713" s="111"/>
      <c r="AY713" s="111"/>
      <c r="AZ713" s="111"/>
      <c r="BA713" s="111"/>
      <c r="BB713" s="111"/>
      <c r="BC713" s="111"/>
      <c r="BD713" s="111"/>
      <c r="BE713" s="111"/>
      <c r="BF713" s="111"/>
    </row>
    <row r="714" spans="1:58" ht="15.75" customHeight="1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3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  <c r="AJ714" s="111"/>
      <c r="AK714" s="111"/>
      <c r="AL714" s="111"/>
      <c r="AM714" s="111"/>
      <c r="AN714" s="111"/>
      <c r="AO714" s="111"/>
      <c r="AP714" s="111"/>
      <c r="AQ714" s="111"/>
      <c r="AR714" s="111"/>
      <c r="AS714" s="111"/>
      <c r="AT714" s="111"/>
      <c r="AU714" s="111"/>
      <c r="AV714" s="111"/>
      <c r="AW714" s="111"/>
      <c r="AX714" s="111"/>
      <c r="AY714" s="111"/>
      <c r="AZ714" s="111"/>
      <c r="BA714" s="111"/>
      <c r="BB714" s="111"/>
      <c r="BC714" s="111"/>
      <c r="BD714" s="111"/>
      <c r="BE714" s="111"/>
      <c r="BF714" s="111"/>
    </row>
    <row r="715" spans="1:58" ht="15.75" customHeight="1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3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  <c r="AJ715" s="111"/>
      <c r="AK715" s="111"/>
      <c r="AL715" s="111"/>
      <c r="AM715" s="111"/>
      <c r="AN715" s="111"/>
      <c r="AO715" s="111"/>
      <c r="AP715" s="111"/>
      <c r="AQ715" s="111"/>
      <c r="AR715" s="111"/>
      <c r="AS715" s="111"/>
      <c r="AT715" s="111"/>
      <c r="AU715" s="111"/>
      <c r="AV715" s="111"/>
      <c r="AW715" s="111"/>
      <c r="AX715" s="111"/>
      <c r="AY715" s="111"/>
      <c r="AZ715" s="111"/>
      <c r="BA715" s="111"/>
      <c r="BB715" s="111"/>
      <c r="BC715" s="111"/>
      <c r="BD715" s="111"/>
      <c r="BE715" s="111"/>
      <c r="BF715" s="111"/>
    </row>
    <row r="716" spans="1:58" ht="15.75" customHeight="1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3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  <c r="AJ716" s="111"/>
      <c r="AK716" s="111"/>
      <c r="AL716" s="111"/>
      <c r="AM716" s="111"/>
      <c r="AN716" s="111"/>
      <c r="AO716" s="111"/>
      <c r="AP716" s="111"/>
      <c r="AQ716" s="111"/>
      <c r="AR716" s="111"/>
      <c r="AS716" s="111"/>
      <c r="AT716" s="111"/>
      <c r="AU716" s="111"/>
      <c r="AV716" s="111"/>
      <c r="AW716" s="111"/>
      <c r="AX716" s="111"/>
      <c r="AY716" s="111"/>
      <c r="AZ716" s="111"/>
      <c r="BA716" s="111"/>
      <c r="BB716" s="111"/>
      <c r="BC716" s="111"/>
      <c r="BD716" s="111"/>
      <c r="BE716" s="111"/>
      <c r="BF716" s="111"/>
    </row>
    <row r="717" spans="1:58" ht="15.75" customHeight="1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3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  <c r="AJ717" s="111"/>
      <c r="AK717" s="111"/>
      <c r="AL717" s="111"/>
      <c r="AM717" s="111"/>
      <c r="AN717" s="111"/>
      <c r="AO717" s="111"/>
      <c r="AP717" s="111"/>
      <c r="AQ717" s="111"/>
      <c r="AR717" s="111"/>
      <c r="AS717" s="111"/>
      <c r="AT717" s="111"/>
      <c r="AU717" s="111"/>
      <c r="AV717" s="111"/>
      <c r="AW717" s="111"/>
      <c r="AX717" s="111"/>
      <c r="AY717" s="111"/>
      <c r="AZ717" s="111"/>
      <c r="BA717" s="111"/>
      <c r="BB717" s="111"/>
      <c r="BC717" s="111"/>
      <c r="BD717" s="111"/>
      <c r="BE717" s="111"/>
      <c r="BF717" s="111"/>
    </row>
    <row r="718" spans="1:58" ht="15.75" customHeight="1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3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  <c r="AJ718" s="111"/>
      <c r="AK718" s="111"/>
      <c r="AL718" s="111"/>
      <c r="AM718" s="111"/>
      <c r="AN718" s="111"/>
      <c r="AO718" s="111"/>
      <c r="AP718" s="111"/>
      <c r="AQ718" s="111"/>
      <c r="AR718" s="111"/>
      <c r="AS718" s="111"/>
      <c r="AT718" s="111"/>
      <c r="AU718" s="111"/>
      <c r="AV718" s="111"/>
      <c r="AW718" s="111"/>
      <c r="AX718" s="111"/>
      <c r="AY718" s="111"/>
      <c r="AZ718" s="111"/>
      <c r="BA718" s="111"/>
      <c r="BB718" s="111"/>
      <c r="BC718" s="111"/>
      <c r="BD718" s="111"/>
      <c r="BE718" s="111"/>
      <c r="BF718" s="111"/>
    </row>
    <row r="719" spans="1:58" ht="15.75" customHeight="1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3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  <c r="AJ719" s="111"/>
      <c r="AK719" s="111"/>
      <c r="AL719" s="111"/>
      <c r="AM719" s="111"/>
      <c r="AN719" s="111"/>
      <c r="AO719" s="111"/>
      <c r="AP719" s="111"/>
      <c r="AQ719" s="111"/>
      <c r="AR719" s="111"/>
      <c r="AS719" s="111"/>
      <c r="AT719" s="111"/>
      <c r="AU719" s="111"/>
      <c r="AV719" s="111"/>
      <c r="AW719" s="111"/>
      <c r="AX719" s="111"/>
      <c r="AY719" s="111"/>
      <c r="AZ719" s="111"/>
      <c r="BA719" s="111"/>
      <c r="BB719" s="111"/>
      <c r="BC719" s="111"/>
      <c r="BD719" s="111"/>
      <c r="BE719" s="111"/>
      <c r="BF719" s="111"/>
    </row>
    <row r="720" spans="1:58" ht="15.75" customHeight="1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3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  <c r="AJ720" s="111"/>
      <c r="AK720" s="111"/>
      <c r="AL720" s="111"/>
      <c r="AM720" s="111"/>
      <c r="AN720" s="111"/>
      <c r="AO720" s="111"/>
      <c r="AP720" s="111"/>
      <c r="AQ720" s="111"/>
      <c r="AR720" s="111"/>
      <c r="AS720" s="111"/>
      <c r="AT720" s="111"/>
      <c r="AU720" s="111"/>
      <c r="AV720" s="111"/>
      <c r="AW720" s="111"/>
      <c r="AX720" s="111"/>
      <c r="AY720" s="111"/>
      <c r="AZ720" s="111"/>
      <c r="BA720" s="111"/>
      <c r="BB720" s="111"/>
      <c r="BC720" s="111"/>
      <c r="BD720" s="111"/>
      <c r="BE720" s="111"/>
      <c r="BF720" s="111"/>
    </row>
    <row r="721" spans="1:58" ht="15.75" customHeight="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3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  <c r="AJ721" s="111"/>
      <c r="AK721" s="111"/>
      <c r="AL721" s="111"/>
      <c r="AM721" s="111"/>
      <c r="AN721" s="111"/>
      <c r="AO721" s="111"/>
      <c r="AP721" s="111"/>
      <c r="AQ721" s="111"/>
      <c r="AR721" s="111"/>
      <c r="AS721" s="111"/>
      <c r="AT721" s="111"/>
      <c r="AU721" s="111"/>
      <c r="AV721" s="111"/>
      <c r="AW721" s="111"/>
      <c r="AX721" s="111"/>
      <c r="AY721" s="111"/>
      <c r="AZ721" s="111"/>
      <c r="BA721" s="111"/>
      <c r="BB721" s="111"/>
      <c r="BC721" s="111"/>
      <c r="BD721" s="111"/>
      <c r="BE721" s="111"/>
      <c r="BF721" s="111"/>
    </row>
    <row r="722" spans="1:58" ht="15.75" customHeight="1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3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  <c r="AJ722" s="111"/>
      <c r="AK722" s="111"/>
      <c r="AL722" s="111"/>
      <c r="AM722" s="111"/>
      <c r="AN722" s="111"/>
      <c r="AO722" s="111"/>
      <c r="AP722" s="111"/>
      <c r="AQ722" s="111"/>
      <c r="AR722" s="111"/>
      <c r="AS722" s="111"/>
      <c r="AT722" s="111"/>
      <c r="AU722" s="111"/>
      <c r="AV722" s="111"/>
      <c r="AW722" s="111"/>
      <c r="AX722" s="111"/>
      <c r="AY722" s="111"/>
      <c r="AZ722" s="111"/>
      <c r="BA722" s="111"/>
      <c r="BB722" s="111"/>
      <c r="BC722" s="111"/>
      <c r="BD722" s="111"/>
      <c r="BE722" s="111"/>
      <c r="BF722" s="111"/>
    </row>
    <row r="723" spans="1:58" ht="15.75" customHeight="1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3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  <c r="AJ723" s="111"/>
      <c r="AK723" s="111"/>
      <c r="AL723" s="111"/>
      <c r="AM723" s="111"/>
      <c r="AN723" s="111"/>
      <c r="AO723" s="111"/>
      <c r="AP723" s="111"/>
      <c r="AQ723" s="111"/>
      <c r="AR723" s="111"/>
      <c r="AS723" s="111"/>
      <c r="AT723" s="111"/>
      <c r="AU723" s="111"/>
      <c r="AV723" s="111"/>
      <c r="AW723" s="111"/>
      <c r="AX723" s="111"/>
      <c r="AY723" s="111"/>
      <c r="AZ723" s="111"/>
      <c r="BA723" s="111"/>
      <c r="BB723" s="111"/>
      <c r="BC723" s="111"/>
      <c r="BD723" s="111"/>
      <c r="BE723" s="111"/>
      <c r="BF723" s="111"/>
    </row>
    <row r="724" spans="1:58" ht="15.75" customHeight="1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3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  <c r="AJ724" s="111"/>
      <c r="AK724" s="111"/>
      <c r="AL724" s="111"/>
      <c r="AM724" s="111"/>
      <c r="AN724" s="111"/>
      <c r="AO724" s="111"/>
      <c r="AP724" s="111"/>
      <c r="AQ724" s="111"/>
      <c r="AR724" s="111"/>
      <c r="AS724" s="111"/>
      <c r="AT724" s="111"/>
      <c r="AU724" s="111"/>
      <c r="AV724" s="111"/>
      <c r="AW724" s="111"/>
      <c r="AX724" s="111"/>
      <c r="AY724" s="111"/>
      <c r="AZ724" s="111"/>
      <c r="BA724" s="111"/>
      <c r="BB724" s="111"/>
      <c r="BC724" s="111"/>
      <c r="BD724" s="111"/>
      <c r="BE724" s="111"/>
      <c r="BF724" s="111"/>
    </row>
    <row r="725" spans="1:58" ht="15.75" customHeight="1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3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  <c r="AR725" s="111"/>
      <c r="AS725" s="111"/>
      <c r="AT725" s="111"/>
      <c r="AU725" s="111"/>
      <c r="AV725" s="111"/>
      <c r="AW725" s="111"/>
      <c r="AX725" s="111"/>
      <c r="AY725" s="111"/>
      <c r="AZ725" s="111"/>
      <c r="BA725" s="111"/>
      <c r="BB725" s="111"/>
      <c r="BC725" s="111"/>
      <c r="BD725" s="111"/>
      <c r="BE725" s="111"/>
      <c r="BF725" s="111"/>
    </row>
    <row r="726" spans="1:58" ht="15.75" customHeight="1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3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  <c r="AJ726" s="111"/>
      <c r="AK726" s="111"/>
      <c r="AL726" s="111"/>
      <c r="AM726" s="111"/>
      <c r="AN726" s="111"/>
      <c r="AO726" s="111"/>
      <c r="AP726" s="111"/>
      <c r="AQ726" s="111"/>
      <c r="AR726" s="111"/>
      <c r="AS726" s="111"/>
      <c r="AT726" s="111"/>
      <c r="AU726" s="111"/>
      <c r="AV726" s="111"/>
      <c r="AW726" s="111"/>
      <c r="AX726" s="111"/>
      <c r="AY726" s="111"/>
      <c r="AZ726" s="111"/>
      <c r="BA726" s="111"/>
      <c r="BB726" s="111"/>
      <c r="BC726" s="111"/>
      <c r="BD726" s="111"/>
      <c r="BE726" s="111"/>
      <c r="BF726" s="111"/>
    </row>
    <row r="727" spans="1:58" ht="15.75" customHeight="1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3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  <c r="AJ727" s="111"/>
      <c r="AK727" s="111"/>
      <c r="AL727" s="111"/>
      <c r="AM727" s="111"/>
      <c r="AN727" s="111"/>
      <c r="AO727" s="111"/>
      <c r="AP727" s="111"/>
      <c r="AQ727" s="111"/>
      <c r="AR727" s="111"/>
      <c r="AS727" s="111"/>
      <c r="AT727" s="111"/>
      <c r="AU727" s="111"/>
      <c r="AV727" s="111"/>
      <c r="AW727" s="111"/>
      <c r="AX727" s="111"/>
      <c r="AY727" s="111"/>
      <c r="AZ727" s="111"/>
      <c r="BA727" s="111"/>
      <c r="BB727" s="111"/>
      <c r="BC727" s="111"/>
      <c r="BD727" s="111"/>
      <c r="BE727" s="111"/>
      <c r="BF727" s="111"/>
    </row>
    <row r="728" spans="1:58" ht="15.75" customHeight="1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3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  <c r="AJ728" s="111"/>
      <c r="AK728" s="111"/>
      <c r="AL728" s="111"/>
      <c r="AM728" s="111"/>
      <c r="AN728" s="111"/>
      <c r="AO728" s="111"/>
      <c r="AP728" s="111"/>
      <c r="AQ728" s="111"/>
      <c r="AR728" s="111"/>
      <c r="AS728" s="111"/>
      <c r="AT728" s="111"/>
      <c r="AU728" s="111"/>
      <c r="AV728" s="111"/>
      <c r="AW728" s="111"/>
      <c r="AX728" s="111"/>
      <c r="AY728" s="111"/>
      <c r="AZ728" s="111"/>
      <c r="BA728" s="111"/>
      <c r="BB728" s="111"/>
      <c r="BC728" s="111"/>
      <c r="BD728" s="111"/>
      <c r="BE728" s="111"/>
      <c r="BF728" s="111"/>
    </row>
    <row r="729" spans="1:58" ht="15.75" customHeight="1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3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  <c r="AJ729" s="111"/>
      <c r="AK729" s="111"/>
      <c r="AL729" s="111"/>
      <c r="AM729" s="111"/>
      <c r="AN729" s="111"/>
      <c r="AO729" s="111"/>
      <c r="AP729" s="111"/>
      <c r="AQ729" s="111"/>
      <c r="AR729" s="111"/>
      <c r="AS729" s="111"/>
      <c r="AT729" s="111"/>
      <c r="AU729" s="111"/>
      <c r="AV729" s="111"/>
      <c r="AW729" s="111"/>
      <c r="AX729" s="111"/>
      <c r="AY729" s="111"/>
      <c r="AZ729" s="111"/>
      <c r="BA729" s="111"/>
      <c r="BB729" s="111"/>
      <c r="BC729" s="111"/>
      <c r="BD729" s="111"/>
      <c r="BE729" s="111"/>
      <c r="BF729" s="111"/>
    </row>
    <row r="730" spans="1:58" ht="15.75" customHeight="1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3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  <c r="AJ730" s="111"/>
      <c r="AK730" s="111"/>
      <c r="AL730" s="111"/>
      <c r="AM730" s="111"/>
      <c r="AN730" s="111"/>
      <c r="AO730" s="111"/>
      <c r="AP730" s="111"/>
      <c r="AQ730" s="111"/>
      <c r="AR730" s="111"/>
      <c r="AS730" s="111"/>
      <c r="AT730" s="111"/>
      <c r="AU730" s="111"/>
      <c r="AV730" s="111"/>
      <c r="AW730" s="111"/>
      <c r="AX730" s="111"/>
      <c r="AY730" s="111"/>
      <c r="AZ730" s="111"/>
      <c r="BA730" s="111"/>
      <c r="BB730" s="111"/>
      <c r="BC730" s="111"/>
      <c r="BD730" s="111"/>
      <c r="BE730" s="111"/>
      <c r="BF730" s="111"/>
    </row>
    <row r="731" spans="1:58" ht="15.75" customHeight="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3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  <c r="AJ731" s="111"/>
      <c r="AK731" s="111"/>
      <c r="AL731" s="111"/>
      <c r="AM731" s="111"/>
      <c r="AN731" s="111"/>
      <c r="AO731" s="111"/>
      <c r="AP731" s="111"/>
      <c r="AQ731" s="111"/>
      <c r="AR731" s="111"/>
      <c r="AS731" s="111"/>
      <c r="AT731" s="111"/>
      <c r="AU731" s="111"/>
      <c r="AV731" s="111"/>
      <c r="AW731" s="111"/>
      <c r="AX731" s="111"/>
      <c r="AY731" s="111"/>
      <c r="AZ731" s="111"/>
      <c r="BA731" s="111"/>
      <c r="BB731" s="111"/>
      <c r="BC731" s="111"/>
      <c r="BD731" s="111"/>
      <c r="BE731" s="111"/>
      <c r="BF731" s="111"/>
    </row>
    <row r="732" spans="1:58" ht="15.75" customHeight="1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3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  <c r="AJ732" s="111"/>
      <c r="AK732" s="111"/>
      <c r="AL732" s="111"/>
      <c r="AM732" s="111"/>
      <c r="AN732" s="111"/>
      <c r="AO732" s="111"/>
      <c r="AP732" s="111"/>
      <c r="AQ732" s="111"/>
      <c r="AR732" s="111"/>
      <c r="AS732" s="111"/>
      <c r="AT732" s="111"/>
      <c r="AU732" s="111"/>
      <c r="AV732" s="111"/>
      <c r="AW732" s="111"/>
      <c r="AX732" s="111"/>
      <c r="AY732" s="111"/>
      <c r="AZ732" s="111"/>
      <c r="BA732" s="111"/>
      <c r="BB732" s="111"/>
      <c r="BC732" s="111"/>
      <c r="BD732" s="111"/>
      <c r="BE732" s="111"/>
      <c r="BF732" s="111"/>
    </row>
    <row r="733" spans="1:58" ht="15.75" customHeight="1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3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  <c r="AJ733" s="111"/>
      <c r="AK733" s="111"/>
      <c r="AL733" s="111"/>
      <c r="AM733" s="111"/>
      <c r="AN733" s="111"/>
      <c r="AO733" s="111"/>
      <c r="AP733" s="111"/>
      <c r="AQ733" s="111"/>
      <c r="AR733" s="111"/>
      <c r="AS733" s="111"/>
      <c r="AT733" s="111"/>
      <c r="AU733" s="111"/>
      <c r="AV733" s="111"/>
      <c r="AW733" s="111"/>
      <c r="AX733" s="111"/>
      <c r="AY733" s="111"/>
      <c r="AZ733" s="111"/>
      <c r="BA733" s="111"/>
      <c r="BB733" s="111"/>
      <c r="BC733" s="111"/>
      <c r="BD733" s="111"/>
      <c r="BE733" s="111"/>
      <c r="BF733" s="111"/>
    </row>
    <row r="734" spans="1:58" ht="15.75" customHeight="1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3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  <c r="AJ734" s="111"/>
      <c r="AK734" s="111"/>
      <c r="AL734" s="111"/>
      <c r="AM734" s="111"/>
      <c r="AN734" s="111"/>
      <c r="AO734" s="111"/>
      <c r="AP734" s="111"/>
      <c r="AQ734" s="111"/>
      <c r="AR734" s="111"/>
      <c r="AS734" s="111"/>
      <c r="AT734" s="111"/>
      <c r="AU734" s="111"/>
      <c r="AV734" s="111"/>
      <c r="AW734" s="111"/>
      <c r="AX734" s="111"/>
      <c r="AY734" s="111"/>
      <c r="AZ734" s="111"/>
      <c r="BA734" s="111"/>
      <c r="BB734" s="111"/>
      <c r="BC734" s="111"/>
      <c r="BD734" s="111"/>
      <c r="BE734" s="111"/>
      <c r="BF734" s="111"/>
    </row>
    <row r="735" spans="1:58" ht="15.75" customHeight="1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3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  <c r="AJ735" s="111"/>
      <c r="AK735" s="111"/>
      <c r="AL735" s="111"/>
      <c r="AM735" s="111"/>
      <c r="AN735" s="111"/>
      <c r="AO735" s="111"/>
      <c r="AP735" s="111"/>
      <c r="AQ735" s="111"/>
      <c r="AR735" s="111"/>
      <c r="AS735" s="111"/>
      <c r="AT735" s="111"/>
      <c r="AU735" s="111"/>
      <c r="AV735" s="111"/>
      <c r="AW735" s="111"/>
      <c r="AX735" s="111"/>
      <c r="AY735" s="111"/>
      <c r="AZ735" s="111"/>
      <c r="BA735" s="111"/>
      <c r="BB735" s="111"/>
      <c r="BC735" s="111"/>
      <c r="BD735" s="111"/>
      <c r="BE735" s="111"/>
      <c r="BF735" s="111"/>
    </row>
    <row r="736" spans="1:58" ht="15.75" customHeight="1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3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  <c r="AJ736" s="111"/>
      <c r="AK736" s="111"/>
      <c r="AL736" s="111"/>
      <c r="AM736" s="111"/>
      <c r="AN736" s="111"/>
      <c r="AO736" s="111"/>
      <c r="AP736" s="111"/>
      <c r="AQ736" s="111"/>
      <c r="AR736" s="111"/>
      <c r="AS736" s="111"/>
      <c r="AT736" s="111"/>
      <c r="AU736" s="111"/>
      <c r="AV736" s="111"/>
      <c r="AW736" s="111"/>
      <c r="AX736" s="111"/>
      <c r="AY736" s="111"/>
      <c r="AZ736" s="111"/>
      <c r="BA736" s="111"/>
      <c r="BB736" s="111"/>
      <c r="BC736" s="111"/>
      <c r="BD736" s="111"/>
      <c r="BE736" s="111"/>
      <c r="BF736" s="111"/>
    </row>
    <row r="737" spans="1:58" ht="15.75" customHeight="1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3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  <c r="AJ737" s="111"/>
      <c r="AK737" s="111"/>
      <c r="AL737" s="111"/>
      <c r="AM737" s="111"/>
      <c r="AN737" s="111"/>
      <c r="AO737" s="111"/>
      <c r="AP737" s="111"/>
      <c r="AQ737" s="111"/>
      <c r="AR737" s="111"/>
      <c r="AS737" s="111"/>
      <c r="AT737" s="111"/>
      <c r="AU737" s="111"/>
      <c r="AV737" s="111"/>
      <c r="AW737" s="111"/>
      <c r="AX737" s="111"/>
      <c r="AY737" s="111"/>
      <c r="AZ737" s="111"/>
      <c r="BA737" s="111"/>
      <c r="BB737" s="111"/>
      <c r="BC737" s="111"/>
      <c r="BD737" s="111"/>
      <c r="BE737" s="111"/>
      <c r="BF737" s="111"/>
    </row>
    <row r="738" spans="1:58" ht="15.75" customHeight="1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3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  <c r="AJ738" s="111"/>
      <c r="AK738" s="111"/>
      <c r="AL738" s="111"/>
      <c r="AM738" s="111"/>
      <c r="AN738" s="111"/>
      <c r="AO738" s="111"/>
      <c r="AP738" s="111"/>
      <c r="AQ738" s="111"/>
      <c r="AR738" s="111"/>
      <c r="AS738" s="111"/>
      <c r="AT738" s="111"/>
      <c r="AU738" s="111"/>
      <c r="AV738" s="111"/>
      <c r="AW738" s="111"/>
      <c r="AX738" s="111"/>
      <c r="AY738" s="111"/>
      <c r="AZ738" s="111"/>
      <c r="BA738" s="111"/>
      <c r="BB738" s="111"/>
      <c r="BC738" s="111"/>
      <c r="BD738" s="111"/>
      <c r="BE738" s="111"/>
      <c r="BF738" s="111"/>
    </row>
    <row r="739" spans="1:58" ht="15.75" customHeight="1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3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  <c r="AJ739" s="111"/>
      <c r="AK739" s="111"/>
      <c r="AL739" s="111"/>
      <c r="AM739" s="111"/>
      <c r="AN739" s="111"/>
      <c r="AO739" s="111"/>
      <c r="AP739" s="111"/>
      <c r="AQ739" s="111"/>
      <c r="AR739" s="111"/>
      <c r="AS739" s="111"/>
      <c r="AT739" s="111"/>
      <c r="AU739" s="111"/>
      <c r="AV739" s="111"/>
      <c r="AW739" s="111"/>
      <c r="AX739" s="111"/>
      <c r="AY739" s="111"/>
      <c r="AZ739" s="111"/>
      <c r="BA739" s="111"/>
      <c r="BB739" s="111"/>
      <c r="BC739" s="111"/>
      <c r="BD739" s="111"/>
      <c r="BE739" s="111"/>
      <c r="BF739" s="111"/>
    </row>
    <row r="740" spans="1:58" ht="15.75" customHeight="1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3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  <c r="AJ740" s="111"/>
      <c r="AK740" s="111"/>
      <c r="AL740" s="111"/>
      <c r="AM740" s="111"/>
      <c r="AN740" s="111"/>
      <c r="AO740" s="111"/>
      <c r="AP740" s="111"/>
      <c r="AQ740" s="111"/>
      <c r="AR740" s="111"/>
      <c r="AS740" s="111"/>
      <c r="AT740" s="111"/>
      <c r="AU740" s="111"/>
      <c r="AV740" s="111"/>
      <c r="AW740" s="111"/>
      <c r="AX740" s="111"/>
      <c r="AY740" s="111"/>
      <c r="AZ740" s="111"/>
      <c r="BA740" s="111"/>
      <c r="BB740" s="111"/>
      <c r="BC740" s="111"/>
      <c r="BD740" s="111"/>
      <c r="BE740" s="111"/>
      <c r="BF740" s="111"/>
    </row>
    <row r="741" spans="1:58" ht="15.75" customHeight="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3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  <c r="AJ741" s="111"/>
      <c r="AK741" s="111"/>
      <c r="AL741" s="111"/>
      <c r="AM741" s="111"/>
      <c r="AN741" s="111"/>
      <c r="AO741" s="111"/>
      <c r="AP741" s="111"/>
      <c r="AQ741" s="111"/>
      <c r="AR741" s="111"/>
      <c r="AS741" s="111"/>
      <c r="AT741" s="111"/>
      <c r="AU741" s="111"/>
      <c r="AV741" s="111"/>
      <c r="AW741" s="111"/>
      <c r="AX741" s="111"/>
      <c r="AY741" s="111"/>
      <c r="AZ741" s="111"/>
      <c r="BA741" s="111"/>
      <c r="BB741" s="111"/>
      <c r="BC741" s="111"/>
      <c r="BD741" s="111"/>
      <c r="BE741" s="111"/>
      <c r="BF741" s="111"/>
    </row>
    <row r="742" spans="1:58" ht="15.75" customHeight="1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3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  <c r="AR742" s="111"/>
      <c r="AS742" s="111"/>
      <c r="AT742" s="111"/>
      <c r="AU742" s="111"/>
      <c r="AV742" s="111"/>
      <c r="AW742" s="111"/>
      <c r="AX742" s="111"/>
      <c r="AY742" s="111"/>
      <c r="AZ742" s="111"/>
      <c r="BA742" s="111"/>
      <c r="BB742" s="111"/>
      <c r="BC742" s="111"/>
      <c r="BD742" s="111"/>
      <c r="BE742" s="111"/>
      <c r="BF742" s="111"/>
    </row>
    <row r="743" spans="1:58" ht="15.75" customHeight="1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3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  <c r="AJ743" s="111"/>
      <c r="AK743" s="111"/>
      <c r="AL743" s="111"/>
      <c r="AM743" s="111"/>
      <c r="AN743" s="111"/>
      <c r="AO743" s="111"/>
      <c r="AP743" s="111"/>
      <c r="AQ743" s="111"/>
      <c r="AR743" s="111"/>
      <c r="AS743" s="111"/>
      <c r="AT743" s="111"/>
      <c r="AU743" s="111"/>
      <c r="AV743" s="111"/>
      <c r="AW743" s="111"/>
      <c r="AX743" s="111"/>
      <c r="AY743" s="111"/>
      <c r="AZ743" s="111"/>
      <c r="BA743" s="111"/>
      <c r="BB743" s="111"/>
      <c r="BC743" s="111"/>
      <c r="BD743" s="111"/>
      <c r="BE743" s="111"/>
      <c r="BF743" s="111"/>
    </row>
    <row r="744" spans="1:58" ht="15.75" customHeight="1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3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  <c r="AJ744" s="111"/>
      <c r="AK744" s="111"/>
      <c r="AL744" s="111"/>
      <c r="AM744" s="111"/>
      <c r="AN744" s="111"/>
      <c r="AO744" s="111"/>
      <c r="AP744" s="111"/>
      <c r="AQ744" s="111"/>
      <c r="AR744" s="111"/>
      <c r="AS744" s="111"/>
      <c r="AT744" s="111"/>
      <c r="AU744" s="111"/>
      <c r="AV744" s="111"/>
      <c r="AW744" s="111"/>
      <c r="AX744" s="111"/>
      <c r="AY744" s="111"/>
      <c r="AZ744" s="111"/>
      <c r="BA744" s="111"/>
      <c r="BB744" s="111"/>
      <c r="BC744" s="111"/>
      <c r="BD744" s="111"/>
      <c r="BE744" s="111"/>
      <c r="BF744" s="111"/>
    </row>
    <row r="745" spans="1:58" ht="15.75" customHeight="1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3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  <c r="AJ745" s="111"/>
      <c r="AK745" s="111"/>
      <c r="AL745" s="111"/>
      <c r="AM745" s="111"/>
      <c r="AN745" s="111"/>
      <c r="AO745" s="111"/>
      <c r="AP745" s="111"/>
      <c r="AQ745" s="111"/>
      <c r="AR745" s="111"/>
      <c r="AS745" s="111"/>
      <c r="AT745" s="111"/>
      <c r="AU745" s="111"/>
      <c r="AV745" s="111"/>
      <c r="AW745" s="111"/>
      <c r="AX745" s="111"/>
      <c r="AY745" s="111"/>
      <c r="AZ745" s="111"/>
      <c r="BA745" s="111"/>
      <c r="BB745" s="111"/>
      <c r="BC745" s="111"/>
      <c r="BD745" s="111"/>
      <c r="BE745" s="111"/>
      <c r="BF745" s="111"/>
    </row>
    <row r="746" spans="1:58" ht="15.75" customHeight="1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3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  <c r="AJ746" s="111"/>
      <c r="AK746" s="111"/>
      <c r="AL746" s="111"/>
      <c r="AM746" s="111"/>
      <c r="AN746" s="111"/>
      <c r="AO746" s="111"/>
      <c r="AP746" s="111"/>
      <c r="AQ746" s="111"/>
      <c r="AR746" s="111"/>
      <c r="AS746" s="111"/>
      <c r="AT746" s="111"/>
      <c r="AU746" s="111"/>
      <c r="AV746" s="111"/>
      <c r="AW746" s="111"/>
      <c r="AX746" s="111"/>
      <c r="AY746" s="111"/>
      <c r="AZ746" s="111"/>
      <c r="BA746" s="111"/>
      <c r="BB746" s="111"/>
      <c r="BC746" s="111"/>
      <c r="BD746" s="111"/>
      <c r="BE746" s="111"/>
      <c r="BF746" s="111"/>
    </row>
    <row r="747" spans="1:58" ht="15.75" customHeight="1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3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  <c r="AJ747" s="111"/>
      <c r="AK747" s="111"/>
      <c r="AL747" s="111"/>
      <c r="AM747" s="111"/>
      <c r="AN747" s="111"/>
      <c r="AO747" s="111"/>
      <c r="AP747" s="111"/>
      <c r="AQ747" s="111"/>
      <c r="AR747" s="111"/>
      <c r="AS747" s="111"/>
      <c r="AT747" s="111"/>
      <c r="AU747" s="111"/>
      <c r="AV747" s="111"/>
      <c r="AW747" s="111"/>
      <c r="AX747" s="111"/>
      <c r="AY747" s="111"/>
      <c r="AZ747" s="111"/>
      <c r="BA747" s="111"/>
      <c r="BB747" s="111"/>
      <c r="BC747" s="111"/>
      <c r="BD747" s="111"/>
      <c r="BE747" s="111"/>
      <c r="BF747" s="111"/>
    </row>
    <row r="748" spans="1:58" ht="15.75" customHeight="1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3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  <c r="AJ748" s="111"/>
      <c r="AK748" s="111"/>
      <c r="AL748" s="111"/>
      <c r="AM748" s="111"/>
      <c r="AN748" s="111"/>
      <c r="AO748" s="111"/>
      <c r="AP748" s="111"/>
      <c r="AQ748" s="111"/>
      <c r="AR748" s="111"/>
      <c r="AS748" s="111"/>
      <c r="AT748" s="111"/>
      <c r="AU748" s="111"/>
      <c r="AV748" s="111"/>
      <c r="AW748" s="111"/>
      <c r="AX748" s="111"/>
      <c r="AY748" s="111"/>
      <c r="AZ748" s="111"/>
      <c r="BA748" s="111"/>
      <c r="BB748" s="111"/>
      <c r="BC748" s="111"/>
      <c r="BD748" s="111"/>
      <c r="BE748" s="111"/>
      <c r="BF748" s="111"/>
    </row>
    <row r="749" spans="1:58" ht="15.75" customHeight="1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3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  <c r="AJ749" s="111"/>
      <c r="AK749" s="111"/>
      <c r="AL749" s="111"/>
      <c r="AM749" s="111"/>
      <c r="AN749" s="111"/>
      <c r="AO749" s="111"/>
      <c r="AP749" s="111"/>
      <c r="AQ749" s="111"/>
      <c r="AR749" s="111"/>
      <c r="AS749" s="111"/>
      <c r="AT749" s="111"/>
      <c r="AU749" s="111"/>
      <c r="AV749" s="111"/>
      <c r="AW749" s="111"/>
      <c r="AX749" s="111"/>
      <c r="AY749" s="111"/>
      <c r="AZ749" s="111"/>
      <c r="BA749" s="111"/>
      <c r="BB749" s="111"/>
      <c r="BC749" s="111"/>
      <c r="BD749" s="111"/>
      <c r="BE749" s="111"/>
      <c r="BF749" s="111"/>
    </row>
    <row r="750" spans="1:58" ht="15.75" customHeight="1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3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  <c r="AJ750" s="111"/>
      <c r="AK750" s="111"/>
      <c r="AL750" s="111"/>
      <c r="AM750" s="111"/>
      <c r="AN750" s="111"/>
      <c r="AO750" s="111"/>
      <c r="AP750" s="111"/>
      <c r="AQ750" s="111"/>
      <c r="AR750" s="111"/>
      <c r="AS750" s="111"/>
      <c r="AT750" s="111"/>
      <c r="AU750" s="111"/>
      <c r="AV750" s="111"/>
      <c r="AW750" s="111"/>
      <c r="AX750" s="111"/>
      <c r="AY750" s="111"/>
      <c r="AZ750" s="111"/>
      <c r="BA750" s="111"/>
      <c r="BB750" s="111"/>
      <c r="BC750" s="111"/>
      <c r="BD750" s="111"/>
      <c r="BE750" s="111"/>
      <c r="BF750" s="111"/>
    </row>
    <row r="751" spans="1:58" ht="15.75" customHeight="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3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  <c r="AJ751" s="111"/>
      <c r="AK751" s="111"/>
      <c r="AL751" s="111"/>
      <c r="AM751" s="111"/>
      <c r="AN751" s="111"/>
      <c r="AO751" s="111"/>
      <c r="AP751" s="111"/>
      <c r="AQ751" s="111"/>
      <c r="AR751" s="111"/>
      <c r="AS751" s="111"/>
      <c r="AT751" s="111"/>
      <c r="AU751" s="111"/>
      <c r="AV751" s="111"/>
      <c r="AW751" s="111"/>
      <c r="AX751" s="111"/>
      <c r="AY751" s="111"/>
      <c r="AZ751" s="111"/>
      <c r="BA751" s="111"/>
      <c r="BB751" s="111"/>
      <c r="BC751" s="111"/>
      <c r="BD751" s="111"/>
      <c r="BE751" s="111"/>
      <c r="BF751" s="111"/>
    </row>
    <row r="752" spans="1:58" ht="15.75" customHeight="1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3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  <c r="AJ752" s="111"/>
      <c r="AK752" s="111"/>
      <c r="AL752" s="111"/>
      <c r="AM752" s="111"/>
      <c r="AN752" s="111"/>
      <c r="AO752" s="111"/>
      <c r="AP752" s="111"/>
      <c r="AQ752" s="111"/>
      <c r="AR752" s="111"/>
      <c r="AS752" s="111"/>
      <c r="AT752" s="111"/>
      <c r="AU752" s="111"/>
      <c r="AV752" s="111"/>
      <c r="AW752" s="111"/>
      <c r="AX752" s="111"/>
      <c r="AY752" s="111"/>
      <c r="AZ752" s="111"/>
      <c r="BA752" s="111"/>
      <c r="BB752" s="111"/>
      <c r="BC752" s="111"/>
      <c r="BD752" s="111"/>
      <c r="BE752" s="111"/>
      <c r="BF752" s="111"/>
    </row>
    <row r="753" spans="1:58" ht="15.75" customHeight="1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3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  <c r="AJ753" s="111"/>
      <c r="AK753" s="111"/>
      <c r="AL753" s="111"/>
      <c r="AM753" s="111"/>
      <c r="AN753" s="111"/>
      <c r="AO753" s="111"/>
      <c r="AP753" s="111"/>
      <c r="AQ753" s="111"/>
      <c r="AR753" s="111"/>
      <c r="AS753" s="111"/>
      <c r="AT753" s="111"/>
      <c r="AU753" s="111"/>
      <c r="AV753" s="111"/>
      <c r="AW753" s="111"/>
      <c r="AX753" s="111"/>
      <c r="AY753" s="111"/>
      <c r="AZ753" s="111"/>
      <c r="BA753" s="111"/>
      <c r="BB753" s="111"/>
      <c r="BC753" s="111"/>
      <c r="BD753" s="111"/>
      <c r="BE753" s="111"/>
      <c r="BF753" s="111"/>
    </row>
    <row r="754" spans="1:58" ht="15.75" customHeight="1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3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  <c r="AJ754" s="111"/>
      <c r="AK754" s="111"/>
      <c r="AL754" s="111"/>
      <c r="AM754" s="111"/>
      <c r="AN754" s="111"/>
      <c r="AO754" s="111"/>
      <c r="AP754" s="111"/>
      <c r="AQ754" s="111"/>
      <c r="AR754" s="111"/>
      <c r="AS754" s="111"/>
      <c r="AT754" s="111"/>
      <c r="AU754" s="111"/>
      <c r="AV754" s="111"/>
      <c r="AW754" s="111"/>
      <c r="AX754" s="111"/>
      <c r="AY754" s="111"/>
      <c r="AZ754" s="111"/>
      <c r="BA754" s="111"/>
      <c r="BB754" s="111"/>
      <c r="BC754" s="111"/>
      <c r="BD754" s="111"/>
      <c r="BE754" s="111"/>
      <c r="BF754" s="111"/>
    </row>
    <row r="755" spans="1:58" ht="15.75" customHeight="1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3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  <c r="AJ755" s="111"/>
      <c r="AK755" s="111"/>
      <c r="AL755" s="111"/>
      <c r="AM755" s="111"/>
      <c r="AN755" s="111"/>
      <c r="AO755" s="111"/>
      <c r="AP755" s="111"/>
      <c r="AQ755" s="111"/>
      <c r="AR755" s="111"/>
      <c r="AS755" s="111"/>
      <c r="AT755" s="111"/>
      <c r="AU755" s="111"/>
      <c r="AV755" s="111"/>
      <c r="AW755" s="111"/>
      <c r="AX755" s="111"/>
      <c r="AY755" s="111"/>
      <c r="AZ755" s="111"/>
      <c r="BA755" s="111"/>
      <c r="BB755" s="111"/>
      <c r="BC755" s="111"/>
      <c r="BD755" s="111"/>
      <c r="BE755" s="111"/>
      <c r="BF755" s="111"/>
    </row>
    <row r="756" spans="1:58" ht="15.75" customHeight="1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3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  <c r="AJ756" s="111"/>
      <c r="AK756" s="111"/>
      <c r="AL756" s="111"/>
      <c r="AM756" s="111"/>
      <c r="AN756" s="111"/>
      <c r="AO756" s="111"/>
      <c r="AP756" s="111"/>
      <c r="AQ756" s="111"/>
      <c r="AR756" s="111"/>
      <c r="AS756" s="111"/>
      <c r="AT756" s="111"/>
      <c r="AU756" s="111"/>
      <c r="AV756" s="111"/>
      <c r="AW756" s="111"/>
      <c r="AX756" s="111"/>
      <c r="AY756" s="111"/>
      <c r="AZ756" s="111"/>
      <c r="BA756" s="111"/>
      <c r="BB756" s="111"/>
      <c r="BC756" s="111"/>
      <c r="BD756" s="111"/>
      <c r="BE756" s="111"/>
      <c r="BF756" s="111"/>
    </row>
    <row r="757" spans="1:58" ht="15.75" customHeight="1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3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  <c r="AJ757" s="111"/>
      <c r="AK757" s="111"/>
      <c r="AL757" s="111"/>
      <c r="AM757" s="111"/>
      <c r="AN757" s="111"/>
      <c r="AO757" s="111"/>
      <c r="AP757" s="111"/>
      <c r="AQ757" s="111"/>
      <c r="AR757" s="111"/>
      <c r="AS757" s="111"/>
      <c r="AT757" s="111"/>
      <c r="AU757" s="111"/>
      <c r="AV757" s="111"/>
      <c r="AW757" s="111"/>
      <c r="AX757" s="111"/>
      <c r="AY757" s="111"/>
      <c r="AZ757" s="111"/>
      <c r="BA757" s="111"/>
      <c r="BB757" s="111"/>
      <c r="BC757" s="111"/>
      <c r="BD757" s="111"/>
      <c r="BE757" s="111"/>
      <c r="BF757" s="111"/>
    </row>
    <row r="758" spans="1:58" ht="15.75" customHeight="1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3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  <c r="AJ758" s="111"/>
      <c r="AK758" s="111"/>
      <c r="AL758" s="111"/>
      <c r="AM758" s="111"/>
      <c r="AN758" s="111"/>
      <c r="AO758" s="111"/>
      <c r="AP758" s="111"/>
      <c r="AQ758" s="111"/>
      <c r="AR758" s="111"/>
      <c r="AS758" s="111"/>
      <c r="AT758" s="111"/>
      <c r="AU758" s="111"/>
      <c r="AV758" s="111"/>
      <c r="AW758" s="111"/>
      <c r="AX758" s="111"/>
      <c r="AY758" s="111"/>
      <c r="AZ758" s="111"/>
      <c r="BA758" s="111"/>
      <c r="BB758" s="111"/>
      <c r="BC758" s="111"/>
      <c r="BD758" s="111"/>
      <c r="BE758" s="111"/>
      <c r="BF758" s="111"/>
    </row>
    <row r="759" spans="1:58" ht="15.75" customHeight="1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3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  <c r="AR759" s="111"/>
      <c r="AS759" s="111"/>
      <c r="AT759" s="111"/>
      <c r="AU759" s="111"/>
      <c r="AV759" s="111"/>
      <c r="AW759" s="111"/>
      <c r="AX759" s="111"/>
      <c r="AY759" s="111"/>
      <c r="AZ759" s="111"/>
      <c r="BA759" s="111"/>
      <c r="BB759" s="111"/>
      <c r="BC759" s="111"/>
      <c r="BD759" s="111"/>
      <c r="BE759" s="111"/>
      <c r="BF759" s="111"/>
    </row>
    <row r="760" spans="1:58" ht="15.75" customHeight="1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3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  <c r="AJ760" s="111"/>
      <c r="AK760" s="111"/>
      <c r="AL760" s="111"/>
      <c r="AM760" s="111"/>
      <c r="AN760" s="111"/>
      <c r="AO760" s="111"/>
      <c r="AP760" s="111"/>
      <c r="AQ760" s="111"/>
      <c r="AR760" s="111"/>
      <c r="AS760" s="111"/>
      <c r="AT760" s="111"/>
      <c r="AU760" s="111"/>
      <c r="AV760" s="111"/>
      <c r="AW760" s="111"/>
      <c r="AX760" s="111"/>
      <c r="AY760" s="111"/>
      <c r="AZ760" s="111"/>
      <c r="BA760" s="111"/>
      <c r="BB760" s="111"/>
      <c r="BC760" s="111"/>
      <c r="BD760" s="111"/>
      <c r="BE760" s="111"/>
      <c r="BF760" s="111"/>
    </row>
    <row r="761" spans="1:58" ht="15.75" customHeight="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3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  <c r="AJ761" s="111"/>
      <c r="AK761" s="111"/>
      <c r="AL761" s="111"/>
      <c r="AM761" s="111"/>
      <c r="AN761" s="111"/>
      <c r="AO761" s="111"/>
      <c r="AP761" s="111"/>
      <c r="AQ761" s="111"/>
      <c r="AR761" s="111"/>
      <c r="AS761" s="111"/>
      <c r="AT761" s="111"/>
      <c r="AU761" s="111"/>
      <c r="AV761" s="111"/>
      <c r="AW761" s="111"/>
      <c r="AX761" s="111"/>
      <c r="AY761" s="111"/>
      <c r="AZ761" s="111"/>
      <c r="BA761" s="111"/>
      <c r="BB761" s="111"/>
      <c r="BC761" s="111"/>
      <c r="BD761" s="111"/>
      <c r="BE761" s="111"/>
      <c r="BF761" s="111"/>
    </row>
    <row r="762" spans="1:58" ht="15.75" customHeight="1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3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  <c r="AJ762" s="111"/>
      <c r="AK762" s="111"/>
      <c r="AL762" s="111"/>
      <c r="AM762" s="111"/>
      <c r="AN762" s="111"/>
      <c r="AO762" s="111"/>
      <c r="AP762" s="111"/>
      <c r="AQ762" s="111"/>
      <c r="AR762" s="111"/>
      <c r="AS762" s="111"/>
      <c r="AT762" s="111"/>
      <c r="AU762" s="111"/>
      <c r="AV762" s="111"/>
      <c r="AW762" s="111"/>
      <c r="AX762" s="111"/>
      <c r="AY762" s="111"/>
      <c r="AZ762" s="111"/>
      <c r="BA762" s="111"/>
      <c r="BB762" s="111"/>
      <c r="BC762" s="111"/>
      <c r="BD762" s="111"/>
      <c r="BE762" s="111"/>
      <c r="BF762" s="111"/>
    </row>
    <row r="763" spans="1:58" ht="15.75" customHeight="1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3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  <c r="AJ763" s="111"/>
      <c r="AK763" s="111"/>
      <c r="AL763" s="111"/>
      <c r="AM763" s="111"/>
      <c r="AN763" s="111"/>
      <c r="AO763" s="111"/>
      <c r="AP763" s="111"/>
      <c r="AQ763" s="111"/>
      <c r="AR763" s="111"/>
      <c r="AS763" s="111"/>
      <c r="AT763" s="111"/>
      <c r="AU763" s="111"/>
      <c r="AV763" s="111"/>
      <c r="AW763" s="111"/>
      <c r="AX763" s="111"/>
      <c r="AY763" s="111"/>
      <c r="AZ763" s="111"/>
      <c r="BA763" s="111"/>
      <c r="BB763" s="111"/>
      <c r="BC763" s="111"/>
      <c r="BD763" s="111"/>
      <c r="BE763" s="111"/>
      <c r="BF763" s="111"/>
    </row>
    <row r="764" spans="1:58" ht="15.75" customHeight="1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3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  <c r="AJ764" s="111"/>
      <c r="AK764" s="111"/>
      <c r="AL764" s="111"/>
      <c r="AM764" s="111"/>
      <c r="AN764" s="111"/>
      <c r="AO764" s="111"/>
      <c r="AP764" s="111"/>
      <c r="AQ764" s="111"/>
      <c r="AR764" s="111"/>
      <c r="AS764" s="111"/>
      <c r="AT764" s="111"/>
      <c r="AU764" s="111"/>
      <c r="AV764" s="111"/>
      <c r="AW764" s="111"/>
      <c r="AX764" s="111"/>
      <c r="AY764" s="111"/>
      <c r="AZ764" s="111"/>
      <c r="BA764" s="111"/>
      <c r="BB764" s="111"/>
      <c r="BC764" s="111"/>
      <c r="BD764" s="111"/>
      <c r="BE764" s="111"/>
      <c r="BF764" s="111"/>
    </row>
    <row r="765" spans="1:58" ht="15.75" customHeight="1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3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  <c r="AJ765" s="111"/>
      <c r="AK765" s="111"/>
      <c r="AL765" s="111"/>
      <c r="AM765" s="111"/>
      <c r="AN765" s="111"/>
      <c r="AO765" s="111"/>
      <c r="AP765" s="111"/>
      <c r="AQ765" s="111"/>
      <c r="AR765" s="111"/>
      <c r="AS765" s="111"/>
      <c r="AT765" s="111"/>
      <c r="AU765" s="111"/>
      <c r="AV765" s="111"/>
      <c r="AW765" s="111"/>
      <c r="AX765" s="111"/>
      <c r="AY765" s="111"/>
      <c r="AZ765" s="111"/>
      <c r="BA765" s="111"/>
      <c r="BB765" s="111"/>
      <c r="BC765" s="111"/>
      <c r="BD765" s="111"/>
      <c r="BE765" s="111"/>
      <c r="BF765" s="111"/>
    </row>
    <row r="766" spans="1:58" ht="15.75" customHeight="1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3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  <c r="AJ766" s="111"/>
      <c r="AK766" s="111"/>
      <c r="AL766" s="111"/>
      <c r="AM766" s="111"/>
      <c r="AN766" s="111"/>
      <c r="AO766" s="111"/>
      <c r="AP766" s="111"/>
      <c r="AQ766" s="111"/>
      <c r="AR766" s="111"/>
      <c r="AS766" s="111"/>
      <c r="AT766" s="111"/>
      <c r="AU766" s="111"/>
      <c r="AV766" s="111"/>
      <c r="AW766" s="111"/>
      <c r="AX766" s="111"/>
      <c r="AY766" s="111"/>
      <c r="AZ766" s="111"/>
      <c r="BA766" s="111"/>
      <c r="BB766" s="111"/>
      <c r="BC766" s="111"/>
      <c r="BD766" s="111"/>
      <c r="BE766" s="111"/>
      <c r="BF766" s="111"/>
    </row>
    <row r="767" spans="1:58" ht="15.75" customHeight="1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3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  <c r="AJ767" s="111"/>
      <c r="AK767" s="111"/>
      <c r="AL767" s="111"/>
      <c r="AM767" s="111"/>
      <c r="AN767" s="111"/>
      <c r="AO767" s="111"/>
      <c r="AP767" s="111"/>
      <c r="AQ767" s="111"/>
      <c r="AR767" s="111"/>
      <c r="AS767" s="111"/>
      <c r="AT767" s="111"/>
      <c r="AU767" s="111"/>
      <c r="AV767" s="111"/>
      <c r="AW767" s="111"/>
      <c r="AX767" s="111"/>
      <c r="AY767" s="111"/>
      <c r="AZ767" s="111"/>
      <c r="BA767" s="111"/>
      <c r="BB767" s="111"/>
      <c r="BC767" s="111"/>
      <c r="BD767" s="111"/>
      <c r="BE767" s="111"/>
      <c r="BF767" s="111"/>
    </row>
    <row r="768" spans="1:58" ht="15.75" customHeight="1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3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  <c r="AJ768" s="111"/>
      <c r="AK768" s="111"/>
      <c r="AL768" s="111"/>
      <c r="AM768" s="111"/>
      <c r="AN768" s="111"/>
      <c r="AO768" s="111"/>
      <c r="AP768" s="111"/>
      <c r="AQ768" s="111"/>
      <c r="AR768" s="111"/>
      <c r="AS768" s="111"/>
      <c r="AT768" s="111"/>
      <c r="AU768" s="111"/>
      <c r="AV768" s="111"/>
      <c r="AW768" s="111"/>
      <c r="AX768" s="111"/>
      <c r="AY768" s="111"/>
      <c r="AZ768" s="111"/>
      <c r="BA768" s="111"/>
      <c r="BB768" s="111"/>
      <c r="BC768" s="111"/>
      <c r="BD768" s="111"/>
      <c r="BE768" s="111"/>
      <c r="BF768" s="111"/>
    </row>
    <row r="769" spans="1:58" ht="15.75" customHeight="1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3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  <c r="AJ769" s="111"/>
      <c r="AK769" s="111"/>
      <c r="AL769" s="111"/>
      <c r="AM769" s="111"/>
      <c r="AN769" s="111"/>
      <c r="AO769" s="111"/>
      <c r="AP769" s="111"/>
      <c r="AQ769" s="111"/>
      <c r="AR769" s="111"/>
      <c r="AS769" s="111"/>
      <c r="AT769" s="111"/>
      <c r="AU769" s="111"/>
      <c r="AV769" s="111"/>
      <c r="AW769" s="111"/>
      <c r="AX769" s="111"/>
      <c r="AY769" s="111"/>
      <c r="AZ769" s="111"/>
      <c r="BA769" s="111"/>
      <c r="BB769" s="111"/>
      <c r="BC769" s="111"/>
      <c r="BD769" s="111"/>
      <c r="BE769" s="111"/>
      <c r="BF769" s="111"/>
    </row>
    <row r="770" spans="1:58" ht="15.75" customHeight="1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3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  <c r="AJ770" s="111"/>
      <c r="AK770" s="111"/>
      <c r="AL770" s="111"/>
      <c r="AM770" s="111"/>
      <c r="AN770" s="111"/>
      <c r="AO770" s="111"/>
      <c r="AP770" s="111"/>
      <c r="AQ770" s="111"/>
      <c r="AR770" s="111"/>
      <c r="AS770" s="111"/>
      <c r="AT770" s="111"/>
      <c r="AU770" s="111"/>
      <c r="AV770" s="111"/>
      <c r="AW770" s="111"/>
      <c r="AX770" s="111"/>
      <c r="AY770" s="111"/>
      <c r="AZ770" s="111"/>
      <c r="BA770" s="111"/>
      <c r="BB770" s="111"/>
      <c r="BC770" s="111"/>
      <c r="BD770" s="111"/>
      <c r="BE770" s="111"/>
      <c r="BF770" s="111"/>
    </row>
    <row r="771" spans="1:58" ht="15.75" customHeight="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3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  <c r="AJ771" s="111"/>
      <c r="AK771" s="111"/>
      <c r="AL771" s="111"/>
      <c r="AM771" s="111"/>
      <c r="AN771" s="111"/>
      <c r="AO771" s="111"/>
      <c r="AP771" s="111"/>
      <c r="AQ771" s="111"/>
      <c r="AR771" s="111"/>
      <c r="AS771" s="111"/>
      <c r="AT771" s="111"/>
      <c r="AU771" s="111"/>
      <c r="AV771" s="111"/>
      <c r="AW771" s="111"/>
      <c r="AX771" s="111"/>
      <c r="AY771" s="111"/>
      <c r="AZ771" s="111"/>
      <c r="BA771" s="111"/>
      <c r="BB771" s="111"/>
      <c r="BC771" s="111"/>
      <c r="BD771" s="111"/>
      <c r="BE771" s="111"/>
      <c r="BF771" s="111"/>
    </row>
    <row r="772" spans="1:58" ht="15.75" customHeight="1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3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  <c r="AJ772" s="111"/>
      <c r="AK772" s="111"/>
      <c r="AL772" s="111"/>
      <c r="AM772" s="111"/>
      <c r="AN772" s="111"/>
      <c r="AO772" s="111"/>
      <c r="AP772" s="111"/>
      <c r="AQ772" s="111"/>
      <c r="AR772" s="111"/>
      <c r="AS772" s="111"/>
      <c r="AT772" s="111"/>
      <c r="AU772" s="111"/>
      <c r="AV772" s="111"/>
      <c r="AW772" s="111"/>
      <c r="AX772" s="111"/>
      <c r="AY772" s="111"/>
      <c r="AZ772" s="111"/>
      <c r="BA772" s="111"/>
      <c r="BB772" s="111"/>
      <c r="BC772" s="111"/>
      <c r="BD772" s="111"/>
      <c r="BE772" s="111"/>
      <c r="BF772" s="111"/>
    </row>
    <row r="773" spans="1:58" ht="15.75" customHeight="1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3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  <c r="AJ773" s="111"/>
      <c r="AK773" s="111"/>
      <c r="AL773" s="111"/>
      <c r="AM773" s="111"/>
      <c r="AN773" s="111"/>
      <c r="AO773" s="111"/>
      <c r="AP773" s="111"/>
      <c r="AQ773" s="111"/>
      <c r="AR773" s="111"/>
      <c r="AS773" s="111"/>
      <c r="AT773" s="111"/>
      <c r="AU773" s="111"/>
      <c r="AV773" s="111"/>
      <c r="AW773" s="111"/>
      <c r="AX773" s="111"/>
      <c r="AY773" s="111"/>
      <c r="AZ773" s="111"/>
      <c r="BA773" s="111"/>
      <c r="BB773" s="111"/>
      <c r="BC773" s="111"/>
      <c r="BD773" s="111"/>
      <c r="BE773" s="111"/>
      <c r="BF773" s="111"/>
    </row>
    <row r="774" spans="1:58" ht="15.75" customHeight="1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3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  <c r="AJ774" s="111"/>
      <c r="AK774" s="111"/>
      <c r="AL774" s="111"/>
      <c r="AM774" s="111"/>
      <c r="AN774" s="111"/>
      <c r="AO774" s="111"/>
      <c r="AP774" s="111"/>
      <c r="AQ774" s="111"/>
      <c r="AR774" s="111"/>
      <c r="AS774" s="111"/>
      <c r="AT774" s="111"/>
      <c r="AU774" s="111"/>
      <c r="AV774" s="111"/>
      <c r="AW774" s="111"/>
      <c r="AX774" s="111"/>
      <c r="AY774" s="111"/>
      <c r="AZ774" s="111"/>
      <c r="BA774" s="111"/>
      <c r="BB774" s="111"/>
      <c r="BC774" s="111"/>
      <c r="BD774" s="111"/>
      <c r="BE774" s="111"/>
      <c r="BF774" s="111"/>
    </row>
    <row r="775" spans="1:58" ht="15.75" customHeight="1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3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  <c r="AJ775" s="111"/>
      <c r="AK775" s="111"/>
      <c r="AL775" s="111"/>
      <c r="AM775" s="111"/>
      <c r="AN775" s="111"/>
      <c r="AO775" s="111"/>
      <c r="AP775" s="111"/>
      <c r="AQ775" s="111"/>
      <c r="AR775" s="111"/>
      <c r="AS775" s="111"/>
      <c r="AT775" s="111"/>
      <c r="AU775" s="111"/>
      <c r="AV775" s="111"/>
      <c r="AW775" s="111"/>
      <c r="AX775" s="111"/>
      <c r="AY775" s="111"/>
      <c r="AZ775" s="111"/>
      <c r="BA775" s="111"/>
      <c r="BB775" s="111"/>
      <c r="BC775" s="111"/>
      <c r="BD775" s="111"/>
      <c r="BE775" s="111"/>
      <c r="BF775" s="111"/>
    </row>
    <row r="776" spans="1:58" ht="15.75" customHeight="1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3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  <c r="AR776" s="111"/>
      <c r="AS776" s="111"/>
      <c r="AT776" s="111"/>
      <c r="AU776" s="111"/>
      <c r="AV776" s="111"/>
      <c r="AW776" s="111"/>
      <c r="AX776" s="111"/>
      <c r="AY776" s="111"/>
      <c r="AZ776" s="111"/>
      <c r="BA776" s="111"/>
      <c r="BB776" s="111"/>
      <c r="BC776" s="111"/>
      <c r="BD776" s="111"/>
      <c r="BE776" s="111"/>
      <c r="BF776" s="111"/>
    </row>
    <row r="777" spans="1:58" ht="15.75" customHeight="1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3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  <c r="AJ777" s="111"/>
      <c r="AK777" s="111"/>
      <c r="AL777" s="111"/>
      <c r="AM777" s="111"/>
      <c r="AN777" s="111"/>
      <c r="AO777" s="111"/>
      <c r="AP777" s="111"/>
      <c r="AQ777" s="111"/>
      <c r="AR777" s="111"/>
      <c r="AS777" s="111"/>
      <c r="AT777" s="111"/>
      <c r="AU777" s="111"/>
      <c r="AV777" s="111"/>
      <c r="AW777" s="111"/>
      <c r="AX777" s="111"/>
      <c r="AY777" s="111"/>
      <c r="AZ777" s="111"/>
      <c r="BA777" s="111"/>
      <c r="BB777" s="111"/>
      <c r="BC777" s="111"/>
      <c r="BD777" s="111"/>
      <c r="BE777" s="111"/>
      <c r="BF777" s="111"/>
    </row>
    <row r="778" spans="1:58" ht="15.75" customHeight="1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3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  <c r="AJ778" s="111"/>
      <c r="AK778" s="111"/>
      <c r="AL778" s="111"/>
      <c r="AM778" s="111"/>
      <c r="AN778" s="111"/>
      <c r="AO778" s="111"/>
      <c r="AP778" s="111"/>
      <c r="AQ778" s="111"/>
      <c r="AR778" s="111"/>
      <c r="AS778" s="111"/>
      <c r="AT778" s="111"/>
      <c r="AU778" s="111"/>
      <c r="AV778" s="111"/>
      <c r="AW778" s="111"/>
      <c r="AX778" s="111"/>
      <c r="AY778" s="111"/>
      <c r="AZ778" s="111"/>
      <c r="BA778" s="111"/>
      <c r="BB778" s="111"/>
      <c r="BC778" s="111"/>
      <c r="BD778" s="111"/>
      <c r="BE778" s="111"/>
      <c r="BF778" s="111"/>
    </row>
    <row r="779" spans="1:58" ht="15.75" customHeight="1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3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  <c r="AJ779" s="111"/>
      <c r="AK779" s="111"/>
      <c r="AL779" s="111"/>
      <c r="AM779" s="111"/>
      <c r="AN779" s="111"/>
      <c r="AO779" s="111"/>
      <c r="AP779" s="111"/>
      <c r="AQ779" s="111"/>
      <c r="AR779" s="111"/>
      <c r="AS779" s="111"/>
      <c r="AT779" s="111"/>
      <c r="AU779" s="111"/>
      <c r="AV779" s="111"/>
      <c r="AW779" s="111"/>
      <c r="AX779" s="111"/>
      <c r="AY779" s="111"/>
      <c r="AZ779" s="111"/>
      <c r="BA779" s="111"/>
      <c r="BB779" s="111"/>
      <c r="BC779" s="111"/>
      <c r="BD779" s="111"/>
      <c r="BE779" s="111"/>
      <c r="BF779" s="111"/>
    </row>
    <row r="780" spans="1:58" ht="15.75" customHeight="1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3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  <c r="AJ780" s="111"/>
      <c r="AK780" s="111"/>
      <c r="AL780" s="111"/>
      <c r="AM780" s="111"/>
      <c r="AN780" s="111"/>
      <c r="AO780" s="111"/>
      <c r="AP780" s="111"/>
      <c r="AQ780" s="111"/>
      <c r="AR780" s="111"/>
      <c r="AS780" s="111"/>
      <c r="AT780" s="111"/>
      <c r="AU780" s="111"/>
      <c r="AV780" s="111"/>
      <c r="AW780" s="111"/>
      <c r="AX780" s="111"/>
      <c r="AY780" s="111"/>
      <c r="AZ780" s="111"/>
      <c r="BA780" s="111"/>
      <c r="BB780" s="111"/>
      <c r="BC780" s="111"/>
      <c r="BD780" s="111"/>
      <c r="BE780" s="111"/>
      <c r="BF780" s="111"/>
    </row>
    <row r="781" spans="1:58" ht="15.75" customHeight="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3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  <c r="AJ781" s="111"/>
      <c r="AK781" s="111"/>
      <c r="AL781" s="111"/>
      <c r="AM781" s="111"/>
      <c r="AN781" s="111"/>
      <c r="AO781" s="111"/>
      <c r="AP781" s="111"/>
      <c r="AQ781" s="111"/>
      <c r="AR781" s="111"/>
      <c r="AS781" s="111"/>
      <c r="AT781" s="111"/>
      <c r="AU781" s="111"/>
      <c r="AV781" s="111"/>
      <c r="AW781" s="111"/>
      <c r="AX781" s="111"/>
      <c r="AY781" s="111"/>
      <c r="AZ781" s="111"/>
      <c r="BA781" s="111"/>
      <c r="BB781" s="111"/>
      <c r="BC781" s="111"/>
      <c r="BD781" s="111"/>
      <c r="BE781" s="111"/>
      <c r="BF781" s="111"/>
    </row>
    <row r="782" spans="1:58" ht="15.75" customHeight="1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3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  <c r="AJ782" s="111"/>
      <c r="AK782" s="111"/>
      <c r="AL782" s="111"/>
      <c r="AM782" s="111"/>
      <c r="AN782" s="111"/>
      <c r="AO782" s="111"/>
      <c r="AP782" s="111"/>
      <c r="AQ782" s="111"/>
      <c r="AR782" s="111"/>
      <c r="AS782" s="111"/>
      <c r="AT782" s="111"/>
      <c r="AU782" s="111"/>
      <c r="AV782" s="111"/>
      <c r="AW782" s="111"/>
      <c r="AX782" s="111"/>
      <c r="AY782" s="111"/>
      <c r="AZ782" s="111"/>
      <c r="BA782" s="111"/>
      <c r="BB782" s="111"/>
      <c r="BC782" s="111"/>
      <c r="BD782" s="111"/>
      <c r="BE782" s="111"/>
      <c r="BF782" s="111"/>
    </row>
    <row r="783" spans="1:58" ht="15.75" customHeight="1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3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  <c r="AJ783" s="111"/>
      <c r="AK783" s="111"/>
      <c r="AL783" s="111"/>
      <c r="AM783" s="111"/>
      <c r="AN783" s="111"/>
      <c r="AO783" s="111"/>
      <c r="AP783" s="111"/>
      <c r="AQ783" s="111"/>
      <c r="AR783" s="111"/>
      <c r="AS783" s="111"/>
      <c r="AT783" s="111"/>
      <c r="AU783" s="111"/>
      <c r="AV783" s="111"/>
      <c r="AW783" s="111"/>
      <c r="AX783" s="111"/>
      <c r="AY783" s="111"/>
      <c r="AZ783" s="111"/>
      <c r="BA783" s="111"/>
      <c r="BB783" s="111"/>
      <c r="BC783" s="111"/>
      <c r="BD783" s="111"/>
      <c r="BE783" s="111"/>
      <c r="BF783" s="111"/>
    </row>
    <row r="784" spans="1:58" ht="15.75" customHeight="1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3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  <c r="AJ784" s="111"/>
      <c r="AK784" s="111"/>
      <c r="AL784" s="111"/>
      <c r="AM784" s="111"/>
      <c r="AN784" s="111"/>
      <c r="AO784" s="111"/>
      <c r="AP784" s="111"/>
      <c r="AQ784" s="111"/>
      <c r="AR784" s="111"/>
      <c r="AS784" s="111"/>
      <c r="AT784" s="111"/>
      <c r="AU784" s="111"/>
      <c r="AV784" s="111"/>
      <c r="AW784" s="111"/>
      <c r="AX784" s="111"/>
      <c r="AY784" s="111"/>
      <c r="AZ784" s="111"/>
      <c r="BA784" s="111"/>
      <c r="BB784" s="111"/>
      <c r="BC784" s="111"/>
      <c r="BD784" s="111"/>
      <c r="BE784" s="111"/>
      <c r="BF784" s="111"/>
    </row>
    <row r="785" spans="1:58" ht="15.75" customHeight="1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3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  <c r="AJ785" s="111"/>
      <c r="AK785" s="111"/>
      <c r="AL785" s="111"/>
      <c r="AM785" s="111"/>
      <c r="AN785" s="111"/>
      <c r="AO785" s="111"/>
      <c r="AP785" s="111"/>
      <c r="AQ785" s="111"/>
      <c r="AR785" s="111"/>
      <c r="AS785" s="111"/>
      <c r="AT785" s="111"/>
      <c r="AU785" s="111"/>
      <c r="AV785" s="111"/>
      <c r="AW785" s="111"/>
      <c r="AX785" s="111"/>
      <c r="AY785" s="111"/>
      <c r="AZ785" s="111"/>
      <c r="BA785" s="111"/>
      <c r="BB785" s="111"/>
      <c r="BC785" s="111"/>
      <c r="BD785" s="111"/>
      <c r="BE785" s="111"/>
      <c r="BF785" s="111"/>
    </row>
    <row r="786" spans="1:58" ht="15.75" customHeight="1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3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  <c r="AJ786" s="111"/>
      <c r="AK786" s="111"/>
      <c r="AL786" s="111"/>
      <c r="AM786" s="111"/>
      <c r="AN786" s="111"/>
      <c r="AO786" s="111"/>
      <c r="AP786" s="111"/>
      <c r="AQ786" s="111"/>
      <c r="AR786" s="111"/>
      <c r="AS786" s="111"/>
      <c r="AT786" s="111"/>
      <c r="AU786" s="111"/>
      <c r="AV786" s="111"/>
      <c r="AW786" s="111"/>
      <c r="AX786" s="111"/>
      <c r="AY786" s="111"/>
      <c r="AZ786" s="111"/>
      <c r="BA786" s="111"/>
      <c r="BB786" s="111"/>
      <c r="BC786" s="111"/>
      <c r="BD786" s="111"/>
      <c r="BE786" s="111"/>
      <c r="BF786" s="111"/>
    </row>
    <row r="787" spans="1:58" ht="15.75" customHeight="1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3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  <c r="AJ787" s="111"/>
      <c r="AK787" s="111"/>
      <c r="AL787" s="111"/>
      <c r="AM787" s="111"/>
      <c r="AN787" s="111"/>
      <c r="AO787" s="111"/>
      <c r="AP787" s="111"/>
      <c r="AQ787" s="111"/>
      <c r="AR787" s="111"/>
      <c r="AS787" s="111"/>
      <c r="AT787" s="111"/>
      <c r="AU787" s="111"/>
      <c r="AV787" s="111"/>
      <c r="AW787" s="111"/>
      <c r="AX787" s="111"/>
      <c r="AY787" s="111"/>
      <c r="AZ787" s="111"/>
      <c r="BA787" s="111"/>
      <c r="BB787" s="111"/>
      <c r="BC787" s="111"/>
      <c r="BD787" s="111"/>
      <c r="BE787" s="111"/>
      <c r="BF787" s="111"/>
    </row>
    <row r="788" spans="1:58" ht="15.75" customHeight="1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3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  <c r="AJ788" s="111"/>
      <c r="AK788" s="111"/>
      <c r="AL788" s="111"/>
      <c r="AM788" s="111"/>
      <c r="AN788" s="111"/>
      <c r="AO788" s="111"/>
      <c r="AP788" s="111"/>
      <c r="AQ788" s="111"/>
      <c r="AR788" s="111"/>
      <c r="AS788" s="111"/>
      <c r="AT788" s="111"/>
      <c r="AU788" s="111"/>
      <c r="AV788" s="111"/>
      <c r="AW788" s="111"/>
      <c r="AX788" s="111"/>
      <c r="AY788" s="111"/>
      <c r="AZ788" s="111"/>
      <c r="BA788" s="111"/>
      <c r="BB788" s="111"/>
      <c r="BC788" s="111"/>
      <c r="BD788" s="111"/>
      <c r="BE788" s="111"/>
      <c r="BF788" s="111"/>
    </row>
    <row r="789" spans="1:58" ht="15.75" customHeight="1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3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  <c r="AJ789" s="111"/>
      <c r="AK789" s="111"/>
      <c r="AL789" s="111"/>
      <c r="AM789" s="111"/>
      <c r="AN789" s="111"/>
      <c r="AO789" s="111"/>
      <c r="AP789" s="111"/>
      <c r="AQ789" s="111"/>
      <c r="AR789" s="111"/>
      <c r="AS789" s="111"/>
      <c r="AT789" s="111"/>
      <c r="AU789" s="111"/>
      <c r="AV789" s="111"/>
      <c r="AW789" s="111"/>
      <c r="AX789" s="111"/>
      <c r="AY789" s="111"/>
      <c r="AZ789" s="111"/>
      <c r="BA789" s="111"/>
      <c r="BB789" s="111"/>
      <c r="BC789" s="111"/>
      <c r="BD789" s="111"/>
      <c r="BE789" s="111"/>
      <c r="BF789" s="111"/>
    </row>
    <row r="790" spans="1:58" ht="15.75" customHeight="1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3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  <c r="AJ790" s="111"/>
      <c r="AK790" s="111"/>
      <c r="AL790" s="111"/>
      <c r="AM790" s="111"/>
      <c r="AN790" s="111"/>
      <c r="AO790" s="111"/>
      <c r="AP790" s="111"/>
      <c r="AQ790" s="111"/>
      <c r="AR790" s="111"/>
      <c r="AS790" s="111"/>
      <c r="AT790" s="111"/>
      <c r="AU790" s="111"/>
      <c r="AV790" s="111"/>
      <c r="AW790" s="111"/>
      <c r="AX790" s="111"/>
      <c r="AY790" s="111"/>
      <c r="AZ790" s="111"/>
      <c r="BA790" s="111"/>
      <c r="BB790" s="111"/>
      <c r="BC790" s="111"/>
      <c r="BD790" s="111"/>
      <c r="BE790" s="111"/>
      <c r="BF790" s="111"/>
    </row>
    <row r="791" spans="1:58" ht="15.75" customHeight="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3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  <c r="AJ791" s="111"/>
      <c r="AK791" s="111"/>
      <c r="AL791" s="111"/>
      <c r="AM791" s="111"/>
      <c r="AN791" s="111"/>
      <c r="AO791" s="111"/>
      <c r="AP791" s="111"/>
      <c r="AQ791" s="111"/>
      <c r="AR791" s="111"/>
      <c r="AS791" s="111"/>
      <c r="AT791" s="111"/>
      <c r="AU791" s="111"/>
      <c r="AV791" s="111"/>
      <c r="AW791" s="111"/>
      <c r="AX791" s="111"/>
      <c r="AY791" s="111"/>
      <c r="AZ791" s="111"/>
      <c r="BA791" s="111"/>
      <c r="BB791" s="111"/>
      <c r="BC791" s="111"/>
      <c r="BD791" s="111"/>
      <c r="BE791" s="111"/>
      <c r="BF791" s="111"/>
    </row>
    <row r="792" spans="1:58" ht="15.75" customHeight="1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3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  <c r="AJ792" s="111"/>
      <c r="AK792" s="111"/>
      <c r="AL792" s="111"/>
      <c r="AM792" s="111"/>
      <c r="AN792" s="111"/>
      <c r="AO792" s="111"/>
      <c r="AP792" s="111"/>
      <c r="AQ792" s="111"/>
      <c r="AR792" s="111"/>
      <c r="AS792" s="111"/>
      <c r="AT792" s="111"/>
      <c r="AU792" s="111"/>
      <c r="AV792" s="111"/>
      <c r="AW792" s="111"/>
      <c r="AX792" s="111"/>
      <c r="AY792" s="111"/>
      <c r="AZ792" s="111"/>
      <c r="BA792" s="111"/>
      <c r="BB792" s="111"/>
      <c r="BC792" s="111"/>
      <c r="BD792" s="111"/>
      <c r="BE792" s="111"/>
      <c r="BF792" s="111"/>
    </row>
    <row r="793" spans="1:58" ht="15.75" customHeight="1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3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  <c r="AR793" s="111"/>
      <c r="AS793" s="111"/>
      <c r="AT793" s="111"/>
      <c r="AU793" s="111"/>
      <c r="AV793" s="111"/>
      <c r="AW793" s="111"/>
      <c r="AX793" s="111"/>
      <c r="AY793" s="111"/>
      <c r="AZ793" s="111"/>
      <c r="BA793" s="111"/>
      <c r="BB793" s="111"/>
      <c r="BC793" s="111"/>
      <c r="BD793" s="111"/>
      <c r="BE793" s="111"/>
      <c r="BF793" s="111"/>
    </row>
    <row r="794" spans="1:58" ht="15.75" customHeight="1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3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  <c r="AJ794" s="111"/>
      <c r="AK794" s="111"/>
      <c r="AL794" s="111"/>
      <c r="AM794" s="111"/>
      <c r="AN794" s="111"/>
      <c r="AO794" s="111"/>
      <c r="AP794" s="111"/>
      <c r="AQ794" s="111"/>
      <c r="AR794" s="111"/>
      <c r="AS794" s="111"/>
      <c r="AT794" s="111"/>
      <c r="AU794" s="111"/>
      <c r="AV794" s="111"/>
      <c r="AW794" s="111"/>
      <c r="AX794" s="111"/>
      <c r="AY794" s="111"/>
      <c r="AZ794" s="111"/>
      <c r="BA794" s="111"/>
      <c r="BB794" s="111"/>
      <c r="BC794" s="111"/>
      <c r="BD794" s="111"/>
      <c r="BE794" s="111"/>
      <c r="BF794" s="111"/>
    </row>
    <row r="795" spans="1:58" ht="15.75" customHeight="1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3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  <c r="AJ795" s="111"/>
      <c r="AK795" s="111"/>
      <c r="AL795" s="111"/>
      <c r="AM795" s="111"/>
      <c r="AN795" s="111"/>
      <c r="AO795" s="111"/>
      <c r="AP795" s="111"/>
      <c r="AQ795" s="111"/>
      <c r="AR795" s="111"/>
      <c r="AS795" s="111"/>
      <c r="AT795" s="111"/>
      <c r="AU795" s="111"/>
      <c r="AV795" s="111"/>
      <c r="AW795" s="111"/>
      <c r="AX795" s="111"/>
      <c r="AY795" s="111"/>
      <c r="AZ795" s="111"/>
      <c r="BA795" s="111"/>
      <c r="BB795" s="111"/>
      <c r="BC795" s="111"/>
      <c r="BD795" s="111"/>
      <c r="BE795" s="111"/>
      <c r="BF795" s="111"/>
    </row>
    <row r="796" spans="1:58" ht="15.75" customHeight="1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3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  <c r="AJ796" s="111"/>
      <c r="AK796" s="111"/>
      <c r="AL796" s="111"/>
      <c r="AM796" s="111"/>
      <c r="AN796" s="111"/>
      <c r="AO796" s="111"/>
      <c r="AP796" s="111"/>
      <c r="AQ796" s="111"/>
      <c r="AR796" s="111"/>
      <c r="AS796" s="111"/>
      <c r="AT796" s="111"/>
      <c r="AU796" s="111"/>
      <c r="AV796" s="111"/>
      <c r="AW796" s="111"/>
      <c r="AX796" s="111"/>
      <c r="AY796" s="111"/>
      <c r="AZ796" s="111"/>
      <c r="BA796" s="111"/>
      <c r="BB796" s="111"/>
      <c r="BC796" s="111"/>
      <c r="BD796" s="111"/>
      <c r="BE796" s="111"/>
      <c r="BF796" s="111"/>
    </row>
    <row r="797" spans="1:58" ht="15.75" customHeight="1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3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  <c r="AJ797" s="111"/>
      <c r="AK797" s="111"/>
      <c r="AL797" s="111"/>
      <c r="AM797" s="111"/>
      <c r="AN797" s="111"/>
      <c r="AO797" s="111"/>
      <c r="AP797" s="111"/>
      <c r="AQ797" s="111"/>
      <c r="AR797" s="111"/>
      <c r="AS797" s="111"/>
      <c r="AT797" s="111"/>
      <c r="AU797" s="111"/>
      <c r="AV797" s="111"/>
      <c r="AW797" s="111"/>
      <c r="AX797" s="111"/>
      <c r="AY797" s="111"/>
      <c r="AZ797" s="111"/>
      <c r="BA797" s="111"/>
      <c r="BB797" s="111"/>
      <c r="BC797" s="111"/>
      <c r="BD797" s="111"/>
      <c r="BE797" s="111"/>
      <c r="BF797" s="111"/>
    </row>
    <row r="798" spans="1:58" ht="15.75" customHeight="1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3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  <c r="AJ798" s="111"/>
      <c r="AK798" s="111"/>
      <c r="AL798" s="111"/>
      <c r="AM798" s="111"/>
      <c r="AN798" s="111"/>
      <c r="AO798" s="111"/>
      <c r="AP798" s="111"/>
      <c r="AQ798" s="111"/>
      <c r="AR798" s="111"/>
      <c r="AS798" s="111"/>
      <c r="AT798" s="111"/>
      <c r="AU798" s="111"/>
      <c r="AV798" s="111"/>
      <c r="AW798" s="111"/>
      <c r="AX798" s="111"/>
      <c r="AY798" s="111"/>
      <c r="AZ798" s="111"/>
      <c r="BA798" s="111"/>
      <c r="BB798" s="111"/>
      <c r="BC798" s="111"/>
      <c r="BD798" s="111"/>
      <c r="BE798" s="111"/>
      <c r="BF798" s="111"/>
    </row>
    <row r="799" spans="1:58" ht="15.75" customHeight="1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3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  <c r="AJ799" s="111"/>
      <c r="AK799" s="111"/>
      <c r="AL799" s="111"/>
      <c r="AM799" s="111"/>
      <c r="AN799" s="111"/>
      <c r="AO799" s="111"/>
      <c r="AP799" s="111"/>
      <c r="AQ799" s="111"/>
      <c r="AR799" s="111"/>
      <c r="AS799" s="111"/>
      <c r="AT799" s="111"/>
      <c r="AU799" s="111"/>
      <c r="AV799" s="111"/>
      <c r="AW799" s="111"/>
      <c r="AX799" s="111"/>
      <c r="AY799" s="111"/>
      <c r="AZ799" s="111"/>
      <c r="BA799" s="111"/>
      <c r="BB799" s="111"/>
      <c r="BC799" s="111"/>
      <c r="BD799" s="111"/>
      <c r="BE799" s="111"/>
      <c r="BF799" s="111"/>
    </row>
    <row r="800" spans="1:58" ht="15.75" customHeight="1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3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  <c r="AJ800" s="111"/>
      <c r="AK800" s="111"/>
      <c r="AL800" s="111"/>
      <c r="AM800" s="111"/>
      <c r="AN800" s="111"/>
      <c r="AO800" s="111"/>
      <c r="AP800" s="111"/>
      <c r="AQ800" s="111"/>
      <c r="AR800" s="111"/>
      <c r="AS800" s="111"/>
      <c r="AT800" s="111"/>
      <c r="AU800" s="111"/>
      <c r="AV800" s="111"/>
      <c r="AW800" s="111"/>
      <c r="AX800" s="111"/>
      <c r="AY800" s="111"/>
      <c r="AZ800" s="111"/>
      <c r="BA800" s="111"/>
      <c r="BB800" s="111"/>
      <c r="BC800" s="111"/>
      <c r="BD800" s="111"/>
      <c r="BE800" s="111"/>
      <c r="BF800" s="111"/>
    </row>
    <row r="801" spans="1:58" ht="15.75" customHeight="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3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  <c r="AJ801" s="111"/>
      <c r="AK801" s="111"/>
      <c r="AL801" s="111"/>
      <c r="AM801" s="111"/>
      <c r="AN801" s="111"/>
      <c r="AO801" s="111"/>
      <c r="AP801" s="111"/>
      <c r="AQ801" s="111"/>
      <c r="AR801" s="111"/>
      <c r="AS801" s="111"/>
      <c r="AT801" s="111"/>
      <c r="AU801" s="111"/>
      <c r="AV801" s="111"/>
      <c r="AW801" s="111"/>
      <c r="AX801" s="111"/>
      <c r="AY801" s="111"/>
      <c r="AZ801" s="111"/>
      <c r="BA801" s="111"/>
      <c r="BB801" s="111"/>
      <c r="BC801" s="111"/>
      <c r="BD801" s="111"/>
      <c r="BE801" s="111"/>
      <c r="BF801" s="111"/>
    </row>
    <row r="802" spans="1:58" ht="15.75" customHeight="1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3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  <c r="AJ802" s="111"/>
      <c r="AK802" s="111"/>
      <c r="AL802" s="111"/>
      <c r="AM802" s="111"/>
      <c r="AN802" s="111"/>
      <c r="AO802" s="111"/>
      <c r="AP802" s="111"/>
      <c r="AQ802" s="111"/>
      <c r="AR802" s="111"/>
      <c r="AS802" s="111"/>
      <c r="AT802" s="111"/>
      <c r="AU802" s="111"/>
      <c r="AV802" s="111"/>
      <c r="AW802" s="111"/>
      <c r="AX802" s="111"/>
      <c r="AY802" s="111"/>
      <c r="AZ802" s="111"/>
      <c r="BA802" s="111"/>
      <c r="BB802" s="111"/>
      <c r="BC802" s="111"/>
      <c r="BD802" s="111"/>
      <c r="BE802" s="111"/>
      <c r="BF802" s="111"/>
    </row>
    <row r="803" spans="1:58" ht="15.75" customHeight="1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3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  <c r="AJ803" s="111"/>
      <c r="AK803" s="111"/>
      <c r="AL803" s="111"/>
      <c r="AM803" s="111"/>
      <c r="AN803" s="111"/>
      <c r="AO803" s="111"/>
      <c r="AP803" s="111"/>
      <c r="AQ803" s="111"/>
      <c r="AR803" s="111"/>
      <c r="AS803" s="111"/>
      <c r="AT803" s="111"/>
      <c r="AU803" s="111"/>
      <c r="AV803" s="111"/>
      <c r="AW803" s="111"/>
      <c r="AX803" s="111"/>
      <c r="AY803" s="111"/>
      <c r="AZ803" s="111"/>
      <c r="BA803" s="111"/>
      <c r="BB803" s="111"/>
      <c r="BC803" s="111"/>
      <c r="BD803" s="111"/>
      <c r="BE803" s="111"/>
      <c r="BF803" s="111"/>
    </row>
    <row r="804" spans="1:58" ht="15.75" customHeight="1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3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  <c r="AJ804" s="111"/>
      <c r="AK804" s="111"/>
      <c r="AL804" s="111"/>
      <c r="AM804" s="111"/>
      <c r="AN804" s="111"/>
      <c r="AO804" s="111"/>
      <c r="AP804" s="111"/>
      <c r="AQ804" s="111"/>
      <c r="AR804" s="111"/>
      <c r="AS804" s="111"/>
      <c r="AT804" s="111"/>
      <c r="AU804" s="111"/>
      <c r="AV804" s="111"/>
      <c r="AW804" s="111"/>
      <c r="AX804" s="111"/>
      <c r="AY804" s="111"/>
      <c r="AZ804" s="111"/>
      <c r="BA804" s="111"/>
      <c r="BB804" s="111"/>
      <c r="BC804" s="111"/>
      <c r="BD804" s="111"/>
      <c r="BE804" s="111"/>
      <c r="BF804" s="111"/>
    </row>
    <row r="805" spans="1:58" ht="15.75" customHeight="1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3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  <c r="AJ805" s="111"/>
      <c r="AK805" s="111"/>
      <c r="AL805" s="111"/>
      <c r="AM805" s="111"/>
      <c r="AN805" s="111"/>
      <c r="AO805" s="111"/>
      <c r="AP805" s="111"/>
      <c r="AQ805" s="111"/>
      <c r="AR805" s="111"/>
      <c r="AS805" s="111"/>
      <c r="AT805" s="111"/>
      <c r="AU805" s="111"/>
      <c r="AV805" s="111"/>
      <c r="AW805" s="111"/>
      <c r="AX805" s="111"/>
      <c r="AY805" s="111"/>
      <c r="AZ805" s="111"/>
      <c r="BA805" s="111"/>
      <c r="BB805" s="111"/>
      <c r="BC805" s="111"/>
      <c r="BD805" s="111"/>
      <c r="BE805" s="111"/>
      <c r="BF805" s="111"/>
    </row>
    <row r="806" spans="1:58" ht="15.75" customHeight="1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3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  <c r="AJ806" s="111"/>
      <c r="AK806" s="111"/>
      <c r="AL806" s="111"/>
      <c r="AM806" s="111"/>
      <c r="AN806" s="111"/>
      <c r="AO806" s="111"/>
      <c r="AP806" s="111"/>
      <c r="AQ806" s="111"/>
      <c r="AR806" s="111"/>
      <c r="AS806" s="111"/>
      <c r="AT806" s="111"/>
      <c r="AU806" s="111"/>
      <c r="AV806" s="111"/>
      <c r="AW806" s="111"/>
      <c r="AX806" s="111"/>
      <c r="AY806" s="111"/>
      <c r="AZ806" s="111"/>
      <c r="BA806" s="111"/>
      <c r="BB806" s="111"/>
      <c r="BC806" s="111"/>
      <c r="BD806" s="111"/>
      <c r="BE806" s="111"/>
      <c r="BF806" s="111"/>
    </row>
    <row r="807" spans="1:58" ht="15.75" customHeight="1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3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  <c r="AJ807" s="111"/>
      <c r="AK807" s="111"/>
      <c r="AL807" s="111"/>
      <c r="AM807" s="111"/>
      <c r="AN807" s="111"/>
      <c r="AO807" s="111"/>
      <c r="AP807" s="111"/>
      <c r="AQ807" s="111"/>
      <c r="AR807" s="111"/>
      <c r="AS807" s="111"/>
      <c r="AT807" s="111"/>
      <c r="AU807" s="111"/>
      <c r="AV807" s="111"/>
      <c r="AW807" s="111"/>
      <c r="AX807" s="111"/>
      <c r="AY807" s="111"/>
      <c r="AZ807" s="111"/>
      <c r="BA807" s="111"/>
      <c r="BB807" s="111"/>
      <c r="BC807" s="111"/>
      <c r="BD807" s="111"/>
      <c r="BE807" s="111"/>
      <c r="BF807" s="111"/>
    </row>
    <row r="808" spans="1:58" ht="15.75" customHeight="1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3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  <c r="AJ808" s="111"/>
      <c r="AK808" s="111"/>
      <c r="AL808" s="111"/>
      <c r="AM808" s="111"/>
      <c r="AN808" s="111"/>
      <c r="AO808" s="111"/>
      <c r="AP808" s="111"/>
      <c r="AQ808" s="111"/>
      <c r="AR808" s="111"/>
      <c r="AS808" s="111"/>
      <c r="AT808" s="111"/>
      <c r="AU808" s="111"/>
      <c r="AV808" s="111"/>
      <c r="AW808" s="111"/>
      <c r="AX808" s="111"/>
      <c r="AY808" s="111"/>
      <c r="AZ808" s="111"/>
      <c r="BA808" s="111"/>
      <c r="BB808" s="111"/>
      <c r="BC808" s="111"/>
      <c r="BD808" s="111"/>
      <c r="BE808" s="111"/>
      <c r="BF808" s="111"/>
    </row>
    <row r="809" spans="1:58" ht="15.75" customHeight="1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3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  <c r="AJ809" s="111"/>
      <c r="AK809" s="111"/>
      <c r="AL809" s="111"/>
      <c r="AM809" s="111"/>
      <c r="AN809" s="111"/>
      <c r="AO809" s="111"/>
      <c r="AP809" s="111"/>
      <c r="AQ809" s="111"/>
      <c r="AR809" s="111"/>
      <c r="AS809" s="111"/>
      <c r="AT809" s="111"/>
      <c r="AU809" s="111"/>
      <c r="AV809" s="111"/>
      <c r="AW809" s="111"/>
      <c r="AX809" s="111"/>
      <c r="AY809" s="111"/>
      <c r="AZ809" s="111"/>
      <c r="BA809" s="111"/>
      <c r="BB809" s="111"/>
      <c r="BC809" s="111"/>
      <c r="BD809" s="111"/>
      <c r="BE809" s="111"/>
      <c r="BF809" s="111"/>
    </row>
    <row r="810" spans="1:58" ht="15.75" customHeight="1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3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  <c r="AJ810" s="111"/>
      <c r="AK810" s="111"/>
      <c r="AL810" s="111"/>
      <c r="AM810" s="111"/>
      <c r="AN810" s="111"/>
      <c r="AO810" s="111"/>
      <c r="AP810" s="111"/>
      <c r="AQ810" s="111"/>
      <c r="AR810" s="111"/>
      <c r="AS810" s="111"/>
      <c r="AT810" s="111"/>
      <c r="AU810" s="111"/>
      <c r="AV810" s="111"/>
      <c r="AW810" s="111"/>
      <c r="AX810" s="111"/>
      <c r="AY810" s="111"/>
      <c r="AZ810" s="111"/>
      <c r="BA810" s="111"/>
      <c r="BB810" s="111"/>
      <c r="BC810" s="111"/>
      <c r="BD810" s="111"/>
      <c r="BE810" s="111"/>
      <c r="BF810" s="111"/>
    </row>
    <row r="811" spans="1:58" ht="15.75" customHeight="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3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  <c r="AJ811" s="111"/>
      <c r="AK811" s="111"/>
      <c r="AL811" s="111"/>
      <c r="AM811" s="111"/>
      <c r="AN811" s="111"/>
      <c r="AO811" s="111"/>
      <c r="AP811" s="111"/>
      <c r="AQ811" s="111"/>
      <c r="AR811" s="111"/>
      <c r="AS811" s="111"/>
      <c r="AT811" s="111"/>
      <c r="AU811" s="111"/>
      <c r="AV811" s="111"/>
      <c r="AW811" s="111"/>
      <c r="AX811" s="111"/>
      <c r="AY811" s="111"/>
      <c r="AZ811" s="111"/>
      <c r="BA811" s="111"/>
      <c r="BB811" s="111"/>
      <c r="BC811" s="111"/>
      <c r="BD811" s="111"/>
      <c r="BE811" s="111"/>
      <c r="BF811" s="111"/>
    </row>
    <row r="812" spans="1:58" ht="15.75" customHeight="1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3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  <c r="AR812" s="111"/>
      <c r="AS812" s="111"/>
      <c r="AT812" s="111"/>
      <c r="AU812" s="111"/>
      <c r="AV812" s="111"/>
      <c r="AW812" s="111"/>
      <c r="AX812" s="111"/>
      <c r="AY812" s="111"/>
      <c r="AZ812" s="111"/>
      <c r="BA812" s="111"/>
      <c r="BB812" s="111"/>
      <c r="BC812" s="111"/>
      <c r="BD812" s="111"/>
      <c r="BE812" s="111"/>
      <c r="BF812" s="111"/>
    </row>
    <row r="813" spans="1:58" ht="15.75" customHeight="1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3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  <c r="AJ813" s="111"/>
      <c r="AK813" s="111"/>
      <c r="AL813" s="111"/>
      <c r="AM813" s="111"/>
      <c r="AN813" s="111"/>
      <c r="AO813" s="111"/>
      <c r="AP813" s="111"/>
      <c r="AQ813" s="111"/>
      <c r="AR813" s="111"/>
      <c r="AS813" s="111"/>
      <c r="AT813" s="111"/>
      <c r="AU813" s="111"/>
      <c r="AV813" s="111"/>
      <c r="AW813" s="111"/>
      <c r="AX813" s="111"/>
      <c r="AY813" s="111"/>
      <c r="AZ813" s="111"/>
      <c r="BA813" s="111"/>
      <c r="BB813" s="111"/>
      <c r="BC813" s="111"/>
      <c r="BD813" s="111"/>
      <c r="BE813" s="111"/>
      <c r="BF813" s="111"/>
    </row>
    <row r="814" spans="1:58" ht="15.75" customHeight="1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3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  <c r="AJ814" s="111"/>
      <c r="AK814" s="111"/>
      <c r="AL814" s="111"/>
      <c r="AM814" s="111"/>
      <c r="AN814" s="111"/>
      <c r="AO814" s="111"/>
      <c r="AP814" s="111"/>
      <c r="AQ814" s="111"/>
      <c r="AR814" s="111"/>
      <c r="AS814" s="111"/>
      <c r="AT814" s="111"/>
      <c r="AU814" s="111"/>
      <c r="AV814" s="111"/>
      <c r="AW814" s="111"/>
      <c r="AX814" s="111"/>
      <c r="AY814" s="111"/>
      <c r="AZ814" s="111"/>
      <c r="BA814" s="111"/>
      <c r="BB814" s="111"/>
      <c r="BC814" s="111"/>
      <c r="BD814" s="111"/>
      <c r="BE814" s="111"/>
      <c r="BF814" s="111"/>
    </row>
    <row r="815" spans="1:58" ht="15.75" customHeight="1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3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  <c r="AJ815" s="111"/>
      <c r="AK815" s="111"/>
      <c r="AL815" s="111"/>
      <c r="AM815" s="111"/>
      <c r="AN815" s="111"/>
      <c r="AO815" s="111"/>
      <c r="AP815" s="111"/>
      <c r="AQ815" s="111"/>
      <c r="AR815" s="111"/>
      <c r="AS815" s="111"/>
      <c r="AT815" s="111"/>
      <c r="AU815" s="111"/>
      <c r="AV815" s="111"/>
      <c r="AW815" s="111"/>
      <c r="AX815" s="111"/>
      <c r="AY815" s="111"/>
      <c r="AZ815" s="111"/>
      <c r="BA815" s="111"/>
      <c r="BB815" s="111"/>
      <c r="BC815" s="111"/>
      <c r="BD815" s="111"/>
      <c r="BE815" s="111"/>
      <c r="BF815" s="111"/>
    </row>
    <row r="816" spans="1:58" ht="15.75" customHeight="1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3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  <c r="AJ816" s="111"/>
      <c r="AK816" s="111"/>
      <c r="AL816" s="111"/>
      <c r="AM816" s="111"/>
      <c r="AN816" s="111"/>
      <c r="AO816" s="111"/>
      <c r="AP816" s="111"/>
      <c r="AQ816" s="111"/>
      <c r="AR816" s="111"/>
      <c r="AS816" s="111"/>
      <c r="AT816" s="111"/>
      <c r="AU816" s="111"/>
      <c r="AV816" s="111"/>
      <c r="AW816" s="111"/>
      <c r="AX816" s="111"/>
      <c r="AY816" s="111"/>
      <c r="AZ816" s="111"/>
      <c r="BA816" s="111"/>
      <c r="BB816" s="111"/>
      <c r="BC816" s="111"/>
      <c r="BD816" s="111"/>
      <c r="BE816" s="111"/>
      <c r="BF816" s="111"/>
    </row>
    <row r="817" spans="1:58" ht="15.75" customHeight="1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3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  <c r="AJ817" s="111"/>
      <c r="AK817" s="111"/>
      <c r="AL817" s="111"/>
      <c r="AM817" s="111"/>
      <c r="AN817" s="111"/>
      <c r="AO817" s="111"/>
      <c r="AP817" s="111"/>
      <c r="AQ817" s="111"/>
      <c r="AR817" s="111"/>
      <c r="AS817" s="111"/>
      <c r="AT817" s="111"/>
      <c r="AU817" s="111"/>
      <c r="AV817" s="111"/>
      <c r="AW817" s="111"/>
      <c r="AX817" s="111"/>
      <c r="AY817" s="111"/>
      <c r="AZ817" s="111"/>
      <c r="BA817" s="111"/>
      <c r="BB817" s="111"/>
      <c r="BC817" s="111"/>
      <c r="BD817" s="111"/>
      <c r="BE817" s="111"/>
      <c r="BF817" s="111"/>
    </row>
    <row r="818" spans="1:58" ht="15.75" customHeight="1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3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  <c r="AJ818" s="111"/>
      <c r="AK818" s="111"/>
      <c r="AL818" s="111"/>
      <c r="AM818" s="111"/>
      <c r="AN818" s="111"/>
      <c r="AO818" s="111"/>
      <c r="AP818" s="111"/>
      <c r="AQ818" s="111"/>
      <c r="AR818" s="111"/>
      <c r="AS818" s="111"/>
      <c r="AT818" s="111"/>
      <c r="AU818" s="111"/>
      <c r="AV818" s="111"/>
      <c r="AW818" s="111"/>
      <c r="AX818" s="111"/>
      <c r="AY818" s="111"/>
      <c r="AZ818" s="111"/>
      <c r="BA818" s="111"/>
      <c r="BB818" s="111"/>
      <c r="BC818" s="111"/>
      <c r="BD818" s="111"/>
      <c r="BE818" s="111"/>
      <c r="BF818" s="111"/>
    </row>
    <row r="819" spans="1:58" ht="15.75" customHeight="1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3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  <c r="AJ819" s="111"/>
      <c r="AK819" s="111"/>
      <c r="AL819" s="111"/>
      <c r="AM819" s="111"/>
      <c r="AN819" s="111"/>
      <c r="AO819" s="111"/>
      <c r="AP819" s="111"/>
      <c r="AQ819" s="111"/>
      <c r="AR819" s="111"/>
      <c r="AS819" s="111"/>
      <c r="AT819" s="111"/>
      <c r="AU819" s="111"/>
      <c r="AV819" s="111"/>
      <c r="AW819" s="111"/>
      <c r="AX819" s="111"/>
      <c r="AY819" s="111"/>
      <c r="AZ819" s="111"/>
      <c r="BA819" s="111"/>
      <c r="BB819" s="111"/>
      <c r="BC819" s="111"/>
      <c r="BD819" s="111"/>
      <c r="BE819" s="111"/>
      <c r="BF819" s="111"/>
    </row>
    <row r="820" spans="1:58" ht="15.75" customHeight="1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3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  <c r="AJ820" s="111"/>
      <c r="AK820" s="111"/>
      <c r="AL820" s="111"/>
      <c r="AM820" s="111"/>
      <c r="AN820" s="111"/>
      <c r="AO820" s="111"/>
      <c r="AP820" s="111"/>
      <c r="AQ820" s="111"/>
      <c r="AR820" s="111"/>
      <c r="AS820" s="111"/>
      <c r="AT820" s="111"/>
      <c r="AU820" s="111"/>
      <c r="AV820" s="111"/>
      <c r="AW820" s="111"/>
      <c r="AX820" s="111"/>
      <c r="AY820" s="111"/>
      <c r="AZ820" s="111"/>
      <c r="BA820" s="111"/>
      <c r="BB820" s="111"/>
      <c r="BC820" s="111"/>
      <c r="BD820" s="111"/>
      <c r="BE820" s="111"/>
      <c r="BF820" s="111"/>
    </row>
    <row r="821" spans="1:58" ht="15.75" customHeight="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3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  <c r="AJ821" s="111"/>
      <c r="AK821" s="111"/>
      <c r="AL821" s="111"/>
      <c r="AM821" s="111"/>
      <c r="AN821" s="111"/>
      <c r="AO821" s="111"/>
      <c r="AP821" s="111"/>
      <c r="AQ821" s="111"/>
      <c r="AR821" s="111"/>
      <c r="AS821" s="111"/>
      <c r="AT821" s="111"/>
      <c r="AU821" s="111"/>
      <c r="AV821" s="111"/>
      <c r="AW821" s="111"/>
      <c r="AX821" s="111"/>
      <c r="AY821" s="111"/>
      <c r="AZ821" s="111"/>
      <c r="BA821" s="111"/>
      <c r="BB821" s="111"/>
      <c r="BC821" s="111"/>
      <c r="BD821" s="111"/>
      <c r="BE821" s="111"/>
      <c r="BF821" s="111"/>
    </row>
    <row r="822" spans="1:58" ht="15.75" customHeight="1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3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  <c r="AJ822" s="111"/>
      <c r="AK822" s="111"/>
      <c r="AL822" s="111"/>
      <c r="AM822" s="111"/>
      <c r="AN822" s="111"/>
      <c r="AO822" s="111"/>
      <c r="AP822" s="111"/>
      <c r="AQ822" s="111"/>
      <c r="AR822" s="111"/>
      <c r="AS822" s="111"/>
      <c r="AT822" s="111"/>
      <c r="AU822" s="111"/>
      <c r="AV822" s="111"/>
      <c r="AW822" s="111"/>
      <c r="AX822" s="111"/>
      <c r="AY822" s="111"/>
      <c r="AZ822" s="111"/>
      <c r="BA822" s="111"/>
      <c r="BB822" s="111"/>
      <c r="BC822" s="111"/>
      <c r="BD822" s="111"/>
      <c r="BE822" s="111"/>
      <c r="BF822" s="111"/>
    </row>
    <row r="823" spans="1:58" ht="15.75" customHeight="1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3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  <c r="AJ823" s="111"/>
      <c r="AK823" s="111"/>
      <c r="AL823" s="111"/>
      <c r="AM823" s="111"/>
      <c r="AN823" s="111"/>
      <c r="AO823" s="111"/>
      <c r="AP823" s="111"/>
      <c r="AQ823" s="111"/>
      <c r="AR823" s="111"/>
      <c r="AS823" s="111"/>
      <c r="AT823" s="111"/>
      <c r="AU823" s="111"/>
      <c r="AV823" s="111"/>
      <c r="AW823" s="111"/>
      <c r="AX823" s="111"/>
      <c r="AY823" s="111"/>
      <c r="AZ823" s="111"/>
      <c r="BA823" s="111"/>
      <c r="BB823" s="111"/>
      <c r="BC823" s="111"/>
      <c r="BD823" s="111"/>
      <c r="BE823" s="111"/>
      <c r="BF823" s="111"/>
    </row>
    <row r="824" spans="1:58" ht="15.75" customHeight="1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3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  <c r="AJ824" s="111"/>
      <c r="AK824" s="111"/>
      <c r="AL824" s="111"/>
      <c r="AM824" s="111"/>
      <c r="AN824" s="111"/>
      <c r="AO824" s="111"/>
      <c r="AP824" s="111"/>
      <c r="AQ824" s="111"/>
      <c r="AR824" s="111"/>
      <c r="AS824" s="111"/>
      <c r="AT824" s="111"/>
      <c r="AU824" s="111"/>
      <c r="AV824" s="111"/>
      <c r="AW824" s="111"/>
      <c r="AX824" s="111"/>
      <c r="AY824" s="111"/>
      <c r="AZ824" s="111"/>
      <c r="BA824" s="111"/>
      <c r="BB824" s="111"/>
      <c r="BC824" s="111"/>
      <c r="BD824" s="111"/>
      <c r="BE824" s="111"/>
      <c r="BF824" s="111"/>
    </row>
    <row r="825" spans="1:58" ht="15.75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3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  <c r="AJ825" s="111"/>
      <c r="AK825" s="111"/>
      <c r="AL825" s="111"/>
      <c r="AM825" s="111"/>
      <c r="AN825" s="111"/>
      <c r="AO825" s="111"/>
      <c r="AP825" s="111"/>
      <c r="AQ825" s="111"/>
      <c r="AR825" s="111"/>
      <c r="AS825" s="111"/>
      <c r="AT825" s="111"/>
      <c r="AU825" s="111"/>
      <c r="AV825" s="111"/>
      <c r="AW825" s="111"/>
      <c r="AX825" s="111"/>
      <c r="AY825" s="111"/>
      <c r="AZ825" s="111"/>
      <c r="BA825" s="111"/>
      <c r="BB825" s="111"/>
      <c r="BC825" s="111"/>
      <c r="BD825" s="111"/>
      <c r="BE825" s="111"/>
      <c r="BF825" s="111"/>
    </row>
    <row r="826" spans="1:58" ht="15.75" customHeight="1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3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  <c r="AJ826" s="111"/>
      <c r="AK826" s="111"/>
      <c r="AL826" s="111"/>
      <c r="AM826" s="111"/>
      <c r="AN826" s="111"/>
      <c r="AO826" s="111"/>
      <c r="AP826" s="111"/>
      <c r="AQ826" s="111"/>
      <c r="AR826" s="111"/>
      <c r="AS826" s="111"/>
      <c r="AT826" s="111"/>
      <c r="AU826" s="111"/>
      <c r="AV826" s="111"/>
      <c r="AW826" s="111"/>
      <c r="AX826" s="111"/>
      <c r="AY826" s="111"/>
      <c r="AZ826" s="111"/>
      <c r="BA826" s="111"/>
      <c r="BB826" s="111"/>
      <c r="BC826" s="111"/>
      <c r="BD826" s="111"/>
      <c r="BE826" s="111"/>
      <c r="BF826" s="111"/>
    </row>
    <row r="827" spans="1:58" ht="15.75" customHeight="1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3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  <c r="AJ827" s="111"/>
      <c r="AK827" s="111"/>
      <c r="AL827" s="111"/>
      <c r="AM827" s="111"/>
      <c r="AN827" s="111"/>
      <c r="AO827" s="111"/>
      <c r="AP827" s="111"/>
      <c r="AQ827" s="111"/>
      <c r="AR827" s="111"/>
      <c r="AS827" s="111"/>
      <c r="AT827" s="111"/>
      <c r="AU827" s="111"/>
      <c r="AV827" s="111"/>
      <c r="AW827" s="111"/>
      <c r="AX827" s="111"/>
      <c r="AY827" s="111"/>
      <c r="AZ827" s="111"/>
      <c r="BA827" s="111"/>
      <c r="BB827" s="111"/>
      <c r="BC827" s="111"/>
      <c r="BD827" s="111"/>
      <c r="BE827" s="111"/>
      <c r="BF827" s="111"/>
    </row>
    <row r="828" spans="1:58" ht="15.75" customHeight="1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3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  <c r="AJ828" s="111"/>
      <c r="AK828" s="111"/>
      <c r="AL828" s="111"/>
      <c r="AM828" s="111"/>
      <c r="AN828" s="111"/>
      <c r="AO828" s="111"/>
      <c r="AP828" s="111"/>
      <c r="AQ828" s="111"/>
      <c r="AR828" s="111"/>
      <c r="AS828" s="111"/>
      <c r="AT828" s="111"/>
      <c r="AU828" s="111"/>
      <c r="AV828" s="111"/>
      <c r="AW828" s="111"/>
      <c r="AX828" s="111"/>
      <c r="AY828" s="111"/>
      <c r="AZ828" s="111"/>
      <c r="BA828" s="111"/>
      <c r="BB828" s="111"/>
      <c r="BC828" s="111"/>
      <c r="BD828" s="111"/>
      <c r="BE828" s="111"/>
      <c r="BF828" s="111"/>
    </row>
    <row r="829" spans="1:58" ht="15.75" customHeight="1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3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  <c r="AR829" s="111"/>
      <c r="AS829" s="111"/>
      <c r="AT829" s="111"/>
      <c r="AU829" s="111"/>
      <c r="AV829" s="111"/>
      <c r="AW829" s="111"/>
      <c r="AX829" s="111"/>
      <c r="AY829" s="111"/>
      <c r="AZ829" s="111"/>
      <c r="BA829" s="111"/>
      <c r="BB829" s="111"/>
      <c r="BC829" s="111"/>
      <c r="BD829" s="111"/>
      <c r="BE829" s="111"/>
      <c r="BF829" s="111"/>
    </row>
    <row r="830" spans="1:58" ht="15.75" customHeight="1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3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  <c r="AJ830" s="111"/>
      <c r="AK830" s="111"/>
      <c r="AL830" s="111"/>
      <c r="AM830" s="111"/>
      <c r="AN830" s="111"/>
      <c r="AO830" s="111"/>
      <c r="AP830" s="111"/>
      <c r="AQ830" s="111"/>
      <c r="AR830" s="111"/>
      <c r="AS830" s="111"/>
      <c r="AT830" s="111"/>
      <c r="AU830" s="111"/>
      <c r="AV830" s="111"/>
      <c r="AW830" s="111"/>
      <c r="AX830" s="111"/>
      <c r="AY830" s="111"/>
      <c r="AZ830" s="111"/>
      <c r="BA830" s="111"/>
      <c r="BB830" s="111"/>
      <c r="BC830" s="111"/>
      <c r="BD830" s="111"/>
      <c r="BE830" s="111"/>
      <c r="BF830" s="111"/>
    </row>
    <row r="831" spans="1:58" ht="15.75" customHeight="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3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  <c r="AJ831" s="111"/>
      <c r="AK831" s="111"/>
      <c r="AL831" s="111"/>
      <c r="AM831" s="111"/>
      <c r="AN831" s="111"/>
      <c r="AO831" s="111"/>
      <c r="AP831" s="111"/>
      <c r="AQ831" s="111"/>
      <c r="AR831" s="111"/>
      <c r="AS831" s="111"/>
      <c r="AT831" s="111"/>
      <c r="AU831" s="111"/>
      <c r="AV831" s="111"/>
      <c r="AW831" s="111"/>
      <c r="AX831" s="111"/>
      <c r="AY831" s="111"/>
      <c r="AZ831" s="111"/>
      <c r="BA831" s="111"/>
      <c r="BB831" s="111"/>
      <c r="BC831" s="111"/>
      <c r="BD831" s="111"/>
      <c r="BE831" s="111"/>
      <c r="BF831" s="111"/>
    </row>
    <row r="832" spans="1:58" ht="15.75" customHeight="1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3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  <c r="AJ832" s="111"/>
      <c r="AK832" s="111"/>
      <c r="AL832" s="111"/>
      <c r="AM832" s="111"/>
      <c r="AN832" s="111"/>
      <c r="AO832" s="111"/>
      <c r="AP832" s="111"/>
      <c r="AQ832" s="111"/>
      <c r="AR832" s="111"/>
      <c r="AS832" s="111"/>
      <c r="AT832" s="111"/>
      <c r="AU832" s="111"/>
      <c r="AV832" s="111"/>
      <c r="AW832" s="111"/>
      <c r="AX832" s="111"/>
      <c r="AY832" s="111"/>
      <c r="AZ832" s="111"/>
      <c r="BA832" s="111"/>
      <c r="BB832" s="111"/>
      <c r="BC832" s="111"/>
      <c r="BD832" s="111"/>
      <c r="BE832" s="111"/>
      <c r="BF832" s="111"/>
    </row>
    <row r="833" spans="1:58" ht="15.75" customHeight="1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3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  <c r="AJ833" s="111"/>
      <c r="AK833" s="111"/>
      <c r="AL833" s="111"/>
      <c r="AM833" s="111"/>
      <c r="AN833" s="111"/>
      <c r="AO833" s="111"/>
      <c r="AP833" s="111"/>
      <c r="AQ833" s="111"/>
      <c r="AR833" s="111"/>
      <c r="AS833" s="111"/>
      <c r="AT833" s="111"/>
      <c r="AU833" s="111"/>
      <c r="AV833" s="111"/>
      <c r="AW833" s="111"/>
      <c r="AX833" s="111"/>
      <c r="AY833" s="111"/>
      <c r="AZ833" s="111"/>
      <c r="BA833" s="111"/>
      <c r="BB833" s="111"/>
      <c r="BC833" s="111"/>
      <c r="BD833" s="111"/>
      <c r="BE833" s="111"/>
      <c r="BF833" s="111"/>
    </row>
    <row r="834" spans="1:58" ht="15.75" customHeight="1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3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  <c r="AJ834" s="111"/>
      <c r="AK834" s="111"/>
      <c r="AL834" s="111"/>
      <c r="AM834" s="111"/>
      <c r="AN834" s="111"/>
      <c r="AO834" s="111"/>
      <c r="AP834" s="111"/>
      <c r="AQ834" s="111"/>
      <c r="AR834" s="111"/>
      <c r="AS834" s="111"/>
      <c r="AT834" s="111"/>
      <c r="AU834" s="111"/>
      <c r="AV834" s="111"/>
      <c r="AW834" s="111"/>
      <c r="AX834" s="111"/>
      <c r="AY834" s="111"/>
      <c r="AZ834" s="111"/>
      <c r="BA834" s="111"/>
      <c r="BB834" s="111"/>
      <c r="BC834" s="111"/>
      <c r="BD834" s="111"/>
      <c r="BE834" s="111"/>
      <c r="BF834" s="111"/>
    </row>
    <row r="835" spans="1:58" ht="15.75" customHeight="1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3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  <c r="AJ835" s="111"/>
      <c r="AK835" s="111"/>
      <c r="AL835" s="111"/>
      <c r="AM835" s="111"/>
      <c r="AN835" s="111"/>
      <c r="AO835" s="111"/>
      <c r="AP835" s="111"/>
      <c r="AQ835" s="111"/>
      <c r="AR835" s="111"/>
      <c r="AS835" s="111"/>
      <c r="AT835" s="111"/>
      <c r="AU835" s="111"/>
      <c r="AV835" s="111"/>
      <c r="AW835" s="111"/>
      <c r="AX835" s="111"/>
      <c r="AY835" s="111"/>
      <c r="AZ835" s="111"/>
      <c r="BA835" s="111"/>
      <c r="BB835" s="111"/>
      <c r="BC835" s="111"/>
      <c r="BD835" s="111"/>
      <c r="BE835" s="111"/>
      <c r="BF835" s="111"/>
    </row>
    <row r="836" spans="1:58" ht="15.75" customHeight="1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3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  <c r="AJ836" s="111"/>
      <c r="AK836" s="111"/>
      <c r="AL836" s="111"/>
      <c r="AM836" s="111"/>
      <c r="AN836" s="111"/>
      <c r="AO836" s="111"/>
      <c r="AP836" s="111"/>
      <c r="AQ836" s="111"/>
      <c r="AR836" s="111"/>
      <c r="AS836" s="111"/>
      <c r="AT836" s="111"/>
      <c r="AU836" s="111"/>
      <c r="AV836" s="111"/>
      <c r="AW836" s="111"/>
      <c r="AX836" s="111"/>
      <c r="AY836" s="111"/>
      <c r="AZ836" s="111"/>
      <c r="BA836" s="111"/>
      <c r="BB836" s="111"/>
      <c r="BC836" s="111"/>
      <c r="BD836" s="111"/>
      <c r="BE836" s="111"/>
      <c r="BF836" s="111"/>
    </row>
    <row r="837" spans="1:58" ht="15.75" customHeight="1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3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  <c r="AJ837" s="111"/>
      <c r="AK837" s="111"/>
      <c r="AL837" s="111"/>
      <c r="AM837" s="111"/>
      <c r="AN837" s="111"/>
      <c r="AO837" s="111"/>
      <c r="AP837" s="111"/>
      <c r="AQ837" s="111"/>
      <c r="AR837" s="111"/>
      <c r="AS837" s="111"/>
      <c r="AT837" s="111"/>
      <c r="AU837" s="111"/>
      <c r="AV837" s="111"/>
      <c r="AW837" s="111"/>
      <c r="AX837" s="111"/>
      <c r="AY837" s="111"/>
      <c r="AZ837" s="111"/>
      <c r="BA837" s="111"/>
      <c r="BB837" s="111"/>
      <c r="BC837" s="111"/>
      <c r="BD837" s="111"/>
      <c r="BE837" s="111"/>
      <c r="BF837" s="111"/>
    </row>
    <row r="838" spans="1:58" ht="15.75" customHeight="1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3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  <c r="AJ838" s="111"/>
      <c r="AK838" s="111"/>
      <c r="AL838" s="111"/>
      <c r="AM838" s="111"/>
      <c r="AN838" s="111"/>
      <c r="AO838" s="111"/>
      <c r="AP838" s="111"/>
      <c r="AQ838" s="111"/>
      <c r="AR838" s="111"/>
      <c r="AS838" s="111"/>
      <c r="AT838" s="111"/>
      <c r="AU838" s="111"/>
      <c r="AV838" s="111"/>
      <c r="AW838" s="111"/>
      <c r="AX838" s="111"/>
      <c r="AY838" s="111"/>
      <c r="AZ838" s="111"/>
      <c r="BA838" s="111"/>
      <c r="BB838" s="111"/>
      <c r="BC838" s="111"/>
      <c r="BD838" s="111"/>
      <c r="BE838" s="111"/>
      <c r="BF838" s="111"/>
    </row>
    <row r="839" spans="1:58" ht="15.75" customHeight="1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3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  <c r="AJ839" s="111"/>
      <c r="AK839" s="111"/>
      <c r="AL839" s="111"/>
      <c r="AM839" s="111"/>
      <c r="AN839" s="111"/>
      <c r="AO839" s="111"/>
      <c r="AP839" s="111"/>
      <c r="AQ839" s="111"/>
      <c r="AR839" s="111"/>
      <c r="AS839" s="111"/>
      <c r="AT839" s="111"/>
      <c r="AU839" s="111"/>
      <c r="AV839" s="111"/>
      <c r="AW839" s="111"/>
      <c r="AX839" s="111"/>
      <c r="AY839" s="111"/>
      <c r="AZ839" s="111"/>
      <c r="BA839" s="111"/>
      <c r="BB839" s="111"/>
      <c r="BC839" s="111"/>
      <c r="BD839" s="111"/>
      <c r="BE839" s="111"/>
      <c r="BF839" s="111"/>
    </row>
    <row r="840" spans="1:58" ht="15.75" customHeight="1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3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  <c r="AJ840" s="111"/>
      <c r="AK840" s="111"/>
      <c r="AL840" s="111"/>
      <c r="AM840" s="111"/>
      <c r="AN840" s="111"/>
      <c r="AO840" s="111"/>
      <c r="AP840" s="111"/>
      <c r="AQ840" s="111"/>
      <c r="AR840" s="111"/>
      <c r="AS840" s="111"/>
      <c r="AT840" s="111"/>
      <c r="AU840" s="111"/>
      <c r="AV840" s="111"/>
      <c r="AW840" s="111"/>
      <c r="AX840" s="111"/>
      <c r="AY840" s="111"/>
      <c r="AZ840" s="111"/>
      <c r="BA840" s="111"/>
      <c r="BB840" s="111"/>
      <c r="BC840" s="111"/>
      <c r="BD840" s="111"/>
      <c r="BE840" s="111"/>
      <c r="BF840" s="111"/>
    </row>
    <row r="841" spans="1:58" ht="15.75" customHeight="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3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  <c r="AJ841" s="111"/>
      <c r="AK841" s="111"/>
      <c r="AL841" s="111"/>
      <c r="AM841" s="111"/>
      <c r="AN841" s="111"/>
      <c r="AO841" s="111"/>
      <c r="AP841" s="111"/>
      <c r="AQ841" s="111"/>
      <c r="AR841" s="111"/>
      <c r="AS841" s="111"/>
      <c r="AT841" s="111"/>
      <c r="AU841" s="111"/>
      <c r="AV841" s="111"/>
      <c r="AW841" s="111"/>
      <c r="AX841" s="111"/>
      <c r="AY841" s="111"/>
      <c r="AZ841" s="111"/>
      <c r="BA841" s="111"/>
      <c r="BB841" s="111"/>
      <c r="BC841" s="111"/>
      <c r="BD841" s="111"/>
      <c r="BE841" s="111"/>
      <c r="BF841" s="111"/>
    </row>
    <row r="842" spans="1:58" ht="15.75" customHeight="1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3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  <c r="AJ842" s="111"/>
      <c r="AK842" s="111"/>
      <c r="AL842" s="111"/>
      <c r="AM842" s="111"/>
      <c r="AN842" s="111"/>
      <c r="AO842" s="111"/>
      <c r="AP842" s="111"/>
      <c r="AQ842" s="111"/>
      <c r="AR842" s="111"/>
      <c r="AS842" s="111"/>
      <c r="AT842" s="111"/>
      <c r="AU842" s="111"/>
      <c r="AV842" s="111"/>
      <c r="AW842" s="111"/>
      <c r="AX842" s="111"/>
      <c r="AY842" s="111"/>
      <c r="AZ842" s="111"/>
      <c r="BA842" s="111"/>
      <c r="BB842" s="111"/>
      <c r="BC842" s="111"/>
      <c r="BD842" s="111"/>
      <c r="BE842" s="111"/>
      <c r="BF842" s="111"/>
    </row>
    <row r="843" spans="1:58" ht="15.75" customHeight="1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3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  <c r="AJ843" s="111"/>
      <c r="AK843" s="111"/>
      <c r="AL843" s="111"/>
      <c r="AM843" s="111"/>
      <c r="AN843" s="111"/>
      <c r="AO843" s="111"/>
      <c r="AP843" s="111"/>
      <c r="AQ843" s="111"/>
      <c r="AR843" s="111"/>
      <c r="AS843" s="111"/>
      <c r="AT843" s="111"/>
      <c r="AU843" s="111"/>
      <c r="AV843" s="111"/>
      <c r="AW843" s="111"/>
      <c r="AX843" s="111"/>
      <c r="AY843" s="111"/>
      <c r="AZ843" s="111"/>
      <c r="BA843" s="111"/>
      <c r="BB843" s="111"/>
      <c r="BC843" s="111"/>
      <c r="BD843" s="111"/>
      <c r="BE843" s="111"/>
      <c r="BF843" s="111"/>
    </row>
    <row r="844" spans="1:58" ht="15.75" customHeight="1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3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  <c r="AJ844" s="111"/>
      <c r="AK844" s="111"/>
      <c r="AL844" s="111"/>
      <c r="AM844" s="111"/>
      <c r="AN844" s="111"/>
      <c r="AO844" s="111"/>
      <c r="AP844" s="111"/>
      <c r="AQ844" s="111"/>
      <c r="AR844" s="111"/>
      <c r="AS844" s="111"/>
      <c r="AT844" s="111"/>
      <c r="AU844" s="111"/>
      <c r="AV844" s="111"/>
      <c r="AW844" s="111"/>
      <c r="AX844" s="111"/>
      <c r="AY844" s="111"/>
      <c r="AZ844" s="111"/>
      <c r="BA844" s="111"/>
      <c r="BB844" s="111"/>
      <c r="BC844" s="111"/>
      <c r="BD844" s="111"/>
      <c r="BE844" s="111"/>
      <c r="BF844" s="111"/>
    </row>
    <row r="845" spans="1:58" ht="15.75" customHeight="1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3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  <c r="AJ845" s="111"/>
      <c r="AK845" s="111"/>
      <c r="AL845" s="111"/>
      <c r="AM845" s="111"/>
      <c r="AN845" s="111"/>
      <c r="AO845" s="111"/>
      <c r="AP845" s="111"/>
      <c r="AQ845" s="111"/>
      <c r="AR845" s="111"/>
      <c r="AS845" s="111"/>
      <c r="AT845" s="111"/>
      <c r="AU845" s="111"/>
      <c r="AV845" s="111"/>
      <c r="AW845" s="111"/>
      <c r="AX845" s="111"/>
      <c r="AY845" s="111"/>
      <c r="AZ845" s="111"/>
      <c r="BA845" s="111"/>
      <c r="BB845" s="111"/>
      <c r="BC845" s="111"/>
      <c r="BD845" s="111"/>
      <c r="BE845" s="111"/>
      <c r="BF845" s="111"/>
    </row>
    <row r="846" spans="1:58" ht="15.75" customHeight="1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3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  <c r="AR846" s="111"/>
      <c r="AS846" s="111"/>
      <c r="AT846" s="111"/>
      <c r="AU846" s="111"/>
      <c r="AV846" s="111"/>
      <c r="AW846" s="111"/>
      <c r="AX846" s="111"/>
      <c r="AY846" s="111"/>
      <c r="AZ846" s="111"/>
      <c r="BA846" s="111"/>
      <c r="BB846" s="111"/>
      <c r="BC846" s="111"/>
      <c r="BD846" s="111"/>
      <c r="BE846" s="111"/>
      <c r="BF846" s="111"/>
    </row>
    <row r="847" spans="1:58" ht="15.75" customHeight="1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3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  <c r="AJ847" s="111"/>
      <c r="AK847" s="111"/>
      <c r="AL847" s="111"/>
      <c r="AM847" s="111"/>
      <c r="AN847" s="111"/>
      <c r="AO847" s="111"/>
      <c r="AP847" s="111"/>
      <c r="AQ847" s="111"/>
      <c r="AR847" s="111"/>
      <c r="AS847" s="111"/>
      <c r="AT847" s="111"/>
      <c r="AU847" s="111"/>
      <c r="AV847" s="111"/>
      <c r="AW847" s="111"/>
      <c r="AX847" s="111"/>
      <c r="AY847" s="111"/>
      <c r="AZ847" s="111"/>
      <c r="BA847" s="111"/>
      <c r="BB847" s="111"/>
      <c r="BC847" s="111"/>
      <c r="BD847" s="111"/>
      <c r="BE847" s="111"/>
      <c r="BF847" s="111"/>
    </row>
    <row r="848" spans="1:58" ht="15.75" customHeight="1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3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  <c r="AJ848" s="111"/>
      <c r="AK848" s="111"/>
      <c r="AL848" s="111"/>
      <c r="AM848" s="111"/>
      <c r="AN848" s="111"/>
      <c r="AO848" s="111"/>
      <c r="AP848" s="111"/>
      <c r="AQ848" s="111"/>
      <c r="AR848" s="111"/>
      <c r="AS848" s="111"/>
      <c r="AT848" s="111"/>
      <c r="AU848" s="111"/>
      <c r="AV848" s="111"/>
      <c r="AW848" s="111"/>
      <c r="AX848" s="111"/>
      <c r="AY848" s="111"/>
      <c r="AZ848" s="111"/>
      <c r="BA848" s="111"/>
      <c r="BB848" s="111"/>
      <c r="BC848" s="111"/>
      <c r="BD848" s="111"/>
      <c r="BE848" s="111"/>
      <c r="BF848" s="111"/>
    </row>
    <row r="849" spans="1:58" ht="15.75" customHeight="1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3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  <c r="AJ849" s="111"/>
      <c r="AK849" s="111"/>
      <c r="AL849" s="111"/>
      <c r="AM849" s="111"/>
      <c r="AN849" s="111"/>
      <c r="AO849" s="111"/>
      <c r="AP849" s="111"/>
      <c r="AQ849" s="111"/>
      <c r="AR849" s="111"/>
      <c r="AS849" s="111"/>
      <c r="AT849" s="111"/>
      <c r="AU849" s="111"/>
      <c r="AV849" s="111"/>
      <c r="AW849" s="111"/>
      <c r="AX849" s="111"/>
      <c r="AY849" s="111"/>
      <c r="AZ849" s="111"/>
      <c r="BA849" s="111"/>
      <c r="BB849" s="111"/>
      <c r="BC849" s="111"/>
      <c r="BD849" s="111"/>
      <c r="BE849" s="111"/>
      <c r="BF849" s="111"/>
    </row>
    <row r="850" spans="1:58" ht="15.75" customHeight="1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3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  <c r="AJ850" s="111"/>
      <c r="AK850" s="111"/>
      <c r="AL850" s="111"/>
      <c r="AM850" s="111"/>
      <c r="AN850" s="111"/>
      <c r="AO850" s="111"/>
      <c r="AP850" s="111"/>
      <c r="AQ850" s="111"/>
      <c r="AR850" s="111"/>
      <c r="AS850" s="111"/>
      <c r="AT850" s="111"/>
      <c r="AU850" s="111"/>
      <c r="AV850" s="111"/>
      <c r="AW850" s="111"/>
      <c r="AX850" s="111"/>
      <c r="AY850" s="111"/>
      <c r="AZ850" s="111"/>
      <c r="BA850" s="111"/>
      <c r="BB850" s="111"/>
      <c r="BC850" s="111"/>
      <c r="BD850" s="111"/>
      <c r="BE850" s="111"/>
      <c r="BF850" s="111"/>
    </row>
    <row r="851" spans="1:58" ht="15.75" customHeight="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3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  <c r="AJ851" s="111"/>
      <c r="AK851" s="111"/>
      <c r="AL851" s="111"/>
      <c r="AM851" s="111"/>
      <c r="AN851" s="111"/>
      <c r="AO851" s="111"/>
      <c r="AP851" s="111"/>
      <c r="AQ851" s="111"/>
      <c r="AR851" s="111"/>
      <c r="AS851" s="111"/>
      <c r="AT851" s="111"/>
      <c r="AU851" s="111"/>
      <c r="AV851" s="111"/>
      <c r="AW851" s="111"/>
      <c r="AX851" s="111"/>
      <c r="AY851" s="111"/>
      <c r="AZ851" s="111"/>
      <c r="BA851" s="111"/>
      <c r="BB851" s="111"/>
      <c r="BC851" s="111"/>
      <c r="BD851" s="111"/>
      <c r="BE851" s="111"/>
      <c r="BF851" s="111"/>
    </row>
    <row r="852" spans="1:58" ht="15.75" customHeight="1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3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  <c r="AJ852" s="111"/>
      <c r="AK852" s="111"/>
      <c r="AL852" s="111"/>
      <c r="AM852" s="111"/>
      <c r="AN852" s="111"/>
      <c r="AO852" s="111"/>
      <c r="AP852" s="111"/>
      <c r="AQ852" s="111"/>
      <c r="AR852" s="111"/>
      <c r="AS852" s="111"/>
      <c r="AT852" s="111"/>
      <c r="AU852" s="111"/>
      <c r="AV852" s="111"/>
      <c r="AW852" s="111"/>
      <c r="AX852" s="111"/>
      <c r="AY852" s="111"/>
      <c r="AZ852" s="111"/>
      <c r="BA852" s="111"/>
      <c r="BB852" s="111"/>
      <c r="BC852" s="111"/>
      <c r="BD852" s="111"/>
      <c r="BE852" s="111"/>
      <c r="BF852" s="111"/>
    </row>
    <row r="853" spans="1:58" ht="15.75" customHeight="1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3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  <c r="AJ853" s="111"/>
      <c r="AK853" s="111"/>
      <c r="AL853" s="111"/>
      <c r="AM853" s="111"/>
      <c r="AN853" s="111"/>
      <c r="AO853" s="111"/>
      <c r="AP853" s="111"/>
      <c r="AQ853" s="111"/>
      <c r="AR853" s="111"/>
      <c r="AS853" s="111"/>
      <c r="AT853" s="111"/>
      <c r="AU853" s="111"/>
      <c r="AV853" s="111"/>
      <c r="AW853" s="111"/>
      <c r="AX853" s="111"/>
      <c r="AY853" s="111"/>
      <c r="AZ853" s="111"/>
      <c r="BA853" s="111"/>
      <c r="BB853" s="111"/>
      <c r="BC853" s="111"/>
      <c r="BD853" s="111"/>
      <c r="BE853" s="111"/>
      <c r="BF853" s="111"/>
    </row>
    <row r="854" spans="1:58" ht="15.75" customHeight="1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3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  <c r="AJ854" s="111"/>
      <c r="AK854" s="111"/>
      <c r="AL854" s="111"/>
      <c r="AM854" s="111"/>
      <c r="AN854" s="111"/>
      <c r="AO854" s="111"/>
      <c r="AP854" s="111"/>
      <c r="AQ854" s="111"/>
      <c r="AR854" s="111"/>
      <c r="AS854" s="111"/>
      <c r="AT854" s="111"/>
      <c r="AU854" s="111"/>
      <c r="AV854" s="111"/>
      <c r="AW854" s="111"/>
      <c r="AX854" s="111"/>
      <c r="AY854" s="111"/>
      <c r="AZ854" s="111"/>
      <c r="BA854" s="111"/>
      <c r="BB854" s="111"/>
      <c r="BC854" s="111"/>
      <c r="BD854" s="111"/>
      <c r="BE854" s="111"/>
      <c r="BF854" s="111"/>
    </row>
    <row r="855" spans="1:58" ht="15.75" customHeight="1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3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  <c r="AJ855" s="111"/>
      <c r="AK855" s="111"/>
      <c r="AL855" s="111"/>
      <c r="AM855" s="111"/>
      <c r="AN855" s="111"/>
      <c r="AO855" s="111"/>
      <c r="AP855" s="111"/>
      <c r="AQ855" s="111"/>
      <c r="AR855" s="111"/>
      <c r="AS855" s="111"/>
      <c r="AT855" s="111"/>
      <c r="AU855" s="111"/>
      <c r="AV855" s="111"/>
      <c r="AW855" s="111"/>
      <c r="AX855" s="111"/>
      <c r="AY855" s="111"/>
      <c r="AZ855" s="111"/>
      <c r="BA855" s="111"/>
      <c r="BB855" s="111"/>
      <c r="BC855" s="111"/>
      <c r="BD855" s="111"/>
      <c r="BE855" s="111"/>
      <c r="BF855" s="111"/>
    </row>
    <row r="856" spans="1:58" ht="15.75" customHeight="1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3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  <c r="AJ856" s="111"/>
      <c r="AK856" s="111"/>
      <c r="AL856" s="111"/>
      <c r="AM856" s="111"/>
      <c r="AN856" s="111"/>
      <c r="AO856" s="111"/>
      <c r="AP856" s="111"/>
      <c r="AQ856" s="111"/>
      <c r="AR856" s="111"/>
      <c r="AS856" s="111"/>
      <c r="AT856" s="111"/>
      <c r="AU856" s="111"/>
      <c r="AV856" s="111"/>
      <c r="AW856" s="111"/>
      <c r="AX856" s="111"/>
      <c r="AY856" s="111"/>
      <c r="AZ856" s="111"/>
      <c r="BA856" s="111"/>
      <c r="BB856" s="111"/>
      <c r="BC856" s="111"/>
      <c r="BD856" s="111"/>
      <c r="BE856" s="111"/>
      <c r="BF856" s="111"/>
    </row>
    <row r="857" spans="1:58" ht="15.75" customHeight="1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3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  <c r="AJ857" s="111"/>
      <c r="AK857" s="111"/>
      <c r="AL857" s="111"/>
      <c r="AM857" s="111"/>
      <c r="AN857" s="111"/>
      <c r="AO857" s="111"/>
      <c r="AP857" s="111"/>
      <c r="AQ857" s="111"/>
      <c r="AR857" s="111"/>
      <c r="AS857" s="111"/>
      <c r="AT857" s="111"/>
      <c r="AU857" s="111"/>
      <c r="AV857" s="111"/>
      <c r="AW857" s="111"/>
      <c r="AX857" s="111"/>
      <c r="AY857" s="111"/>
      <c r="AZ857" s="111"/>
      <c r="BA857" s="111"/>
      <c r="BB857" s="111"/>
      <c r="BC857" s="111"/>
      <c r="BD857" s="111"/>
      <c r="BE857" s="111"/>
      <c r="BF857" s="111"/>
    </row>
    <row r="858" spans="1:58" ht="15.75" customHeight="1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3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  <c r="AJ858" s="111"/>
      <c r="AK858" s="111"/>
      <c r="AL858" s="111"/>
      <c r="AM858" s="111"/>
      <c r="AN858" s="111"/>
      <c r="AO858" s="111"/>
      <c r="AP858" s="111"/>
      <c r="AQ858" s="111"/>
      <c r="AR858" s="111"/>
      <c r="AS858" s="111"/>
      <c r="AT858" s="111"/>
      <c r="AU858" s="111"/>
      <c r="AV858" s="111"/>
      <c r="AW858" s="111"/>
      <c r="AX858" s="111"/>
      <c r="AY858" s="111"/>
      <c r="AZ858" s="111"/>
      <c r="BA858" s="111"/>
      <c r="BB858" s="111"/>
      <c r="BC858" s="111"/>
      <c r="BD858" s="111"/>
      <c r="BE858" s="111"/>
      <c r="BF858" s="111"/>
    </row>
    <row r="859" spans="1:58" ht="15.75" customHeight="1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3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  <c r="AJ859" s="111"/>
      <c r="AK859" s="111"/>
      <c r="AL859" s="111"/>
      <c r="AM859" s="111"/>
      <c r="AN859" s="111"/>
      <c r="AO859" s="111"/>
      <c r="AP859" s="111"/>
      <c r="AQ859" s="111"/>
      <c r="AR859" s="111"/>
      <c r="AS859" s="111"/>
      <c r="AT859" s="111"/>
      <c r="AU859" s="111"/>
      <c r="AV859" s="111"/>
      <c r="AW859" s="111"/>
      <c r="AX859" s="111"/>
      <c r="AY859" s="111"/>
      <c r="AZ859" s="111"/>
      <c r="BA859" s="111"/>
      <c r="BB859" s="111"/>
      <c r="BC859" s="111"/>
      <c r="BD859" s="111"/>
      <c r="BE859" s="111"/>
      <c r="BF859" s="111"/>
    </row>
    <row r="860" spans="1:58" ht="15.75" customHeight="1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3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  <c r="AJ860" s="111"/>
      <c r="AK860" s="111"/>
      <c r="AL860" s="111"/>
      <c r="AM860" s="111"/>
      <c r="AN860" s="111"/>
      <c r="AO860" s="111"/>
      <c r="AP860" s="111"/>
      <c r="AQ860" s="111"/>
      <c r="AR860" s="111"/>
      <c r="AS860" s="111"/>
      <c r="AT860" s="111"/>
      <c r="AU860" s="111"/>
      <c r="AV860" s="111"/>
      <c r="AW860" s="111"/>
      <c r="AX860" s="111"/>
      <c r="AY860" s="111"/>
      <c r="AZ860" s="111"/>
      <c r="BA860" s="111"/>
      <c r="BB860" s="111"/>
      <c r="BC860" s="111"/>
      <c r="BD860" s="111"/>
      <c r="BE860" s="111"/>
      <c r="BF860" s="111"/>
    </row>
    <row r="861" spans="1:58" ht="15.75" customHeight="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3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  <c r="AJ861" s="111"/>
      <c r="AK861" s="111"/>
      <c r="AL861" s="111"/>
      <c r="AM861" s="111"/>
      <c r="AN861" s="111"/>
      <c r="AO861" s="111"/>
      <c r="AP861" s="111"/>
      <c r="AQ861" s="111"/>
      <c r="AR861" s="111"/>
      <c r="AS861" s="111"/>
      <c r="AT861" s="111"/>
      <c r="AU861" s="111"/>
      <c r="AV861" s="111"/>
      <c r="AW861" s="111"/>
      <c r="AX861" s="111"/>
      <c r="AY861" s="111"/>
      <c r="AZ861" s="111"/>
      <c r="BA861" s="111"/>
      <c r="BB861" s="111"/>
      <c r="BC861" s="111"/>
      <c r="BD861" s="111"/>
      <c r="BE861" s="111"/>
      <c r="BF861" s="111"/>
    </row>
    <row r="862" spans="1:58" ht="15.75" customHeight="1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3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  <c r="AJ862" s="111"/>
      <c r="AK862" s="111"/>
      <c r="AL862" s="111"/>
      <c r="AM862" s="111"/>
      <c r="AN862" s="111"/>
      <c r="AO862" s="111"/>
      <c r="AP862" s="111"/>
      <c r="AQ862" s="111"/>
      <c r="AR862" s="111"/>
      <c r="AS862" s="111"/>
      <c r="AT862" s="111"/>
      <c r="AU862" s="111"/>
      <c r="AV862" s="111"/>
      <c r="AW862" s="111"/>
      <c r="AX862" s="111"/>
      <c r="AY862" s="111"/>
      <c r="AZ862" s="111"/>
      <c r="BA862" s="111"/>
      <c r="BB862" s="111"/>
      <c r="BC862" s="111"/>
      <c r="BD862" s="111"/>
      <c r="BE862" s="111"/>
      <c r="BF862" s="111"/>
    </row>
    <row r="863" spans="1:58" ht="15.75" customHeight="1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3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  <c r="AR863" s="111"/>
      <c r="AS863" s="111"/>
      <c r="AT863" s="111"/>
      <c r="AU863" s="111"/>
      <c r="AV863" s="111"/>
      <c r="AW863" s="111"/>
      <c r="AX863" s="111"/>
      <c r="AY863" s="111"/>
      <c r="AZ863" s="111"/>
      <c r="BA863" s="111"/>
      <c r="BB863" s="111"/>
      <c r="BC863" s="111"/>
      <c r="BD863" s="111"/>
      <c r="BE863" s="111"/>
      <c r="BF863" s="111"/>
    </row>
    <row r="864" spans="1:58" ht="15.75" customHeight="1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3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  <c r="AJ864" s="111"/>
      <c r="AK864" s="111"/>
      <c r="AL864" s="111"/>
      <c r="AM864" s="111"/>
      <c r="AN864" s="111"/>
      <c r="AO864" s="111"/>
      <c r="AP864" s="111"/>
      <c r="AQ864" s="111"/>
      <c r="AR864" s="111"/>
      <c r="AS864" s="111"/>
      <c r="AT864" s="111"/>
      <c r="AU864" s="111"/>
      <c r="AV864" s="111"/>
      <c r="AW864" s="111"/>
      <c r="AX864" s="111"/>
      <c r="AY864" s="111"/>
      <c r="AZ864" s="111"/>
      <c r="BA864" s="111"/>
      <c r="BB864" s="111"/>
      <c r="BC864" s="111"/>
      <c r="BD864" s="111"/>
      <c r="BE864" s="111"/>
      <c r="BF864" s="111"/>
    </row>
    <row r="865" spans="1:58" ht="15.75" customHeight="1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3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  <c r="AJ865" s="111"/>
      <c r="AK865" s="111"/>
      <c r="AL865" s="111"/>
      <c r="AM865" s="111"/>
      <c r="AN865" s="111"/>
      <c r="AO865" s="111"/>
      <c r="AP865" s="111"/>
      <c r="AQ865" s="111"/>
      <c r="AR865" s="111"/>
      <c r="AS865" s="111"/>
      <c r="AT865" s="111"/>
      <c r="AU865" s="111"/>
      <c r="AV865" s="111"/>
      <c r="AW865" s="111"/>
      <c r="AX865" s="111"/>
      <c r="AY865" s="111"/>
      <c r="AZ865" s="111"/>
      <c r="BA865" s="111"/>
      <c r="BB865" s="111"/>
      <c r="BC865" s="111"/>
      <c r="BD865" s="111"/>
      <c r="BE865" s="111"/>
      <c r="BF865" s="111"/>
    </row>
    <row r="866" spans="1:58" ht="15.75" customHeight="1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3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  <c r="AJ866" s="111"/>
      <c r="AK866" s="111"/>
      <c r="AL866" s="111"/>
      <c r="AM866" s="111"/>
      <c r="AN866" s="111"/>
      <c r="AO866" s="111"/>
      <c r="AP866" s="111"/>
      <c r="AQ866" s="111"/>
      <c r="AR866" s="111"/>
      <c r="AS866" s="111"/>
      <c r="AT866" s="111"/>
      <c r="AU866" s="111"/>
      <c r="AV866" s="111"/>
      <c r="AW866" s="111"/>
      <c r="AX866" s="111"/>
      <c r="AY866" s="111"/>
      <c r="AZ866" s="111"/>
      <c r="BA866" s="111"/>
      <c r="BB866" s="111"/>
      <c r="BC866" s="111"/>
      <c r="BD866" s="111"/>
      <c r="BE866" s="111"/>
      <c r="BF866" s="111"/>
    </row>
    <row r="867" spans="1:58" ht="15.75" customHeight="1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3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  <c r="AJ867" s="111"/>
      <c r="AK867" s="111"/>
      <c r="AL867" s="111"/>
      <c r="AM867" s="111"/>
      <c r="AN867" s="111"/>
      <c r="AO867" s="111"/>
      <c r="AP867" s="111"/>
      <c r="AQ867" s="111"/>
      <c r="AR867" s="111"/>
      <c r="AS867" s="111"/>
      <c r="AT867" s="111"/>
      <c r="AU867" s="111"/>
      <c r="AV867" s="111"/>
      <c r="AW867" s="111"/>
      <c r="AX867" s="111"/>
      <c r="AY867" s="111"/>
      <c r="AZ867" s="111"/>
      <c r="BA867" s="111"/>
      <c r="BB867" s="111"/>
      <c r="BC867" s="111"/>
      <c r="BD867" s="111"/>
      <c r="BE867" s="111"/>
      <c r="BF867" s="111"/>
    </row>
    <row r="868" spans="1:58" ht="15.75" customHeight="1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3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  <c r="AJ868" s="111"/>
      <c r="AK868" s="111"/>
      <c r="AL868" s="111"/>
      <c r="AM868" s="111"/>
      <c r="AN868" s="111"/>
      <c r="AO868" s="111"/>
      <c r="AP868" s="111"/>
      <c r="AQ868" s="111"/>
      <c r="AR868" s="111"/>
      <c r="AS868" s="111"/>
      <c r="AT868" s="111"/>
      <c r="AU868" s="111"/>
      <c r="AV868" s="111"/>
      <c r="AW868" s="111"/>
      <c r="AX868" s="111"/>
      <c r="AY868" s="111"/>
      <c r="AZ868" s="111"/>
      <c r="BA868" s="111"/>
      <c r="BB868" s="111"/>
      <c r="BC868" s="111"/>
      <c r="BD868" s="111"/>
      <c r="BE868" s="111"/>
      <c r="BF868" s="111"/>
    </row>
    <row r="869" spans="1:58" ht="15.75" customHeight="1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3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  <c r="AJ869" s="111"/>
      <c r="AK869" s="111"/>
      <c r="AL869" s="111"/>
      <c r="AM869" s="111"/>
      <c r="AN869" s="111"/>
      <c r="AO869" s="111"/>
      <c r="AP869" s="111"/>
      <c r="AQ869" s="111"/>
      <c r="AR869" s="111"/>
      <c r="AS869" s="111"/>
      <c r="AT869" s="111"/>
      <c r="AU869" s="111"/>
      <c r="AV869" s="111"/>
      <c r="AW869" s="111"/>
      <c r="AX869" s="111"/>
      <c r="AY869" s="111"/>
      <c r="AZ869" s="111"/>
      <c r="BA869" s="111"/>
      <c r="BB869" s="111"/>
      <c r="BC869" s="111"/>
      <c r="BD869" s="111"/>
      <c r="BE869" s="111"/>
      <c r="BF869" s="111"/>
    </row>
    <row r="870" spans="1:58" ht="15.75" customHeight="1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3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  <c r="AJ870" s="111"/>
      <c r="AK870" s="111"/>
      <c r="AL870" s="111"/>
      <c r="AM870" s="111"/>
      <c r="AN870" s="111"/>
      <c r="AO870" s="111"/>
      <c r="AP870" s="111"/>
      <c r="AQ870" s="111"/>
      <c r="AR870" s="111"/>
      <c r="AS870" s="111"/>
      <c r="AT870" s="111"/>
      <c r="AU870" s="111"/>
      <c r="AV870" s="111"/>
      <c r="AW870" s="111"/>
      <c r="AX870" s="111"/>
      <c r="AY870" s="111"/>
      <c r="AZ870" s="111"/>
      <c r="BA870" s="111"/>
      <c r="BB870" s="111"/>
      <c r="BC870" s="111"/>
      <c r="BD870" s="111"/>
      <c r="BE870" s="111"/>
      <c r="BF870" s="111"/>
    </row>
    <row r="871" spans="1:58" ht="15.75" customHeight="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3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  <c r="AJ871" s="111"/>
      <c r="AK871" s="111"/>
      <c r="AL871" s="111"/>
      <c r="AM871" s="111"/>
      <c r="AN871" s="111"/>
      <c r="AO871" s="111"/>
      <c r="AP871" s="111"/>
      <c r="AQ871" s="111"/>
      <c r="AR871" s="111"/>
      <c r="AS871" s="111"/>
      <c r="AT871" s="111"/>
      <c r="AU871" s="111"/>
      <c r="AV871" s="111"/>
      <c r="AW871" s="111"/>
      <c r="AX871" s="111"/>
      <c r="AY871" s="111"/>
      <c r="AZ871" s="111"/>
      <c r="BA871" s="111"/>
      <c r="BB871" s="111"/>
      <c r="BC871" s="111"/>
      <c r="BD871" s="111"/>
      <c r="BE871" s="111"/>
      <c r="BF871" s="111"/>
    </row>
    <row r="872" spans="1:58" ht="15.75" customHeight="1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3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  <c r="AJ872" s="111"/>
      <c r="AK872" s="111"/>
      <c r="AL872" s="111"/>
      <c r="AM872" s="111"/>
      <c r="AN872" s="111"/>
      <c r="AO872" s="111"/>
      <c r="AP872" s="111"/>
      <c r="AQ872" s="111"/>
      <c r="AR872" s="111"/>
      <c r="AS872" s="111"/>
      <c r="AT872" s="111"/>
      <c r="AU872" s="111"/>
      <c r="AV872" s="111"/>
      <c r="AW872" s="111"/>
      <c r="AX872" s="111"/>
      <c r="AY872" s="111"/>
      <c r="AZ872" s="111"/>
      <c r="BA872" s="111"/>
      <c r="BB872" s="111"/>
      <c r="BC872" s="111"/>
      <c r="BD872" s="111"/>
      <c r="BE872" s="111"/>
      <c r="BF872" s="111"/>
    </row>
    <row r="873" spans="1:58" ht="15.75" customHeight="1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3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  <c r="AJ873" s="111"/>
      <c r="AK873" s="111"/>
      <c r="AL873" s="111"/>
      <c r="AM873" s="111"/>
      <c r="AN873" s="111"/>
      <c r="AO873" s="111"/>
      <c r="AP873" s="111"/>
      <c r="AQ873" s="111"/>
      <c r="AR873" s="111"/>
      <c r="AS873" s="111"/>
      <c r="AT873" s="111"/>
      <c r="AU873" s="111"/>
      <c r="AV873" s="111"/>
      <c r="AW873" s="111"/>
      <c r="AX873" s="111"/>
      <c r="AY873" s="111"/>
      <c r="AZ873" s="111"/>
      <c r="BA873" s="111"/>
      <c r="BB873" s="111"/>
      <c r="BC873" s="111"/>
      <c r="BD873" s="111"/>
      <c r="BE873" s="111"/>
      <c r="BF873" s="111"/>
    </row>
    <row r="874" spans="1:58" ht="15.75" customHeight="1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3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  <c r="AJ874" s="111"/>
      <c r="AK874" s="111"/>
      <c r="AL874" s="111"/>
      <c r="AM874" s="111"/>
      <c r="AN874" s="111"/>
      <c r="AO874" s="111"/>
      <c r="AP874" s="111"/>
      <c r="AQ874" s="111"/>
      <c r="AR874" s="111"/>
      <c r="AS874" s="111"/>
      <c r="AT874" s="111"/>
      <c r="AU874" s="111"/>
      <c r="AV874" s="111"/>
      <c r="AW874" s="111"/>
      <c r="AX874" s="111"/>
      <c r="AY874" s="111"/>
      <c r="AZ874" s="111"/>
      <c r="BA874" s="111"/>
      <c r="BB874" s="111"/>
      <c r="BC874" s="111"/>
      <c r="BD874" s="111"/>
      <c r="BE874" s="111"/>
      <c r="BF874" s="111"/>
    </row>
    <row r="875" spans="1:58" ht="15.75" customHeight="1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3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  <c r="AJ875" s="111"/>
      <c r="AK875" s="111"/>
      <c r="AL875" s="111"/>
      <c r="AM875" s="111"/>
      <c r="AN875" s="111"/>
      <c r="AO875" s="111"/>
      <c r="AP875" s="111"/>
      <c r="AQ875" s="111"/>
      <c r="AR875" s="111"/>
      <c r="AS875" s="111"/>
      <c r="AT875" s="111"/>
      <c r="AU875" s="111"/>
      <c r="AV875" s="111"/>
      <c r="AW875" s="111"/>
      <c r="AX875" s="111"/>
      <c r="AY875" s="111"/>
      <c r="AZ875" s="111"/>
      <c r="BA875" s="111"/>
      <c r="BB875" s="111"/>
      <c r="BC875" s="111"/>
      <c r="BD875" s="111"/>
      <c r="BE875" s="111"/>
      <c r="BF875" s="111"/>
    </row>
    <row r="876" spans="1:58" ht="15.75" customHeight="1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3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  <c r="AJ876" s="111"/>
      <c r="AK876" s="111"/>
      <c r="AL876" s="111"/>
      <c r="AM876" s="111"/>
      <c r="AN876" s="111"/>
      <c r="AO876" s="111"/>
      <c r="AP876" s="111"/>
      <c r="AQ876" s="111"/>
      <c r="AR876" s="111"/>
      <c r="AS876" s="111"/>
      <c r="AT876" s="111"/>
      <c r="AU876" s="111"/>
      <c r="AV876" s="111"/>
      <c r="AW876" s="111"/>
      <c r="AX876" s="111"/>
      <c r="AY876" s="111"/>
      <c r="AZ876" s="111"/>
      <c r="BA876" s="111"/>
      <c r="BB876" s="111"/>
      <c r="BC876" s="111"/>
      <c r="BD876" s="111"/>
      <c r="BE876" s="111"/>
      <c r="BF876" s="111"/>
    </row>
    <row r="877" spans="1:58" ht="15.75" customHeight="1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3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  <c r="AJ877" s="111"/>
      <c r="AK877" s="111"/>
      <c r="AL877" s="111"/>
      <c r="AM877" s="111"/>
      <c r="AN877" s="111"/>
      <c r="AO877" s="111"/>
      <c r="AP877" s="111"/>
      <c r="AQ877" s="111"/>
      <c r="AR877" s="111"/>
      <c r="AS877" s="111"/>
      <c r="AT877" s="111"/>
      <c r="AU877" s="111"/>
      <c r="AV877" s="111"/>
      <c r="AW877" s="111"/>
      <c r="AX877" s="111"/>
      <c r="AY877" s="111"/>
      <c r="AZ877" s="111"/>
      <c r="BA877" s="111"/>
      <c r="BB877" s="111"/>
      <c r="BC877" s="111"/>
      <c r="BD877" s="111"/>
      <c r="BE877" s="111"/>
      <c r="BF877" s="111"/>
    </row>
    <row r="878" spans="1:58" ht="15.75" customHeight="1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3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  <c r="AJ878" s="111"/>
      <c r="AK878" s="111"/>
      <c r="AL878" s="111"/>
      <c r="AM878" s="111"/>
      <c r="AN878" s="111"/>
      <c r="AO878" s="111"/>
      <c r="AP878" s="111"/>
      <c r="AQ878" s="111"/>
      <c r="AR878" s="111"/>
      <c r="AS878" s="111"/>
      <c r="AT878" s="111"/>
      <c r="AU878" s="111"/>
      <c r="AV878" s="111"/>
      <c r="AW878" s="111"/>
      <c r="AX878" s="111"/>
      <c r="AY878" s="111"/>
      <c r="AZ878" s="111"/>
      <c r="BA878" s="111"/>
      <c r="BB878" s="111"/>
      <c r="BC878" s="111"/>
      <c r="BD878" s="111"/>
      <c r="BE878" s="111"/>
      <c r="BF878" s="111"/>
    </row>
    <row r="879" spans="1:58" ht="15.75" customHeight="1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3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  <c r="AR879" s="111"/>
      <c r="AS879" s="111"/>
      <c r="AT879" s="111"/>
      <c r="AU879" s="111"/>
      <c r="AV879" s="111"/>
      <c r="AW879" s="111"/>
      <c r="AX879" s="111"/>
      <c r="AY879" s="111"/>
      <c r="AZ879" s="111"/>
      <c r="BA879" s="111"/>
      <c r="BB879" s="111"/>
      <c r="BC879" s="111"/>
      <c r="BD879" s="111"/>
      <c r="BE879" s="111"/>
      <c r="BF879" s="111"/>
    </row>
    <row r="880" spans="1:58" ht="15.75" customHeight="1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3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  <c r="AR880" s="111"/>
      <c r="AS880" s="111"/>
      <c r="AT880" s="111"/>
      <c r="AU880" s="111"/>
      <c r="AV880" s="111"/>
      <c r="AW880" s="111"/>
      <c r="AX880" s="111"/>
      <c r="AY880" s="111"/>
      <c r="AZ880" s="111"/>
      <c r="BA880" s="111"/>
      <c r="BB880" s="111"/>
      <c r="BC880" s="111"/>
      <c r="BD880" s="111"/>
      <c r="BE880" s="111"/>
      <c r="BF880" s="111"/>
    </row>
    <row r="881" spans="1:58" ht="15.75" customHeight="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3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  <c r="AJ881" s="111"/>
      <c r="AK881" s="111"/>
      <c r="AL881" s="111"/>
      <c r="AM881" s="111"/>
      <c r="AN881" s="111"/>
      <c r="AO881" s="111"/>
      <c r="AP881" s="111"/>
      <c r="AQ881" s="111"/>
      <c r="AR881" s="111"/>
      <c r="AS881" s="111"/>
      <c r="AT881" s="111"/>
      <c r="AU881" s="111"/>
      <c r="AV881" s="111"/>
      <c r="AW881" s="111"/>
      <c r="AX881" s="111"/>
      <c r="AY881" s="111"/>
      <c r="AZ881" s="111"/>
      <c r="BA881" s="111"/>
      <c r="BB881" s="111"/>
      <c r="BC881" s="111"/>
      <c r="BD881" s="111"/>
      <c r="BE881" s="111"/>
      <c r="BF881" s="111"/>
    </row>
    <row r="882" spans="1:58" ht="15.75" customHeight="1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3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  <c r="AJ882" s="111"/>
      <c r="AK882" s="111"/>
      <c r="AL882" s="111"/>
      <c r="AM882" s="111"/>
      <c r="AN882" s="111"/>
      <c r="AO882" s="111"/>
      <c r="AP882" s="111"/>
      <c r="AQ882" s="111"/>
      <c r="AR882" s="111"/>
      <c r="AS882" s="111"/>
      <c r="AT882" s="111"/>
      <c r="AU882" s="111"/>
      <c r="AV882" s="111"/>
      <c r="AW882" s="111"/>
      <c r="AX882" s="111"/>
      <c r="AY882" s="111"/>
      <c r="AZ882" s="111"/>
      <c r="BA882" s="111"/>
      <c r="BB882" s="111"/>
      <c r="BC882" s="111"/>
      <c r="BD882" s="111"/>
      <c r="BE882" s="111"/>
      <c r="BF882" s="111"/>
    </row>
    <row r="883" spans="1:58" ht="15.75" customHeight="1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3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  <c r="AJ883" s="111"/>
      <c r="AK883" s="111"/>
      <c r="AL883" s="111"/>
      <c r="AM883" s="111"/>
      <c r="AN883" s="111"/>
      <c r="AO883" s="111"/>
      <c r="AP883" s="111"/>
      <c r="AQ883" s="111"/>
      <c r="AR883" s="111"/>
      <c r="AS883" s="111"/>
      <c r="AT883" s="111"/>
      <c r="AU883" s="111"/>
      <c r="AV883" s="111"/>
      <c r="AW883" s="111"/>
      <c r="AX883" s="111"/>
      <c r="AY883" s="111"/>
      <c r="AZ883" s="111"/>
      <c r="BA883" s="111"/>
      <c r="BB883" s="111"/>
      <c r="BC883" s="111"/>
      <c r="BD883" s="111"/>
      <c r="BE883" s="111"/>
      <c r="BF883" s="111"/>
    </row>
    <row r="884" spans="1:58" ht="15.75" customHeight="1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3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  <c r="AJ884" s="111"/>
      <c r="AK884" s="111"/>
      <c r="AL884" s="111"/>
      <c r="AM884" s="111"/>
      <c r="AN884" s="111"/>
      <c r="AO884" s="111"/>
      <c r="AP884" s="111"/>
      <c r="AQ884" s="111"/>
      <c r="AR884" s="111"/>
      <c r="AS884" s="111"/>
      <c r="AT884" s="111"/>
      <c r="AU884" s="111"/>
      <c r="AV884" s="111"/>
      <c r="AW884" s="111"/>
      <c r="AX884" s="111"/>
      <c r="AY884" s="111"/>
      <c r="AZ884" s="111"/>
      <c r="BA884" s="111"/>
      <c r="BB884" s="111"/>
      <c r="BC884" s="111"/>
      <c r="BD884" s="111"/>
      <c r="BE884" s="111"/>
      <c r="BF884" s="111"/>
    </row>
    <row r="885" spans="1:58" ht="15.75" customHeight="1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3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  <c r="AJ885" s="111"/>
      <c r="AK885" s="111"/>
      <c r="AL885" s="111"/>
      <c r="AM885" s="111"/>
      <c r="AN885" s="111"/>
      <c r="AO885" s="111"/>
      <c r="AP885" s="111"/>
      <c r="AQ885" s="111"/>
      <c r="AR885" s="111"/>
      <c r="AS885" s="111"/>
      <c r="AT885" s="111"/>
      <c r="AU885" s="111"/>
      <c r="AV885" s="111"/>
      <c r="AW885" s="111"/>
      <c r="AX885" s="111"/>
      <c r="AY885" s="111"/>
      <c r="AZ885" s="111"/>
      <c r="BA885" s="111"/>
      <c r="BB885" s="111"/>
      <c r="BC885" s="111"/>
      <c r="BD885" s="111"/>
      <c r="BE885" s="111"/>
      <c r="BF885" s="111"/>
    </row>
    <row r="886" spans="1:58" ht="15.75" customHeight="1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3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  <c r="AJ886" s="111"/>
      <c r="AK886" s="111"/>
      <c r="AL886" s="111"/>
      <c r="AM886" s="111"/>
      <c r="AN886" s="111"/>
      <c r="AO886" s="111"/>
      <c r="AP886" s="111"/>
      <c r="AQ886" s="111"/>
      <c r="AR886" s="111"/>
      <c r="AS886" s="111"/>
      <c r="AT886" s="111"/>
      <c r="AU886" s="111"/>
      <c r="AV886" s="111"/>
      <c r="AW886" s="111"/>
      <c r="AX886" s="111"/>
      <c r="AY886" s="111"/>
      <c r="AZ886" s="111"/>
      <c r="BA886" s="111"/>
      <c r="BB886" s="111"/>
      <c r="BC886" s="111"/>
      <c r="BD886" s="111"/>
      <c r="BE886" s="111"/>
      <c r="BF886" s="111"/>
    </row>
    <row r="887" spans="1:58" ht="15.75" customHeight="1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3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  <c r="AJ887" s="111"/>
      <c r="AK887" s="111"/>
      <c r="AL887" s="111"/>
      <c r="AM887" s="111"/>
      <c r="AN887" s="111"/>
      <c r="AO887" s="111"/>
      <c r="AP887" s="111"/>
      <c r="AQ887" s="111"/>
      <c r="AR887" s="111"/>
      <c r="AS887" s="111"/>
      <c r="AT887" s="111"/>
      <c r="AU887" s="111"/>
      <c r="AV887" s="111"/>
      <c r="AW887" s="111"/>
      <c r="AX887" s="111"/>
      <c r="AY887" s="111"/>
      <c r="AZ887" s="111"/>
      <c r="BA887" s="111"/>
      <c r="BB887" s="111"/>
      <c r="BC887" s="111"/>
      <c r="BD887" s="111"/>
      <c r="BE887" s="111"/>
      <c r="BF887" s="111"/>
    </row>
    <row r="888" spans="1:58" ht="15.75" customHeight="1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3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  <c r="AJ888" s="111"/>
      <c r="AK888" s="111"/>
      <c r="AL888" s="111"/>
      <c r="AM888" s="111"/>
      <c r="AN888" s="111"/>
      <c r="AO888" s="111"/>
      <c r="AP888" s="111"/>
      <c r="AQ888" s="111"/>
      <c r="AR888" s="111"/>
      <c r="AS888" s="111"/>
      <c r="AT888" s="111"/>
      <c r="AU888" s="111"/>
      <c r="AV888" s="111"/>
      <c r="AW888" s="111"/>
      <c r="AX888" s="111"/>
      <c r="AY888" s="111"/>
      <c r="AZ888" s="111"/>
      <c r="BA888" s="111"/>
      <c r="BB888" s="111"/>
      <c r="BC888" s="111"/>
      <c r="BD888" s="111"/>
      <c r="BE888" s="111"/>
      <c r="BF888" s="111"/>
    </row>
    <row r="889" spans="1:58" ht="15.75" customHeight="1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3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  <c r="AJ889" s="111"/>
      <c r="AK889" s="111"/>
      <c r="AL889" s="111"/>
      <c r="AM889" s="111"/>
      <c r="AN889" s="111"/>
      <c r="AO889" s="111"/>
      <c r="AP889" s="111"/>
      <c r="AQ889" s="111"/>
      <c r="AR889" s="111"/>
      <c r="AS889" s="111"/>
      <c r="AT889" s="111"/>
      <c r="AU889" s="111"/>
      <c r="AV889" s="111"/>
      <c r="AW889" s="111"/>
      <c r="AX889" s="111"/>
      <c r="AY889" s="111"/>
      <c r="AZ889" s="111"/>
      <c r="BA889" s="111"/>
      <c r="BB889" s="111"/>
      <c r="BC889" s="111"/>
      <c r="BD889" s="111"/>
      <c r="BE889" s="111"/>
      <c r="BF889" s="111"/>
    </row>
    <row r="890" spans="1:58" ht="15.75" customHeight="1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3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  <c r="AJ890" s="111"/>
      <c r="AK890" s="111"/>
      <c r="AL890" s="111"/>
      <c r="AM890" s="111"/>
      <c r="AN890" s="111"/>
      <c r="AO890" s="111"/>
      <c r="AP890" s="111"/>
      <c r="AQ890" s="111"/>
      <c r="AR890" s="111"/>
      <c r="AS890" s="111"/>
      <c r="AT890" s="111"/>
      <c r="AU890" s="111"/>
      <c r="AV890" s="111"/>
      <c r="AW890" s="111"/>
      <c r="AX890" s="111"/>
      <c r="AY890" s="111"/>
      <c r="AZ890" s="111"/>
      <c r="BA890" s="111"/>
      <c r="BB890" s="111"/>
      <c r="BC890" s="111"/>
      <c r="BD890" s="111"/>
      <c r="BE890" s="111"/>
      <c r="BF890" s="111"/>
    </row>
    <row r="891" spans="1:58" ht="15.75" customHeight="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3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  <c r="AJ891" s="111"/>
      <c r="AK891" s="111"/>
      <c r="AL891" s="111"/>
      <c r="AM891" s="111"/>
      <c r="AN891" s="111"/>
      <c r="AO891" s="111"/>
      <c r="AP891" s="111"/>
      <c r="AQ891" s="111"/>
      <c r="AR891" s="111"/>
      <c r="AS891" s="111"/>
      <c r="AT891" s="111"/>
      <c r="AU891" s="111"/>
      <c r="AV891" s="111"/>
      <c r="AW891" s="111"/>
      <c r="AX891" s="111"/>
      <c r="AY891" s="111"/>
      <c r="AZ891" s="111"/>
      <c r="BA891" s="111"/>
      <c r="BB891" s="111"/>
      <c r="BC891" s="111"/>
      <c r="BD891" s="111"/>
      <c r="BE891" s="111"/>
      <c r="BF891" s="111"/>
    </row>
    <row r="892" spans="1:58" ht="15.75" customHeight="1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3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  <c r="AJ892" s="111"/>
      <c r="AK892" s="111"/>
      <c r="AL892" s="111"/>
      <c r="AM892" s="111"/>
      <c r="AN892" s="111"/>
      <c r="AO892" s="111"/>
      <c r="AP892" s="111"/>
      <c r="AQ892" s="111"/>
      <c r="AR892" s="111"/>
      <c r="AS892" s="111"/>
      <c r="AT892" s="111"/>
      <c r="AU892" s="111"/>
      <c r="AV892" s="111"/>
      <c r="AW892" s="111"/>
      <c r="AX892" s="111"/>
      <c r="AY892" s="111"/>
      <c r="AZ892" s="111"/>
      <c r="BA892" s="111"/>
      <c r="BB892" s="111"/>
      <c r="BC892" s="111"/>
      <c r="BD892" s="111"/>
      <c r="BE892" s="111"/>
      <c r="BF892" s="111"/>
    </row>
    <row r="893" spans="1:58" ht="15.75" customHeight="1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3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  <c r="AJ893" s="111"/>
      <c r="AK893" s="111"/>
      <c r="AL893" s="111"/>
      <c r="AM893" s="111"/>
      <c r="AN893" s="111"/>
      <c r="AO893" s="111"/>
      <c r="AP893" s="111"/>
      <c r="AQ893" s="111"/>
      <c r="AR893" s="111"/>
      <c r="AS893" s="111"/>
      <c r="AT893" s="111"/>
      <c r="AU893" s="111"/>
      <c r="AV893" s="111"/>
      <c r="AW893" s="111"/>
      <c r="AX893" s="111"/>
      <c r="AY893" s="111"/>
      <c r="AZ893" s="111"/>
      <c r="BA893" s="111"/>
      <c r="BB893" s="111"/>
      <c r="BC893" s="111"/>
      <c r="BD893" s="111"/>
      <c r="BE893" s="111"/>
      <c r="BF893" s="111"/>
    </row>
    <row r="894" spans="1:58" ht="15.75" customHeight="1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3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  <c r="AJ894" s="111"/>
      <c r="AK894" s="111"/>
      <c r="AL894" s="111"/>
      <c r="AM894" s="111"/>
      <c r="AN894" s="111"/>
      <c r="AO894" s="111"/>
      <c r="AP894" s="111"/>
      <c r="AQ894" s="111"/>
      <c r="AR894" s="111"/>
      <c r="AS894" s="111"/>
      <c r="AT894" s="111"/>
      <c r="AU894" s="111"/>
      <c r="AV894" s="111"/>
      <c r="AW894" s="111"/>
      <c r="AX894" s="111"/>
      <c r="AY894" s="111"/>
      <c r="AZ894" s="111"/>
      <c r="BA894" s="111"/>
      <c r="BB894" s="111"/>
      <c r="BC894" s="111"/>
      <c r="BD894" s="111"/>
      <c r="BE894" s="111"/>
      <c r="BF894" s="111"/>
    </row>
    <row r="895" spans="1:58" ht="15.75" customHeight="1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3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  <c r="AJ895" s="111"/>
      <c r="AK895" s="111"/>
      <c r="AL895" s="111"/>
      <c r="AM895" s="111"/>
      <c r="AN895" s="111"/>
      <c r="AO895" s="111"/>
      <c r="AP895" s="111"/>
      <c r="AQ895" s="111"/>
      <c r="AR895" s="111"/>
      <c r="AS895" s="111"/>
      <c r="AT895" s="111"/>
      <c r="AU895" s="111"/>
      <c r="AV895" s="111"/>
      <c r="AW895" s="111"/>
      <c r="AX895" s="111"/>
      <c r="AY895" s="111"/>
      <c r="AZ895" s="111"/>
      <c r="BA895" s="111"/>
      <c r="BB895" s="111"/>
      <c r="BC895" s="111"/>
      <c r="BD895" s="111"/>
      <c r="BE895" s="111"/>
      <c r="BF895" s="111"/>
    </row>
    <row r="896" spans="1:58" ht="15.75" customHeight="1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3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  <c r="AJ896" s="111"/>
      <c r="AK896" s="111"/>
      <c r="AL896" s="111"/>
      <c r="AM896" s="111"/>
      <c r="AN896" s="111"/>
      <c r="AO896" s="111"/>
      <c r="AP896" s="111"/>
      <c r="AQ896" s="111"/>
      <c r="AR896" s="111"/>
      <c r="AS896" s="111"/>
      <c r="AT896" s="111"/>
      <c r="AU896" s="111"/>
      <c r="AV896" s="111"/>
      <c r="AW896" s="111"/>
      <c r="AX896" s="111"/>
      <c r="AY896" s="111"/>
      <c r="AZ896" s="111"/>
      <c r="BA896" s="111"/>
      <c r="BB896" s="111"/>
      <c r="BC896" s="111"/>
      <c r="BD896" s="111"/>
      <c r="BE896" s="111"/>
      <c r="BF896" s="111"/>
    </row>
    <row r="897" spans="1:58" ht="15.75" customHeight="1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3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  <c r="AR897" s="111"/>
      <c r="AS897" s="111"/>
      <c r="AT897" s="111"/>
      <c r="AU897" s="111"/>
      <c r="AV897" s="111"/>
      <c r="AW897" s="111"/>
      <c r="AX897" s="111"/>
      <c r="AY897" s="111"/>
      <c r="AZ897" s="111"/>
      <c r="BA897" s="111"/>
      <c r="BB897" s="111"/>
      <c r="BC897" s="111"/>
      <c r="BD897" s="111"/>
      <c r="BE897" s="111"/>
      <c r="BF897" s="111"/>
    </row>
    <row r="898" spans="1:58" ht="15.75" customHeight="1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3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  <c r="AJ898" s="111"/>
      <c r="AK898" s="111"/>
      <c r="AL898" s="111"/>
      <c r="AM898" s="111"/>
      <c r="AN898" s="111"/>
      <c r="AO898" s="111"/>
      <c r="AP898" s="111"/>
      <c r="AQ898" s="111"/>
      <c r="AR898" s="111"/>
      <c r="AS898" s="111"/>
      <c r="AT898" s="111"/>
      <c r="AU898" s="111"/>
      <c r="AV898" s="111"/>
      <c r="AW898" s="111"/>
      <c r="AX898" s="111"/>
      <c r="AY898" s="111"/>
      <c r="AZ898" s="111"/>
      <c r="BA898" s="111"/>
      <c r="BB898" s="111"/>
      <c r="BC898" s="111"/>
      <c r="BD898" s="111"/>
      <c r="BE898" s="111"/>
      <c r="BF898" s="111"/>
    </row>
    <row r="899" spans="1:58" ht="15.75" customHeight="1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3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  <c r="AJ899" s="111"/>
      <c r="AK899" s="111"/>
      <c r="AL899" s="111"/>
      <c r="AM899" s="111"/>
      <c r="AN899" s="111"/>
      <c r="AO899" s="111"/>
      <c r="AP899" s="111"/>
      <c r="AQ899" s="111"/>
      <c r="AR899" s="111"/>
      <c r="AS899" s="111"/>
      <c r="AT899" s="111"/>
      <c r="AU899" s="111"/>
      <c r="AV899" s="111"/>
      <c r="AW899" s="111"/>
      <c r="AX899" s="111"/>
      <c r="AY899" s="111"/>
      <c r="AZ899" s="111"/>
      <c r="BA899" s="111"/>
      <c r="BB899" s="111"/>
      <c r="BC899" s="111"/>
      <c r="BD899" s="111"/>
      <c r="BE899" s="111"/>
      <c r="BF899" s="111"/>
    </row>
    <row r="900" spans="1:58" ht="15.75" customHeight="1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3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  <c r="AJ900" s="111"/>
      <c r="AK900" s="111"/>
      <c r="AL900" s="111"/>
      <c r="AM900" s="111"/>
      <c r="AN900" s="111"/>
      <c r="AO900" s="111"/>
      <c r="AP900" s="111"/>
      <c r="AQ900" s="111"/>
      <c r="AR900" s="111"/>
      <c r="AS900" s="111"/>
      <c r="AT900" s="111"/>
      <c r="AU900" s="111"/>
      <c r="AV900" s="111"/>
      <c r="AW900" s="111"/>
      <c r="AX900" s="111"/>
      <c r="AY900" s="111"/>
      <c r="AZ900" s="111"/>
      <c r="BA900" s="111"/>
      <c r="BB900" s="111"/>
      <c r="BC900" s="111"/>
      <c r="BD900" s="111"/>
      <c r="BE900" s="111"/>
      <c r="BF900" s="111"/>
    </row>
    <row r="901" spans="1:58" ht="15.75" customHeight="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3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  <c r="AJ901" s="111"/>
      <c r="AK901" s="111"/>
      <c r="AL901" s="111"/>
      <c r="AM901" s="111"/>
      <c r="AN901" s="111"/>
      <c r="AO901" s="111"/>
      <c r="AP901" s="111"/>
      <c r="AQ901" s="111"/>
      <c r="AR901" s="111"/>
      <c r="AS901" s="111"/>
      <c r="AT901" s="111"/>
      <c r="AU901" s="111"/>
      <c r="AV901" s="111"/>
      <c r="AW901" s="111"/>
      <c r="AX901" s="111"/>
      <c r="AY901" s="111"/>
      <c r="AZ901" s="111"/>
      <c r="BA901" s="111"/>
      <c r="BB901" s="111"/>
      <c r="BC901" s="111"/>
      <c r="BD901" s="111"/>
      <c r="BE901" s="111"/>
      <c r="BF901" s="111"/>
    </row>
    <row r="902" spans="1:58" ht="15.75" customHeight="1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3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  <c r="AJ902" s="111"/>
      <c r="AK902" s="111"/>
      <c r="AL902" s="111"/>
      <c r="AM902" s="111"/>
      <c r="AN902" s="111"/>
      <c r="AO902" s="111"/>
      <c r="AP902" s="111"/>
      <c r="AQ902" s="111"/>
      <c r="AR902" s="111"/>
      <c r="AS902" s="111"/>
      <c r="AT902" s="111"/>
      <c r="AU902" s="111"/>
      <c r="AV902" s="111"/>
      <c r="AW902" s="111"/>
      <c r="AX902" s="111"/>
      <c r="AY902" s="111"/>
      <c r="AZ902" s="111"/>
      <c r="BA902" s="111"/>
      <c r="BB902" s="111"/>
      <c r="BC902" s="111"/>
      <c r="BD902" s="111"/>
      <c r="BE902" s="111"/>
      <c r="BF902" s="111"/>
    </row>
    <row r="903" spans="1:58" ht="15.75" customHeight="1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3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  <c r="AJ903" s="111"/>
      <c r="AK903" s="111"/>
      <c r="AL903" s="111"/>
      <c r="AM903" s="111"/>
      <c r="AN903" s="111"/>
      <c r="AO903" s="111"/>
      <c r="AP903" s="111"/>
      <c r="AQ903" s="111"/>
      <c r="AR903" s="111"/>
      <c r="AS903" s="111"/>
      <c r="AT903" s="111"/>
      <c r="AU903" s="111"/>
      <c r="AV903" s="111"/>
      <c r="AW903" s="111"/>
      <c r="AX903" s="111"/>
      <c r="AY903" s="111"/>
      <c r="AZ903" s="111"/>
      <c r="BA903" s="111"/>
      <c r="BB903" s="111"/>
      <c r="BC903" s="111"/>
      <c r="BD903" s="111"/>
      <c r="BE903" s="111"/>
      <c r="BF903" s="111"/>
    </row>
    <row r="904" spans="1:58" ht="15.75" customHeight="1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3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  <c r="AJ904" s="111"/>
      <c r="AK904" s="111"/>
      <c r="AL904" s="111"/>
      <c r="AM904" s="111"/>
      <c r="AN904" s="111"/>
      <c r="AO904" s="111"/>
      <c r="AP904" s="111"/>
      <c r="AQ904" s="111"/>
      <c r="AR904" s="111"/>
      <c r="AS904" s="111"/>
      <c r="AT904" s="111"/>
      <c r="AU904" s="111"/>
      <c r="AV904" s="111"/>
      <c r="AW904" s="111"/>
      <c r="AX904" s="111"/>
      <c r="AY904" s="111"/>
      <c r="AZ904" s="111"/>
      <c r="BA904" s="111"/>
      <c r="BB904" s="111"/>
      <c r="BC904" s="111"/>
      <c r="BD904" s="111"/>
      <c r="BE904" s="111"/>
      <c r="BF904" s="111"/>
    </row>
    <row r="905" spans="1:58" ht="15.75" customHeight="1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3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  <c r="AJ905" s="111"/>
      <c r="AK905" s="111"/>
      <c r="AL905" s="111"/>
      <c r="AM905" s="111"/>
      <c r="AN905" s="111"/>
      <c r="AO905" s="111"/>
      <c r="AP905" s="111"/>
      <c r="AQ905" s="111"/>
      <c r="AR905" s="111"/>
      <c r="AS905" s="111"/>
      <c r="AT905" s="111"/>
      <c r="AU905" s="111"/>
      <c r="AV905" s="111"/>
      <c r="AW905" s="111"/>
      <c r="AX905" s="111"/>
      <c r="AY905" s="111"/>
      <c r="AZ905" s="111"/>
      <c r="BA905" s="111"/>
      <c r="BB905" s="111"/>
      <c r="BC905" s="111"/>
      <c r="BD905" s="111"/>
      <c r="BE905" s="111"/>
      <c r="BF905" s="111"/>
    </row>
    <row r="906" spans="1:58" ht="15.75" customHeight="1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3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  <c r="AJ906" s="111"/>
      <c r="AK906" s="111"/>
      <c r="AL906" s="111"/>
      <c r="AM906" s="111"/>
      <c r="AN906" s="111"/>
      <c r="AO906" s="111"/>
      <c r="AP906" s="111"/>
      <c r="AQ906" s="111"/>
      <c r="AR906" s="111"/>
      <c r="AS906" s="111"/>
      <c r="AT906" s="111"/>
      <c r="AU906" s="111"/>
      <c r="AV906" s="111"/>
      <c r="AW906" s="111"/>
      <c r="AX906" s="111"/>
      <c r="AY906" s="111"/>
      <c r="AZ906" s="111"/>
      <c r="BA906" s="111"/>
      <c r="BB906" s="111"/>
      <c r="BC906" s="111"/>
      <c r="BD906" s="111"/>
      <c r="BE906" s="111"/>
      <c r="BF906" s="111"/>
    </row>
    <row r="907" spans="1:58" ht="15.75" customHeight="1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3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  <c r="AJ907" s="111"/>
      <c r="AK907" s="111"/>
      <c r="AL907" s="111"/>
      <c r="AM907" s="111"/>
      <c r="AN907" s="111"/>
      <c r="AO907" s="111"/>
      <c r="AP907" s="111"/>
      <c r="AQ907" s="111"/>
      <c r="AR907" s="111"/>
      <c r="AS907" s="111"/>
      <c r="AT907" s="111"/>
      <c r="AU907" s="111"/>
      <c r="AV907" s="111"/>
      <c r="AW907" s="111"/>
      <c r="AX907" s="111"/>
      <c r="AY907" s="111"/>
      <c r="AZ907" s="111"/>
      <c r="BA907" s="111"/>
      <c r="BB907" s="111"/>
      <c r="BC907" s="111"/>
      <c r="BD907" s="111"/>
      <c r="BE907" s="111"/>
      <c r="BF907" s="111"/>
    </row>
    <row r="908" spans="1:58" ht="15.75" customHeight="1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3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  <c r="AJ908" s="111"/>
      <c r="AK908" s="111"/>
      <c r="AL908" s="111"/>
      <c r="AM908" s="111"/>
      <c r="AN908" s="111"/>
      <c r="AO908" s="111"/>
      <c r="AP908" s="111"/>
      <c r="AQ908" s="111"/>
      <c r="AR908" s="111"/>
      <c r="AS908" s="111"/>
      <c r="AT908" s="111"/>
      <c r="AU908" s="111"/>
      <c r="AV908" s="111"/>
      <c r="AW908" s="111"/>
      <c r="AX908" s="111"/>
      <c r="AY908" s="111"/>
      <c r="AZ908" s="111"/>
      <c r="BA908" s="111"/>
      <c r="BB908" s="111"/>
      <c r="BC908" s="111"/>
      <c r="BD908" s="111"/>
      <c r="BE908" s="111"/>
      <c r="BF908" s="111"/>
    </row>
    <row r="909" spans="1:58" ht="15.75" customHeight="1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3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  <c r="AJ909" s="111"/>
      <c r="AK909" s="111"/>
      <c r="AL909" s="111"/>
      <c r="AM909" s="111"/>
      <c r="AN909" s="111"/>
      <c r="AO909" s="111"/>
      <c r="AP909" s="111"/>
      <c r="AQ909" s="111"/>
      <c r="AR909" s="111"/>
      <c r="AS909" s="111"/>
      <c r="AT909" s="111"/>
      <c r="AU909" s="111"/>
      <c r="AV909" s="111"/>
      <c r="AW909" s="111"/>
      <c r="AX909" s="111"/>
      <c r="AY909" s="111"/>
      <c r="AZ909" s="111"/>
      <c r="BA909" s="111"/>
      <c r="BB909" s="111"/>
      <c r="BC909" s="111"/>
      <c r="BD909" s="111"/>
      <c r="BE909" s="111"/>
      <c r="BF909" s="111"/>
    </row>
    <row r="910" spans="1:58" ht="15.75" customHeight="1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3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  <c r="AJ910" s="111"/>
      <c r="AK910" s="111"/>
      <c r="AL910" s="111"/>
      <c r="AM910" s="111"/>
      <c r="AN910" s="111"/>
      <c r="AO910" s="111"/>
      <c r="AP910" s="111"/>
      <c r="AQ910" s="111"/>
      <c r="AR910" s="111"/>
      <c r="AS910" s="111"/>
      <c r="AT910" s="111"/>
      <c r="AU910" s="111"/>
      <c r="AV910" s="111"/>
      <c r="AW910" s="111"/>
      <c r="AX910" s="111"/>
      <c r="AY910" s="111"/>
      <c r="AZ910" s="111"/>
      <c r="BA910" s="111"/>
      <c r="BB910" s="111"/>
      <c r="BC910" s="111"/>
      <c r="BD910" s="111"/>
      <c r="BE910" s="111"/>
      <c r="BF910" s="111"/>
    </row>
    <row r="911" spans="1:58" ht="15.75" customHeight="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3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  <c r="AJ911" s="111"/>
      <c r="AK911" s="111"/>
      <c r="AL911" s="111"/>
      <c r="AM911" s="111"/>
      <c r="AN911" s="111"/>
      <c r="AO911" s="111"/>
      <c r="AP911" s="111"/>
      <c r="AQ911" s="111"/>
      <c r="AR911" s="111"/>
      <c r="AS911" s="111"/>
      <c r="AT911" s="111"/>
      <c r="AU911" s="111"/>
      <c r="AV911" s="111"/>
      <c r="AW911" s="111"/>
      <c r="AX911" s="111"/>
      <c r="AY911" s="111"/>
      <c r="AZ911" s="111"/>
      <c r="BA911" s="111"/>
      <c r="BB911" s="111"/>
      <c r="BC911" s="111"/>
      <c r="BD911" s="111"/>
      <c r="BE911" s="111"/>
      <c r="BF911" s="111"/>
    </row>
    <row r="912" spans="1:58" ht="15.75" customHeight="1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3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  <c r="AJ912" s="111"/>
      <c r="AK912" s="111"/>
      <c r="AL912" s="111"/>
      <c r="AM912" s="111"/>
      <c r="AN912" s="111"/>
      <c r="AO912" s="111"/>
      <c r="AP912" s="111"/>
      <c r="AQ912" s="111"/>
      <c r="AR912" s="111"/>
      <c r="AS912" s="111"/>
      <c r="AT912" s="111"/>
      <c r="AU912" s="111"/>
      <c r="AV912" s="111"/>
      <c r="AW912" s="111"/>
      <c r="AX912" s="111"/>
      <c r="AY912" s="111"/>
      <c r="AZ912" s="111"/>
      <c r="BA912" s="111"/>
      <c r="BB912" s="111"/>
      <c r="BC912" s="111"/>
      <c r="BD912" s="111"/>
      <c r="BE912" s="111"/>
      <c r="BF912" s="111"/>
    </row>
    <row r="913" spans="1:58" ht="15.75" customHeight="1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3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  <c r="AJ913" s="111"/>
      <c r="AK913" s="111"/>
      <c r="AL913" s="111"/>
      <c r="AM913" s="111"/>
      <c r="AN913" s="111"/>
      <c r="AO913" s="111"/>
      <c r="AP913" s="111"/>
      <c r="AQ913" s="111"/>
      <c r="AR913" s="111"/>
      <c r="AS913" s="111"/>
      <c r="AT913" s="111"/>
      <c r="AU913" s="111"/>
      <c r="AV913" s="111"/>
      <c r="AW913" s="111"/>
      <c r="AX913" s="111"/>
      <c r="AY913" s="111"/>
      <c r="AZ913" s="111"/>
      <c r="BA913" s="111"/>
      <c r="BB913" s="111"/>
      <c r="BC913" s="111"/>
      <c r="BD913" s="111"/>
      <c r="BE913" s="111"/>
      <c r="BF913" s="111"/>
    </row>
    <row r="914" spans="1:58" ht="15.75" customHeight="1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3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  <c r="AR914" s="111"/>
      <c r="AS914" s="111"/>
      <c r="AT914" s="111"/>
      <c r="AU914" s="111"/>
      <c r="AV914" s="111"/>
      <c r="AW914" s="111"/>
      <c r="AX914" s="111"/>
      <c r="AY914" s="111"/>
      <c r="AZ914" s="111"/>
      <c r="BA914" s="111"/>
      <c r="BB914" s="111"/>
      <c r="BC914" s="111"/>
      <c r="BD914" s="111"/>
      <c r="BE914" s="111"/>
      <c r="BF914" s="111"/>
    </row>
    <row r="915" spans="1:58" ht="15.75" customHeight="1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3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  <c r="AJ915" s="111"/>
      <c r="AK915" s="111"/>
      <c r="AL915" s="111"/>
      <c r="AM915" s="111"/>
      <c r="AN915" s="111"/>
      <c r="AO915" s="111"/>
      <c r="AP915" s="111"/>
      <c r="AQ915" s="111"/>
      <c r="AR915" s="111"/>
      <c r="AS915" s="111"/>
      <c r="AT915" s="111"/>
      <c r="AU915" s="111"/>
      <c r="AV915" s="111"/>
      <c r="AW915" s="111"/>
      <c r="AX915" s="111"/>
      <c r="AY915" s="111"/>
      <c r="AZ915" s="111"/>
      <c r="BA915" s="111"/>
      <c r="BB915" s="111"/>
      <c r="BC915" s="111"/>
      <c r="BD915" s="111"/>
      <c r="BE915" s="111"/>
      <c r="BF915" s="111"/>
    </row>
    <row r="916" spans="1:58" ht="15.75" customHeight="1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3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  <c r="AJ916" s="111"/>
      <c r="AK916" s="111"/>
      <c r="AL916" s="111"/>
      <c r="AM916" s="111"/>
      <c r="AN916" s="111"/>
      <c r="AO916" s="111"/>
      <c r="AP916" s="111"/>
      <c r="AQ916" s="111"/>
      <c r="AR916" s="111"/>
      <c r="AS916" s="111"/>
      <c r="AT916" s="111"/>
      <c r="AU916" s="111"/>
      <c r="AV916" s="111"/>
      <c r="AW916" s="111"/>
      <c r="AX916" s="111"/>
      <c r="AY916" s="111"/>
      <c r="AZ916" s="111"/>
      <c r="BA916" s="111"/>
      <c r="BB916" s="111"/>
      <c r="BC916" s="111"/>
      <c r="BD916" s="111"/>
      <c r="BE916" s="111"/>
      <c r="BF916" s="111"/>
    </row>
    <row r="917" spans="1:58" ht="15.75" customHeight="1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3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  <c r="AJ917" s="111"/>
      <c r="AK917" s="111"/>
      <c r="AL917" s="111"/>
      <c r="AM917" s="111"/>
      <c r="AN917" s="111"/>
      <c r="AO917" s="111"/>
      <c r="AP917" s="111"/>
      <c r="AQ917" s="111"/>
      <c r="AR917" s="111"/>
      <c r="AS917" s="111"/>
      <c r="AT917" s="111"/>
      <c r="AU917" s="111"/>
      <c r="AV917" s="111"/>
      <c r="AW917" s="111"/>
      <c r="AX917" s="111"/>
      <c r="AY917" s="111"/>
      <c r="AZ917" s="111"/>
      <c r="BA917" s="111"/>
      <c r="BB917" s="111"/>
      <c r="BC917" s="111"/>
      <c r="BD917" s="111"/>
      <c r="BE917" s="111"/>
      <c r="BF917" s="111"/>
    </row>
    <row r="918" spans="1:58" ht="15.75" customHeight="1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3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  <c r="AJ918" s="111"/>
      <c r="AK918" s="111"/>
      <c r="AL918" s="111"/>
      <c r="AM918" s="111"/>
      <c r="AN918" s="111"/>
      <c r="AO918" s="111"/>
      <c r="AP918" s="111"/>
      <c r="AQ918" s="111"/>
      <c r="AR918" s="111"/>
      <c r="AS918" s="111"/>
      <c r="AT918" s="111"/>
      <c r="AU918" s="111"/>
      <c r="AV918" s="111"/>
      <c r="AW918" s="111"/>
      <c r="AX918" s="111"/>
      <c r="AY918" s="111"/>
      <c r="AZ918" s="111"/>
      <c r="BA918" s="111"/>
      <c r="BB918" s="111"/>
      <c r="BC918" s="111"/>
      <c r="BD918" s="111"/>
      <c r="BE918" s="111"/>
      <c r="BF918" s="111"/>
    </row>
    <row r="919" spans="1:58" ht="15.75" customHeight="1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3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  <c r="AJ919" s="111"/>
      <c r="AK919" s="111"/>
      <c r="AL919" s="111"/>
      <c r="AM919" s="111"/>
      <c r="AN919" s="111"/>
      <c r="AO919" s="111"/>
      <c r="AP919" s="111"/>
      <c r="AQ919" s="111"/>
      <c r="AR919" s="111"/>
      <c r="AS919" s="111"/>
      <c r="AT919" s="111"/>
      <c r="AU919" s="111"/>
      <c r="AV919" s="111"/>
      <c r="AW919" s="111"/>
      <c r="AX919" s="111"/>
      <c r="AY919" s="111"/>
      <c r="AZ919" s="111"/>
      <c r="BA919" s="111"/>
      <c r="BB919" s="111"/>
      <c r="BC919" s="111"/>
      <c r="BD919" s="111"/>
      <c r="BE919" s="111"/>
      <c r="BF919" s="111"/>
    </row>
    <row r="920" spans="1:58" ht="15.75" customHeight="1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3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  <c r="AJ920" s="111"/>
      <c r="AK920" s="111"/>
      <c r="AL920" s="111"/>
      <c r="AM920" s="111"/>
      <c r="AN920" s="111"/>
      <c r="AO920" s="111"/>
      <c r="AP920" s="111"/>
      <c r="AQ920" s="111"/>
      <c r="AR920" s="111"/>
      <c r="AS920" s="111"/>
      <c r="AT920" s="111"/>
      <c r="AU920" s="111"/>
      <c r="AV920" s="111"/>
      <c r="AW920" s="111"/>
      <c r="AX920" s="111"/>
      <c r="AY920" s="111"/>
      <c r="AZ920" s="111"/>
      <c r="BA920" s="111"/>
      <c r="BB920" s="111"/>
      <c r="BC920" s="111"/>
      <c r="BD920" s="111"/>
      <c r="BE920" s="111"/>
      <c r="BF920" s="111"/>
    </row>
    <row r="921" spans="1:58" ht="15.75" customHeight="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3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  <c r="AJ921" s="111"/>
      <c r="AK921" s="111"/>
      <c r="AL921" s="111"/>
      <c r="AM921" s="111"/>
      <c r="AN921" s="111"/>
      <c r="AO921" s="111"/>
      <c r="AP921" s="111"/>
      <c r="AQ921" s="111"/>
      <c r="AR921" s="111"/>
      <c r="AS921" s="111"/>
      <c r="AT921" s="111"/>
      <c r="AU921" s="111"/>
      <c r="AV921" s="111"/>
      <c r="AW921" s="111"/>
      <c r="AX921" s="111"/>
      <c r="AY921" s="111"/>
      <c r="AZ921" s="111"/>
      <c r="BA921" s="111"/>
      <c r="BB921" s="111"/>
      <c r="BC921" s="111"/>
      <c r="BD921" s="111"/>
      <c r="BE921" s="111"/>
      <c r="BF921" s="111"/>
    </row>
    <row r="922" spans="1:58" ht="15.75" customHeight="1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3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  <c r="AJ922" s="111"/>
      <c r="AK922" s="111"/>
      <c r="AL922" s="111"/>
      <c r="AM922" s="111"/>
      <c r="AN922" s="111"/>
      <c r="AO922" s="111"/>
      <c r="AP922" s="111"/>
      <c r="AQ922" s="111"/>
      <c r="AR922" s="111"/>
      <c r="AS922" s="111"/>
      <c r="AT922" s="111"/>
      <c r="AU922" s="111"/>
      <c r="AV922" s="111"/>
      <c r="AW922" s="111"/>
      <c r="AX922" s="111"/>
      <c r="AY922" s="111"/>
      <c r="AZ922" s="111"/>
      <c r="BA922" s="111"/>
      <c r="BB922" s="111"/>
      <c r="BC922" s="111"/>
      <c r="BD922" s="111"/>
      <c r="BE922" s="111"/>
      <c r="BF922" s="111"/>
    </row>
    <row r="923" spans="1:58" ht="15.75" customHeight="1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3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  <c r="AJ923" s="111"/>
      <c r="AK923" s="111"/>
      <c r="AL923" s="111"/>
      <c r="AM923" s="111"/>
      <c r="AN923" s="111"/>
      <c r="AO923" s="111"/>
      <c r="AP923" s="111"/>
      <c r="AQ923" s="111"/>
      <c r="AR923" s="111"/>
      <c r="AS923" s="111"/>
      <c r="AT923" s="111"/>
      <c r="AU923" s="111"/>
      <c r="AV923" s="111"/>
      <c r="AW923" s="111"/>
      <c r="AX923" s="111"/>
      <c r="AY923" s="111"/>
      <c r="AZ923" s="111"/>
      <c r="BA923" s="111"/>
      <c r="BB923" s="111"/>
      <c r="BC923" s="111"/>
      <c r="BD923" s="111"/>
      <c r="BE923" s="111"/>
      <c r="BF923" s="111"/>
    </row>
    <row r="924" spans="1:58" ht="15.75" customHeight="1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3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  <c r="AJ924" s="111"/>
      <c r="AK924" s="111"/>
      <c r="AL924" s="111"/>
      <c r="AM924" s="111"/>
      <c r="AN924" s="111"/>
      <c r="AO924" s="111"/>
      <c r="AP924" s="111"/>
      <c r="AQ924" s="111"/>
      <c r="AR924" s="111"/>
      <c r="AS924" s="111"/>
      <c r="AT924" s="111"/>
      <c r="AU924" s="111"/>
      <c r="AV924" s="111"/>
      <c r="AW924" s="111"/>
      <c r="AX924" s="111"/>
      <c r="AY924" s="111"/>
      <c r="AZ924" s="111"/>
      <c r="BA924" s="111"/>
      <c r="BB924" s="111"/>
      <c r="BC924" s="111"/>
      <c r="BD924" s="111"/>
      <c r="BE924" s="111"/>
      <c r="BF924" s="111"/>
    </row>
    <row r="925" spans="1:58" ht="15.75" customHeight="1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3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  <c r="AJ925" s="111"/>
      <c r="AK925" s="111"/>
      <c r="AL925" s="111"/>
      <c r="AM925" s="111"/>
      <c r="AN925" s="111"/>
      <c r="AO925" s="111"/>
      <c r="AP925" s="111"/>
      <c r="AQ925" s="111"/>
      <c r="AR925" s="111"/>
      <c r="AS925" s="111"/>
      <c r="AT925" s="111"/>
      <c r="AU925" s="111"/>
      <c r="AV925" s="111"/>
      <c r="AW925" s="111"/>
      <c r="AX925" s="111"/>
      <c r="AY925" s="111"/>
      <c r="AZ925" s="111"/>
      <c r="BA925" s="111"/>
      <c r="BB925" s="111"/>
      <c r="BC925" s="111"/>
      <c r="BD925" s="111"/>
      <c r="BE925" s="111"/>
      <c r="BF925" s="111"/>
    </row>
    <row r="926" spans="1:58" ht="15.75" customHeight="1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3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  <c r="AJ926" s="111"/>
      <c r="AK926" s="111"/>
      <c r="AL926" s="111"/>
      <c r="AM926" s="111"/>
      <c r="AN926" s="111"/>
      <c r="AO926" s="111"/>
      <c r="AP926" s="111"/>
      <c r="AQ926" s="111"/>
      <c r="AR926" s="111"/>
      <c r="AS926" s="111"/>
      <c r="AT926" s="111"/>
      <c r="AU926" s="111"/>
      <c r="AV926" s="111"/>
      <c r="AW926" s="111"/>
      <c r="AX926" s="111"/>
      <c r="AY926" s="111"/>
      <c r="AZ926" s="111"/>
      <c r="BA926" s="111"/>
      <c r="BB926" s="111"/>
      <c r="BC926" s="111"/>
      <c r="BD926" s="111"/>
      <c r="BE926" s="111"/>
      <c r="BF926" s="111"/>
    </row>
    <row r="927" spans="1:58" ht="15.75" customHeight="1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3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  <c r="AJ927" s="111"/>
      <c r="AK927" s="111"/>
      <c r="AL927" s="111"/>
      <c r="AM927" s="111"/>
      <c r="AN927" s="111"/>
      <c r="AO927" s="111"/>
      <c r="AP927" s="111"/>
      <c r="AQ927" s="111"/>
      <c r="AR927" s="111"/>
      <c r="AS927" s="111"/>
      <c r="AT927" s="111"/>
      <c r="AU927" s="111"/>
      <c r="AV927" s="111"/>
      <c r="AW927" s="111"/>
      <c r="AX927" s="111"/>
      <c r="AY927" s="111"/>
      <c r="AZ927" s="111"/>
      <c r="BA927" s="111"/>
      <c r="BB927" s="111"/>
      <c r="BC927" s="111"/>
      <c r="BD927" s="111"/>
      <c r="BE927" s="111"/>
      <c r="BF927" s="111"/>
    </row>
    <row r="928" spans="1:58" ht="15.75" customHeight="1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3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  <c r="AJ928" s="111"/>
      <c r="AK928" s="111"/>
      <c r="AL928" s="111"/>
      <c r="AM928" s="111"/>
      <c r="AN928" s="111"/>
      <c r="AO928" s="111"/>
      <c r="AP928" s="111"/>
      <c r="AQ928" s="111"/>
      <c r="AR928" s="111"/>
      <c r="AS928" s="111"/>
      <c r="AT928" s="111"/>
      <c r="AU928" s="111"/>
      <c r="AV928" s="111"/>
      <c r="AW928" s="111"/>
      <c r="AX928" s="111"/>
      <c r="AY928" s="111"/>
      <c r="AZ928" s="111"/>
      <c r="BA928" s="111"/>
      <c r="BB928" s="111"/>
      <c r="BC928" s="111"/>
      <c r="BD928" s="111"/>
      <c r="BE928" s="111"/>
      <c r="BF928" s="111"/>
    </row>
    <row r="929" spans="1:58" ht="15.75" customHeight="1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3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  <c r="AJ929" s="111"/>
      <c r="AK929" s="111"/>
      <c r="AL929" s="111"/>
      <c r="AM929" s="111"/>
      <c r="AN929" s="111"/>
      <c r="AO929" s="111"/>
      <c r="AP929" s="111"/>
      <c r="AQ929" s="111"/>
      <c r="AR929" s="111"/>
      <c r="AS929" s="111"/>
      <c r="AT929" s="111"/>
      <c r="AU929" s="111"/>
      <c r="AV929" s="111"/>
      <c r="AW929" s="111"/>
      <c r="AX929" s="111"/>
      <c r="AY929" s="111"/>
      <c r="AZ929" s="111"/>
      <c r="BA929" s="111"/>
      <c r="BB929" s="111"/>
      <c r="BC929" s="111"/>
      <c r="BD929" s="111"/>
      <c r="BE929" s="111"/>
      <c r="BF929" s="111"/>
    </row>
    <row r="930" spans="1:58" ht="15.75" customHeight="1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3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  <c r="AJ930" s="111"/>
      <c r="AK930" s="111"/>
      <c r="AL930" s="111"/>
      <c r="AM930" s="111"/>
      <c r="AN930" s="111"/>
      <c r="AO930" s="111"/>
      <c r="AP930" s="111"/>
      <c r="AQ930" s="111"/>
      <c r="AR930" s="111"/>
      <c r="AS930" s="111"/>
      <c r="AT930" s="111"/>
      <c r="AU930" s="111"/>
      <c r="AV930" s="111"/>
      <c r="AW930" s="111"/>
      <c r="AX930" s="111"/>
      <c r="AY930" s="111"/>
      <c r="AZ930" s="111"/>
      <c r="BA930" s="111"/>
      <c r="BB930" s="111"/>
      <c r="BC930" s="111"/>
      <c r="BD930" s="111"/>
      <c r="BE930" s="111"/>
      <c r="BF930" s="111"/>
    </row>
    <row r="931" spans="1:58" ht="15.75" customHeight="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3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  <c r="AR931" s="111"/>
      <c r="AS931" s="111"/>
      <c r="AT931" s="111"/>
      <c r="AU931" s="111"/>
      <c r="AV931" s="111"/>
      <c r="AW931" s="111"/>
      <c r="AX931" s="111"/>
      <c r="AY931" s="111"/>
      <c r="AZ931" s="111"/>
      <c r="BA931" s="111"/>
      <c r="BB931" s="111"/>
      <c r="BC931" s="111"/>
      <c r="BD931" s="111"/>
      <c r="BE931" s="111"/>
      <c r="BF931" s="111"/>
    </row>
    <row r="932" spans="1:58" ht="15.75" customHeight="1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3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  <c r="AJ932" s="111"/>
      <c r="AK932" s="111"/>
      <c r="AL932" s="111"/>
      <c r="AM932" s="111"/>
      <c r="AN932" s="111"/>
      <c r="AO932" s="111"/>
      <c r="AP932" s="111"/>
      <c r="AQ932" s="111"/>
      <c r="AR932" s="111"/>
      <c r="AS932" s="111"/>
      <c r="AT932" s="111"/>
      <c r="AU932" s="111"/>
      <c r="AV932" s="111"/>
      <c r="AW932" s="111"/>
      <c r="AX932" s="111"/>
      <c r="AY932" s="111"/>
      <c r="AZ932" s="111"/>
      <c r="BA932" s="111"/>
      <c r="BB932" s="111"/>
      <c r="BC932" s="111"/>
      <c r="BD932" s="111"/>
      <c r="BE932" s="111"/>
      <c r="BF932" s="111"/>
    </row>
    <row r="933" spans="1:58" ht="15.75" customHeight="1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3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  <c r="AJ933" s="111"/>
      <c r="AK933" s="111"/>
      <c r="AL933" s="111"/>
      <c r="AM933" s="111"/>
      <c r="AN933" s="111"/>
      <c r="AO933" s="111"/>
      <c r="AP933" s="111"/>
      <c r="AQ933" s="111"/>
      <c r="AR933" s="111"/>
      <c r="AS933" s="111"/>
      <c r="AT933" s="111"/>
      <c r="AU933" s="111"/>
      <c r="AV933" s="111"/>
      <c r="AW933" s="111"/>
      <c r="AX933" s="111"/>
      <c r="AY933" s="111"/>
      <c r="AZ933" s="111"/>
      <c r="BA933" s="111"/>
      <c r="BB933" s="111"/>
      <c r="BC933" s="111"/>
      <c r="BD933" s="111"/>
      <c r="BE933" s="111"/>
      <c r="BF933" s="111"/>
    </row>
    <row r="934" spans="1:58" ht="15.75" customHeight="1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3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  <c r="AJ934" s="111"/>
      <c r="AK934" s="111"/>
      <c r="AL934" s="111"/>
      <c r="AM934" s="111"/>
      <c r="AN934" s="111"/>
      <c r="AO934" s="111"/>
      <c r="AP934" s="111"/>
      <c r="AQ934" s="111"/>
      <c r="AR934" s="111"/>
      <c r="AS934" s="111"/>
      <c r="AT934" s="111"/>
      <c r="AU934" s="111"/>
      <c r="AV934" s="111"/>
      <c r="AW934" s="111"/>
      <c r="AX934" s="111"/>
      <c r="AY934" s="111"/>
      <c r="AZ934" s="111"/>
      <c r="BA934" s="111"/>
      <c r="BB934" s="111"/>
      <c r="BC934" s="111"/>
      <c r="BD934" s="111"/>
      <c r="BE934" s="111"/>
      <c r="BF934" s="111"/>
    </row>
    <row r="935" spans="1:58" ht="15.75" customHeight="1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3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  <c r="AJ935" s="111"/>
      <c r="AK935" s="111"/>
      <c r="AL935" s="111"/>
      <c r="AM935" s="111"/>
      <c r="AN935" s="111"/>
      <c r="AO935" s="111"/>
      <c r="AP935" s="111"/>
      <c r="AQ935" s="111"/>
      <c r="AR935" s="111"/>
      <c r="AS935" s="111"/>
      <c r="AT935" s="111"/>
      <c r="AU935" s="111"/>
      <c r="AV935" s="111"/>
      <c r="AW935" s="111"/>
      <c r="AX935" s="111"/>
      <c r="AY935" s="111"/>
      <c r="AZ935" s="111"/>
      <c r="BA935" s="111"/>
      <c r="BB935" s="111"/>
      <c r="BC935" s="111"/>
      <c r="BD935" s="111"/>
      <c r="BE935" s="111"/>
      <c r="BF935" s="111"/>
    </row>
    <row r="936" spans="1:58" ht="15.75" customHeight="1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3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  <c r="AJ936" s="111"/>
      <c r="AK936" s="111"/>
      <c r="AL936" s="111"/>
      <c r="AM936" s="111"/>
      <c r="AN936" s="111"/>
      <c r="AO936" s="111"/>
      <c r="AP936" s="111"/>
      <c r="AQ936" s="111"/>
      <c r="AR936" s="111"/>
      <c r="AS936" s="111"/>
      <c r="AT936" s="111"/>
      <c r="AU936" s="111"/>
      <c r="AV936" s="111"/>
      <c r="AW936" s="111"/>
      <c r="AX936" s="111"/>
      <c r="AY936" s="111"/>
      <c r="AZ936" s="111"/>
      <c r="BA936" s="111"/>
      <c r="BB936" s="111"/>
      <c r="BC936" s="111"/>
      <c r="BD936" s="111"/>
      <c r="BE936" s="111"/>
      <c r="BF936" s="111"/>
    </row>
    <row r="937" spans="1:58" ht="15.75" customHeight="1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3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  <c r="AJ937" s="111"/>
      <c r="AK937" s="111"/>
      <c r="AL937" s="111"/>
      <c r="AM937" s="111"/>
      <c r="AN937" s="111"/>
      <c r="AO937" s="111"/>
      <c r="AP937" s="111"/>
      <c r="AQ937" s="111"/>
      <c r="AR937" s="111"/>
      <c r="AS937" s="111"/>
      <c r="AT937" s="111"/>
      <c r="AU937" s="111"/>
      <c r="AV937" s="111"/>
      <c r="AW937" s="111"/>
      <c r="AX937" s="111"/>
      <c r="AY937" s="111"/>
      <c r="AZ937" s="111"/>
      <c r="BA937" s="111"/>
      <c r="BB937" s="111"/>
      <c r="BC937" s="111"/>
      <c r="BD937" s="111"/>
      <c r="BE937" s="111"/>
      <c r="BF937" s="111"/>
    </row>
    <row r="938" spans="1:58" ht="15.75" customHeight="1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3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  <c r="AJ938" s="111"/>
      <c r="AK938" s="111"/>
      <c r="AL938" s="111"/>
      <c r="AM938" s="111"/>
      <c r="AN938" s="111"/>
      <c r="AO938" s="111"/>
      <c r="AP938" s="111"/>
      <c r="AQ938" s="111"/>
      <c r="AR938" s="111"/>
      <c r="AS938" s="111"/>
      <c r="AT938" s="111"/>
      <c r="AU938" s="111"/>
      <c r="AV938" s="111"/>
      <c r="AW938" s="111"/>
      <c r="AX938" s="111"/>
      <c r="AY938" s="111"/>
      <c r="AZ938" s="111"/>
      <c r="BA938" s="111"/>
      <c r="BB938" s="111"/>
      <c r="BC938" s="111"/>
      <c r="BD938" s="111"/>
      <c r="BE938" s="111"/>
      <c r="BF938" s="111"/>
    </row>
    <row r="939" spans="1:58" ht="15.75" customHeight="1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3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  <c r="AJ939" s="111"/>
      <c r="AK939" s="111"/>
      <c r="AL939" s="111"/>
      <c r="AM939" s="111"/>
      <c r="AN939" s="111"/>
      <c r="AO939" s="111"/>
      <c r="AP939" s="111"/>
      <c r="AQ939" s="111"/>
      <c r="AR939" s="111"/>
      <c r="AS939" s="111"/>
      <c r="AT939" s="111"/>
      <c r="AU939" s="111"/>
      <c r="AV939" s="111"/>
      <c r="AW939" s="111"/>
      <c r="AX939" s="111"/>
      <c r="AY939" s="111"/>
      <c r="AZ939" s="111"/>
      <c r="BA939" s="111"/>
      <c r="BB939" s="111"/>
      <c r="BC939" s="111"/>
      <c r="BD939" s="111"/>
      <c r="BE939" s="111"/>
      <c r="BF939" s="111"/>
    </row>
    <row r="940" spans="1:58" ht="15.75" customHeight="1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3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  <c r="AJ940" s="111"/>
      <c r="AK940" s="111"/>
      <c r="AL940" s="111"/>
      <c r="AM940" s="111"/>
      <c r="AN940" s="111"/>
      <c r="AO940" s="111"/>
      <c r="AP940" s="111"/>
      <c r="AQ940" s="111"/>
      <c r="AR940" s="111"/>
      <c r="AS940" s="111"/>
      <c r="AT940" s="111"/>
      <c r="AU940" s="111"/>
      <c r="AV940" s="111"/>
      <c r="AW940" s="111"/>
      <c r="AX940" s="111"/>
      <c r="AY940" s="111"/>
      <c r="AZ940" s="111"/>
      <c r="BA940" s="111"/>
      <c r="BB940" s="111"/>
      <c r="BC940" s="111"/>
      <c r="BD940" s="111"/>
      <c r="BE940" s="111"/>
      <c r="BF940" s="111"/>
    </row>
    <row r="941" spans="1:58" ht="15.75" customHeight="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3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  <c r="AJ941" s="111"/>
      <c r="AK941" s="111"/>
      <c r="AL941" s="111"/>
      <c r="AM941" s="111"/>
      <c r="AN941" s="111"/>
      <c r="AO941" s="111"/>
      <c r="AP941" s="111"/>
      <c r="AQ941" s="111"/>
      <c r="AR941" s="111"/>
      <c r="AS941" s="111"/>
      <c r="AT941" s="111"/>
      <c r="AU941" s="111"/>
      <c r="AV941" s="111"/>
      <c r="AW941" s="111"/>
      <c r="AX941" s="111"/>
      <c r="AY941" s="111"/>
      <c r="AZ941" s="111"/>
      <c r="BA941" s="111"/>
      <c r="BB941" s="111"/>
      <c r="BC941" s="111"/>
      <c r="BD941" s="111"/>
      <c r="BE941" s="111"/>
      <c r="BF941" s="111"/>
    </row>
    <row r="942" spans="1:58" ht="15.75" customHeight="1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3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  <c r="AJ942" s="111"/>
      <c r="AK942" s="111"/>
      <c r="AL942" s="111"/>
      <c r="AM942" s="111"/>
      <c r="AN942" s="111"/>
      <c r="AO942" s="111"/>
      <c r="AP942" s="111"/>
      <c r="AQ942" s="111"/>
      <c r="AR942" s="111"/>
      <c r="AS942" s="111"/>
      <c r="AT942" s="111"/>
      <c r="AU942" s="111"/>
      <c r="AV942" s="111"/>
      <c r="AW942" s="111"/>
      <c r="AX942" s="111"/>
      <c r="AY942" s="111"/>
      <c r="AZ942" s="111"/>
      <c r="BA942" s="111"/>
      <c r="BB942" s="111"/>
      <c r="BC942" s="111"/>
      <c r="BD942" s="111"/>
      <c r="BE942" s="111"/>
      <c r="BF942" s="111"/>
    </row>
    <row r="943" spans="1:58" ht="15.75" customHeight="1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3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  <c r="AJ943" s="111"/>
      <c r="AK943" s="111"/>
      <c r="AL943" s="111"/>
      <c r="AM943" s="111"/>
      <c r="AN943" s="111"/>
      <c r="AO943" s="111"/>
      <c r="AP943" s="111"/>
      <c r="AQ943" s="111"/>
      <c r="AR943" s="111"/>
      <c r="AS943" s="111"/>
      <c r="AT943" s="111"/>
      <c r="AU943" s="111"/>
      <c r="AV943" s="111"/>
      <c r="AW943" s="111"/>
      <c r="AX943" s="111"/>
      <c r="AY943" s="111"/>
      <c r="AZ943" s="111"/>
      <c r="BA943" s="111"/>
      <c r="BB943" s="111"/>
      <c r="BC943" s="111"/>
      <c r="BD943" s="111"/>
      <c r="BE943" s="111"/>
      <c r="BF943" s="111"/>
    </row>
    <row r="944" spans="1:58" ht="15.75" customHeight="1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3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  <c r="AJ944" s="111"/>
      <c r="AK944" s="111"/>
      <c r="AL944" s="111"/>
      <c r="AM944" s="111"/>
      <c r="AN944" s="111"/>
      <c r="AO944" s="111"/>
      <c r="AP944" s="111"/>
      <c r="AQ944" s="111"/>
      <c r="AR944" s="111"/>
      <c r="AS944" s="111"/>
      <c r="AT944" s="111"/>
      <c r="AU944" s="111"/>
      <c r="AV944" s="111"/>
      <c r="AW944" s="111"/>
      <c r="AX944" s="111"/>
      <c r="AY944" s="111"/>
      <c r="AZ944" s="111"/>
      <c r="BA944" s="111"/>
      <c r="BB944" s="111"/>
      <c r="BC944" s="111"/>
      <c r="BD944" s="111"/>
      <c r="BE944" s="111"/>
      <c r="BF944" s="111"/>
    </row>
    <row r="945" spans="1:58" ht="15.75" customHeight="1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3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  <c r="AJ945" s="111"/>
      <c r="AK945" s="111"/>
      <c r="AL945" s="111"/>
      <c r="AM945" s="111"/>
      <c r="AN945" s="111"/>
      <c r="AO945" s="111"/>
      <c r="AP945" s="111"/>
      <c r="AQ945" s="111"/>
      <c r="AR945" s="111"/>
      <c r="AS945" s="111"/>
      <c r="AT945" s="111"/>
      <c r="AU945" s="111"/>
      <c r="AV945" s="111"/>
      <c r="AW945" s="111"/>
      <c r="AX945" s="111"/>
      <c r="AY945" s="111"/>
      <c r="AZ945" s="111"/>
      <c r="BA945" s="111"/>
      <c r="BB945" s="111"/>
      <c r="BC945" s="111"/>
      <c r="BD945" s="111"/>
      <c r="BE945" s="111"/>
      <c r="BF945" s="111"/>
    </row>
    <row r="946" spans="1:58" ht="15.75" customHeight="1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3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  <c r="AJ946" s="111"/>
      <c r="AK946" s="111"/>
      <c r="AL946" s="111"/>
      <c r="AM946" s="111"/>
      <c r="AN946" s="111"/>
      <c r="AO946" s="111"/>
      <c r="AP946" s="111"/>
      <c r="AQ946" s="111"/>
      <c r="AR946" s="111"/>
      <c r="AS946" s="111"/>
      <c r="AT946" s="111"/>
      <c r="AU946" s="111"/>
      <c r="AV946" s="111"/>
      <c r="AW946" s="111"/>
      <c r="AX946" s="111"/>
      <c r="AY946" s="111"/>
      <c r="AZ946" s="111"/>
      <c r="BA946" s="111"/>
      <c r="BB946" s="111"/>
      <c r="BC946" s="111"/>
      <c r="BD946" s="111"/>
      <c r="BE946" s="111"/>
      <c r="BF946" s="111"/>
    </row>
    <row r="947" spans="1:58" ht="15.75" customHeight="1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3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  <c r="AJ947" s="111"/>
      <c r="AK947" s="111"/>
      <c r="AL947" s="111"/>
      <c r="AM947" s="111"/>
      <c r="AN947" s="111"/>
      <c r="AO947" s="111"/>
      <c r="AP947" s="111"/>
      <c r="AQ947" s="111"/>
      <c r="AR947" s="111"/>
      <c r="AS947" s="111"/>
      <c r="AT947" s="111"/>
      <c r="AU947" s="111"/>
      <c r="AV947" s="111"/>
      <c r="AW947" s="111"/>
      <c r="AX947" s="111"/>
      <c r="AY947" s="111"/>
      <c r="AZ947" s="111"/>
      <c r="BA947" s="111"/>
      <c r="BB947" s="111"/>
      <c r="BC947" s="111"/>
      <c r="BD947" s="111"/>
      <c r="BE947" s="111"/>
      <c r="BF947" s="111"/>
    </row>
    <row r="948" spans="1:58" ht="15.75" customHeight="1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3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  <c r="AR948" s="111"/>
      <c r="AS948" s="111"/>
      <c r="AT948" s="111"/>
      <c r="AU948" s="111"/>
      <c r="AV948" s="111"/>
      <c r="AW948" s="111"/>
      <c r="AX948" s="111"/>
      <c r="AY948" s="111"/>
      <c r="AZ948" s="111"/>
      <c r="BA948" s="111"/>
      <c r="BB948" s="111"/>
      <c r="BC948" s="111"/>
      <c r="BD948" s="111"/>
      <c r="BE948" s="111"/>
      <c r="BF948" s="111"/>
    </row>
    <row r="949" spans="1:58" ht="15.75" customHeight="1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3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  <c r="AJ949" s="111"/>
      <c r="AK949" s="111"/>
      <c r="AL949" s="111"/>
      <c r="AM949" s="111"/>
      <c r="AN949" s="111"/>
      <c r="AO949" s="111"/>
      <c r="AP949" s="111"/>
      <c r="AQ949" s="111"/>
      <c r="AR949" s="111"/>
      <c r="AS949" s="111"/>
      <c r="AT949" s="111"/>
      <c r="AU949" s="111"/>
      <c r="AV949" s="111"/>
      <c r="AW949" s="111"/>
      <c r="AX949" s="111"/>
      <c r="AY949" s="111"/>
      <c r="AZ949" s="111"/>
      <c r="BA949" s="111"/>
      <c r="BB949" s="111"/>
      <c r="BC949" s="111"/>
      <c r="BD949" s="111"/>
      <c r="BE949" s="111"/>
      <c r="BF949" s="111"/>
    </row>
    <row r="950" spans="1:58" ht="15.75" customHeight="1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3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  <c r="AJ950" s="111"/>
      <c r="AK950" s="111"/>
      <c r="AL950" s="111"/>
      <c r="AM950" s="111"/>
      <c r="AN950" s="111"/>
      <c r="AO950" s="111"/>
      <c r="AP950" s="111"/>
      <c r="AQ950" s="111"/>
      <c r="AR950" s="111"/>
      <c r="AS950" s="111"/>
      <c r="AT950" s="111"/>
      <c r="AU950" s="111"/>
      <c r="AV950" s="111"/>
      <c r="AW950" s="111"/>
      <c r="AX950" s="111"/>
      <c r="AY950" s="111"/>
      <c r="AZ950" s="111"/>
      <c r="BA950" s="111"/>
      <c r="BB950" s="111"/>
      <c r="BC950" s="111"/>
      <c r="BD950" s="111"/>
      <c r="BE950" s="111"/>
      <c r="BF950" s="111"/>
    </row>
    <row r="951" spans="1:58" ht="15.75" customHeight="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3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  <c r="AJ951" s="111"/>
      <c r="AK951" s="111"/>
      <c r="AL951" s="111"/>
      <c r="AM951" s="111"/>
      <c r="AN951" s="111"/>
      <c r="AO951" s="111"/>
      <c r="AP951" s="111"/>
      <c r="AQ951" s="111"/>
      <c r="AR951" s="111"/>
      <c r="AS951" s="111"/>
      <c r="AT951" s="111"/>
      <c r="AU951" s="111"/>
      <c r="AV951" s="111"/>
      <c r="AW951" s="111"/>
      <c r="AX951" s="111"/>
      <c r="AY951" s="111"/>
      <c r="AZ951" s="111"/>
      <c r="BA951" s="111"/>
      <c r="BB951" s="111"/>
      <c r="BC951" s="111"/>
      <c r="BD951" s="111"/>
      <c r="BE951" s="111"/>
      <c r="BF951" s="111"/>
    </row>
    <row r="952" spans="1:58" ht="15.75" customHeight="1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3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  <c r="AJ952" s="111"/>
      <c r="AK952" s="111"/>
      <c r="AL952" s="111"/>
      <c r="AM952" s="111"/>
      <c r="AN952" s="111"/>
      <c r="AO952" s="111"/>
      <c r="AP952" s="111"/>
      <c r="AQ952" s="111"/>
      <c r="AR952" s="111"/>
      <c r="AS952" s="111"/>
      <c r="AT952" s="111"/>
      <c r="AU952" s="111"/>
      <c r="AV952" s="111"/>
      <c r="AW952" s="111"/>
      <c r="AX952" s="111"/>
      <c r="AY952" s="111"/>
      <c r="AZ952" s="111"/>
      <c r="BA952" s="111"/>
      <c r="BB952" s="111"/>
      <c r="BC952" s="111"/>
      <c r="BD952" s="111"/>
      <c r="BE952" s="111"/>
      <c r="BF952" s="111"/>
    </row>
    <row r="953" spans="1:58" ht="15.75" customHeight="1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3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  <c r="AJ953" s="111"/>
      <c r="AK953" s="111"/>
      <c r="AL953" s="111"/>
      <c r="AM953" s="111"/>
      <c r="AN953" s="111"/>
      <c r="AO953" s="111"/>
      <c r="AP953" s="111"/>
      <c r="AQ953" s="111"/>
      <c r="AR953" s="111"/>
      <c r="AS953" s="111"/>
      <c r="AT953" s="111"/>
      <c r="AU953" s="111"/>
      <c r="AV953" s="111"/>
      <c r="AW953" s="111"/>
      <c r="AX953" s="111"/>
      <c r="AY953" s="111"/>
      <c r="AZ953" s="111"/>
      <c r="BA953" s="111"/>
      <c r="BB953" s="111"/>
      <c r="BC953" s="111"/>
      <c r="BD953" s="111"/>
      <c r="BE953" s="111"/>
      <c r="BF953" s="111"/>
    </row>
    <row r="954" spans="1:58" ht="15.75" customHeight="1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3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  <c r="AJ954" s="111"/>
      <c r="AK954" s="111"/>
      <c r="AL954" s="111"/>
      <c r="AM954" s="111"/>
      <c r="AN954" s="111"/>
      <c r="AO954" s="111"/>
      <c r="AP954" s="111"/>
      <c r="AQ954" s="111"/>
      <c r="AR954" s="111"/>
      <c r="AS954" s="111"/>
      <c r="AT954" s="111"/>
      <c r="AU954" s="111"/>
      <c r="AV954" s="111"/>
      <c r="AW954" s="111"/>
      <c r="AX954" s="111"/>
      <c r="AY954" s="111"/>
      <c r="AZ954" s="111"/>
      <c r="BA954" s="111"/>
      <c r="BB954" s="111"/>
      <c r="BC954" s="111"/>
      <c r="BD954" s="111"/>
      <c r="BE954" s="111"/>
      <c r="BF954" s="111"/>
    </row>
    <row r="955" spans="1:58" ht="15.75" customHeight="1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3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  <c r="AJ955" s="111"/>
      <c r="AK955" s="111"/>
      <c r="AL955" s="111"/>
      <c r="AM955" s="111"/>
      <c r="AN955" s="111"/>
      <c r="AO955" s="111"/>
      <c r="AP955" s="111"/>
      <c r="AQ955" s="111"/>
      <c r="AR955" s="111"/>
      <c r="AS955" s="111"/>
      <c r="AT955" s="111"/>
      <c r="AU955" s="111"/>
      <c r="AV955" s="111"/>
      <c r="AW955" s="111"/>
      <c r="AX955" s="111"/>
      <c r="AY955" s="111"/>
      <c r="AZ955" s="111"/>
      <c r="BA955" s="111"/>
      <c r="BB955" s="111"/>
      <c r="BC955" s="111"/>
      <c r="BD955" s="111"/>
      <c r="BE955" s="111"/>
      <c r="BF955" s="111"/>
    </row>
    <row r="956" spans="1:58" ht="15.75" customHeight="1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3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  <c r="AJ956" s="111"/>
      <c r="AK956" s="111"/>
      <c r="AL956" s="111"/>
      <c r="AM956" s="111"/>
      <c r="AN956" s="111"/>
      <c r="AO956" s="111"/>
      <c r="AP956" s="111"/>
      <c r="AQ956" s="111"/>
      <c r="AR956" s="111"/>
      <c r="AS956" s="111"/>
      <c r="AT956" s="111"/>
      <c r="AU956" s="111"/>
      <c r="AV956" s="111"/>
      <c r="AW956" s="111"/>
      <c r="AX956" s="111"/>
      <c r="AY956" s="111"/>
      <c r="AZ956" s="111"/>
      <c r="BA956" s="111"/>
      <c r="BB956" s="111"/>
      <c r="BC956" s="111"/>
      <c r="BD956" s="111"/>
      <c r="BE956" s="111"/>
      <c r="BF956" s="111"/>
    </row>
    <row r="957" spans="1:58" ht="15.75" customHeight="1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3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  <c r="AJ957" s="111"/>
      <c r="AK957" s="111"/>
      <c r="AL957" s="111"/>
      <c r="AM957" s="111"/>
      <c r="AN957" s="111"/>
      <c r="AO957" s="111"/>
      <c r="AP957" s="111"/>
      <c r="AQ957" s="111"/>
      <c r="AR957" s="111"/>
      <c r="AS957" s="111"/>
      <c r="AT957" s="111"/>
      <c r="AU957" s="111"/>
      <c r="AV957" s="111"/>
      <c r="AW957" s="111"/>
      <c r="AX957" s="111"/>
      <c r="AY957" s="111"/>
      <c r="AZ957" s="111"/>
      <c r="BA957" s="111"/>
      <c r="BB957" s="111"/>
      <c r="BC957" s="111"/>
      <c r="BD957" s="111"/>
      <c r="BE957" s="111"/>
      <c r="BF957" s="111"/>
    </row>
    <row r="958" spans="1:58" ht="15.75" customHeight="1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3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  <c r="AJ958" s="111"/>
      <c r="AK958" s="111"/>
      <c r="AL958" s="111"/>
      <c r="AM958" s="111"/>
      <c r="AN958" s="111"/>
      <c r="AO958" s="111"/>
      <c r="AP958" s="111"/>
      <c r="AQ958" s="111"/>
      <c r="AR958" s="111"/>
      <c r="AS958" s="111"/>
      <c r="AT958" s="111"/>
      <c r="AU958" s="111"/>
      <c r="AV958" s="111"/>
      <c r="AW958" s="111"/>
      <c r="AX958" s="111"/>
      <c r="AY958" s="111"/>
      <c r="AZ958" s="111"/>
      <c r="BA958" s="111"/>
      <c r="BB958" s="111"/>
      <c r="BC958" s="111"/>
      <c r="BD958" s="111"/>
      <c r="BE958" s="111"/>
      <c r="BF958" s="111"/>
    </row>
    <row r="959" spans="1:58" ht="15.75" customHeight="1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3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  <c r="AJ959" s="111"/>
      <c r="AK959" s="111"/>
      <c r="AL959" s="111"/>
      <c r="AM959" s="111"/>
      <c r="AN959" s="111"/>
      <c r="AO959" s="111"/>
      <c r="AP959" s="111"/>
      <c r="AQ959" s="111"/>
      <c r="AR959" s="111"/>
      <c r="AS959" s="111"/>
      <c r="AT959" s="111"/>
      <c r="AU959" s="111"/>
      <c r="AV959" s="111"/>
      <c r="AW959" s="111"/>
      <c r="AX959" s="111"/>
      <c r="AY959" s="111"/>
      <c r="AZ959" s="111"/>
      <c r="BA959" s="111"/>
      <c r="BB959" s="111"/>
      <c r="BC959" s="111"/>
      <c r="BD959" s="111"/>
      <c r="BE959" s="111"/>
      <c r="BF959" s="111"/>
    </row>
    <row r="960" spans="1:58" ht="15.75" customHeight="1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3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  <c r="AJ960" s="111"/>
      <c r="AK960" s="111"/>
      <c r="AL960" s="111"/>
      <c r="AM960" s="111"/>
      <c r="AN960" s="111"/>
      <c r="AO960" s="111"/>
      <c r="AP960" s="111"/>
      <c r="AQ960" s="111"/>
      <c r="AR960" s="111"/>
      <c r="AS960" s="111"/>
      <c r="AT960" s="111"/>
      <c r="AU960" s="111"/>
      <c r="AV960" s="111"/>
      <c r="AW960" s="111"/>
      <c r="AX960" s="111"/>
      <c r="AY960" s="111"/>
      <c r="AZ960" s="111"/>
      <c r="BA960" s="111"/>
      <c r="BB960" s="111"/>
      <c r="BC960" s="111"/>
      <c r="BD960" s="111"/>
      <c r="BE960" s="111"/>
      <c r="BF960" s="111"/>
    </row>
    <row r="961" spans="1:58" ht="15.75" customHeight="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3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  <c r="AJ961" s="111"/>
      <c r="AK961" s="111"/>
      <c r="AL961" s="111"/>
      <c r="AM961" s="111"/>
      <c r="AN961" s="111"/>
      <c r="AO961" s="111"/>
      <c r="AP961" s="111"/>
      <c r="AQ961" s="111"/>
      <c r="AR961" s="111"/>
      <c r="AS961" s="111"/>
      <c r="AT961" s="111"/>
      <c r="AU961" s="111"/>
      <c r="AV961" s="111"/>
      <c r="AW961" s="111"/>
      <c r="AX961" s="111"/>
      <c r="AY961" s="111"/>
      <c r="AZ961" s="111"/>
      <c r="BA961" s="111"/>
      <c r="BB961" s="111"/>
      <c r="BC961" s="111"/>
      <c r="BD961" s="111"/>
      <c r="BE961" s="111"/>
      <c r="BF961" s="111"/>
    </row>
    <row r="962" spans="1:58" ht="15.75" customHeight="1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3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  <c r="AJ962" s="111"/>
      <c r="AK962" s="111"/>
      <c r="AL962" s="111"/>
      <c r="AM962" s="111"/>
      <c r="AN962" s="111"/>
      <c r="AO962" s="111"/>
      <c r="AP962" s="111"/>
      <c r="AQ962" s="111"/>
      <c r="AR962" s="111"/>
      <c r="AS962" s="111"/>
      <c r="AT962" s="111"/>
      <c r="AU962" s="111"/>
      <c r="AV962" s="111"/>
      <c r="AW962" s="111"/>
      <c r="AX962" s="111"/>
      <c r="AY962" s="111"/>
      <c r="AZ962" s="111"/>
      <c r="BA962" s="111"/>
      <c r="BB962" s="111"/>
      <c r="BC962" s="111"/>
      <c r="BD962" s="111"/>
      <c r="BE962" s="111"/>
      <c r="BF962" s="111"/>
    </row>
    <row r="963" spans="1:58" ht="15.75" customHeight="1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3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  <c r="AJ963" s="111"/>
      <c r="AK963" s="111"/>
      <c r="AL963" s="111"/>
      <c r="AM963" s="111"/>
      <c r="AN963" s="111"/>
      <c r="AO963" s="111"/>
      <c r="AP963" s="111"/>
      <c r="AQ963" s="111"/>
      <c r="AR963" s="111"/>
      <c r="AS963" s="111"/>
      <c r="AT963" s="111"/>
      <c r="AU963" s="111"/>
      <c r="AV963" s="111"/>
      <c r="AW963" s="111"/>
      <c r="AX963" s="111"/>
      <c r="AY963" s="111"/>
      <c r="AZ963" s="111"/>
      <c r="BA963" s="111"/>
      <c r="BB963" s="111"/>
      <c r="BC963" s="111"/>
      <c r="BD963" s="111"/>
      <c r="BE963" s="111"/>
      <c r="BF963" s="111"/>
    </row>
    <row r="964" spans="1:58" ht="15.75" customHeight="1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3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  <c r="AJ964" s="111"/>
      <c r="AK964" s="111"/>
      <c r="AL964" s="111"/>
      <c r="AM964" s="111"/>
      <c r="AN964" s="111"/>
      <c r="AO964" s="111"/>
      <c r="AP964" s="111"/>
      <c r="AQ964" s="111"/>
      <c r="AR964" s="111"/>
      <c r="AS964" s="111"/>
      <c r="AT964" s="111"/>
      <c r="AU964" s="111"/>
      <c r="AV964" s="111"/>
      <c r="AW964" s="111"/>
      <c r="AX964" s="111"/>
      <c r="AY964" s="111"/>
      <c r="AZ964" s="111"/>
      <c r="BA964" s="111"/>
      <c r="BB964" s="111"/>
      <c r="BC964" s="111"/>
      <c r="BD964" s="111"/>
      <c r="BE964" s="111"/>
      <c r="BF964" s="111"/>
    </row>
    <row r="965" spans="1:58" ht="15.75" customHeight="1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3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  <c r="AJ965" s="111"/>
      <c r="AK965" s="111"/>
      <c r="AL965" s="111"/>
      <c r="AM965" s="111"/>
      <c r="AN965" s="111"/>
      <c r="AO965" s="111"/>
      <c r="AP965" s="111"/>
      <c r="AQ965" s="111"/>
      <c r="AR965" s="111"/>
      <c r="AS965" s="111"/>
      <c r="AT965" s="111"/>
      <c r="AU965" s="111"/>
      <c r="AV965" s="111"/>
      <c r="AW965" s="111"/>
      <c r="AX965" s="111"/>
      <c r="AY965" s="111"/>
      <c r="AZ965" s="111"/>
      <c r="BA965" s="111"/>
      <c r="BB965" s="111"/>
      <c r="BC965" s="111"/>
      <c r="BD965" s="111"/>
      <c r="BE965" s="111"/>
      <c r="BF965" s="111"/>
    </row>
    <row r="966" spans="1:58" ht="15.75" customHeight="1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3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  <c r="AJ966" s="111"/>
      <c r="AK966" s="111"/>
      <c r="AL966" s="111"/>
      <c r="AM966" s="111"/>
      <c r="AN966" s="111"/>
      <c r="AO966" s="111"/>
      <c r="AP966" s="111"/>
      <c r="AQ966" s="111"/>
      <c r="AR966" s="111"/>
      <c r="AS966" s="111"/>
      <c r="AT966" s="111"/>
      <c r="AU966" s="111"/>
      <c r="AV966" s="111"/>
      <c r="AW966" s="111"/>
      <c r="AX966" s="111"/>
      <c r="AY966" s="111"/>
      <c r="AZ966" s="111"/>
      <c r="BA966" s="111"/>
      <c r="BB966" s="111"/>
      <c r="BC966" s="111"/>
      <c r="BD966" s="111"/>
      <c r="BE966" s="111"/>
      <c r="BF966" s="111"/>
    </row>
    <row r="967" spans="1:58" ht="15.75" customHeight="1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3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  <c r="AR967" s="111"/>
      <c r="AS967" s="111"/>
      <c r="AT967" s="111"/>
      <c r="AU967" s="111"/>
      <c r="AV967" s="111"/>
      <c r="AW967" s="111"/>
      <c r="AX967" s="111"/>
      <c r="AY967" s="111"/>
      <c r="AZ967" s="111"/>
      <c r="BA967" s="111"/>
      <c r="BB967" s="111"/>
      <c r="BC967" s="111"/>
      <c r="BD967" s="111"/>
      <c r="BE967" s="111"/>
      <c r="BF967" s="111"/>
    </row>
    <row r="968" spans="1:58" ht="15.75" customHeight="1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3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  <c r="AJ968" s="111"/>
      <c r="AK968" s="111"/>
      <c r="AL968" s="111"/>
      <c r="AM968" s="111"/>
      <c r="AN968" s="111"/>
      <c r="AO968" s="111"/>
      <c r="AP968" s="111"/>
      <c r="AQ968" s="111"/>
      <c r="AR968" s="111"/>
      <c r="AS968" s="111"/>
      <c r="AT968" s="111"/>
      <c r="AU968" s="111"/>
      <c r="AV968" s="111"/>
      <c r="AW968" s="111"/>
      <c r="AX968" s="111"/>
      <c r="AY968" s="111"/>
      <c r="AZ968" s="111"/>
      <c r="BA968" s="111"/>
      <c r="BB968" s="111"/>
      <c r="BC968" s="111"/>
      <c r="BD968" s="111"/>
      <c r="BE968" s="111"/>
      <c r="BF968" s="111"/>
    </row>
    <row r="969" spans="1:58" ht="15.75" customHeight="1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3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  <c r="AJ969" s="111"/>
      <c r="AK969" s="111"/>
      <c r="AL969" s="111"/>
      <c r="AM969" s="111"/>
      <c r="AN969" s="111"/>
      <c r="AO969" s="111"/>
      <c r="AP969" s="111"/>
      <c r="AQ969" s="111"/>
      <c r="AR969" s="111"/>
      <c r="AS969" s="111"/>
      <c r="AT969" s="111"/>
      <c r="AU969" s="111"/>
      <c r="AV969" s="111"/>
      <c r="AW969" s="111"/>
      <c r="AX969" s="111"/>
      <c r="AY969" s="111"/>
      <c r="AZ969" s="111"/>
      <c r="BA969" s="111"/>
      <c r="BB969" s="111"/>
      <c r="BC969" s="111"/>
      <c r="BD969" s="111"/>
      <c r="BE969" s="111"/>
      <c r="BF969" s="111"/>
    </row>
    <row r="970" spans="1:58" ht="15.75" customHeight="1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3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  <c r="AJ970" s="111"/>
      <c r="AK970" s="111"/>
      <c r="AL970" s="111"/>
      <c r="AM970" s="111"/>
      <c r="AN970" s="111"/>
      <c r="AO970" s="111"/>
      <c r="AP970" s="111"/>
      <c r="AQ970" s="111"/>
      <c r="AR970" s="111"/>
      <c r="AS970" s="111"/>
      <c r="AT970" s="111"/>
      <c r="AU970" s="111"/>
      <c r="AV970" s="111"/>
      <c r="AW970" s="111"/>
      <c r="AX970" s="111"/>
      <c r="AY970" s="111"/>
      <c r="AZ970" s="111"/>
      <c r="BA970" s="111"/>
      <c r="BB970" s="111"/>
      <c r="BC970" s="111"/>
      <c r="BD970" s="111"/>
      <c r="BE970" s="111"/>
      <c r="BF970" s="111"/>
    </row>
    <row r="971" spans="1:58" ht="15.75" customHeight="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3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  <c r="AJ971" s="111"/>
      <c r="AK971" s="111"/>
      <c r="AL971" s="111"/>
      <c r="AM971" s="111"/>
      <c r="AN971" s="111"/>
      <c r="AO971" s="111"/>
      <c r="AP971" s="111"/>
      <c r="AQ971" s="111"/>
      <c r="AR971" s="111"/>
      <c r="AS971" s="111"/>
      <c r="AT971" s="111"/>
      <c r="AU971" s="111"/>
      <c r="AV971" s="111"/>
      <c r="AW971" s="111"/>
      <c r="AX971" s="111"/>
      <c r="AY971" s="111"/>
      <c r="AZ971" s="111"/>
      <c r="BA971" s="111"/>
      <c r="BB971" s="111"/>
      <c r="BC971" s="111"/>
      <c r="BD971" s="111"/>
      <c r="BE971" s="111"/>
      <c r="BF971" s="111"/>
    </row>
    <row r="972" spans="1:58" ht="15.75" customHeight="1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3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  <c r="AJ972" s="111"/>
      <c r="AK972" s="111"/>
      <c r="AL972" s="111"/>
      <c r="AM972" s="111"/>
      <c r="AN972" s="111"/>
      <c r="AO972" s="111"/>
      <c r="AP972" s="111"/>
      <c r="AQ972" s="111"/>
      <c r="AR972" s="111"/>
      <c r="AS972" s="111"/>
      <c r="AT972" s="111"/>
      <c r="AU972" s="111"/>
      <c r="AV972" s="111"/>
      <c r="AW972" s="111"/>
      <c r="AX972" s="111"/>
      <c r="AY972" s="111"/>
      <c r="AZ972" s="111"/>
      <c r="BA972" s="111"/>
      <c r="BB972" s="111"/>
      <c r="BC972" s="111"/>
      <c r="BD972" s="111"/>
      <c r="BE972" s="111"/>
      <c r="BF972" s="111"/>
    </row>
    <row r="973" spans="1:58" ht="15.75" customHeight="1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3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  <c r="AJ973" s="111"/>
      <c r="AK973" s="111"/>
      <c r="AL973" s="111"/>
      <c r="AM973" s="111"/>
      <c r="AN973" s="111"/>
      <c r="AO973" s="111"/>
      <c r="AP973" s="111"/>
      <c r="AQ973" s="111"/>
      <c r="AR973" s="111"/>
      <c r="AS973" s="111"/>
      <c r="AT973" s="111"/>
      <c r="AU973" s="111"/>
      <c r="AV973" s="111"/>
      <c r="AW973" s="111"/>
      <c r="AX973" s="111"/>
      <c r="AY973" s="111"/>
      <c r="AZ973" s="111"/>
      <c r="BA973" s="111"/>
      <c r="BB973" s="111"/>
      <c r="BC973" s="111"/>
      <c r="BD973" s="111"/>
      <c r="BE973" s="111"/>
      <c r="BF973" s="111"/>
    </row>
    <row r="974" spans="1:58" ht="15.75" customHeight="1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3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  <c r="AJ974" s="111"/>
      <c r="AK974" s="111"/>
      <c r="AL974" s="111"/>
      <c r="AM974" s="111"/>
      <c r="AN974" s="111"/>
      <c r="AO974" s="111"/>
      <c r="AP974" s="111"/>
      <c r="AQ974" s="111"/>
      <c r="AR974" s="111"/>
      <c r="AS974" s="111"/>
      <c r="AT974" s="111"/>
      <c r="AU974" s="111"/>
      <c r="AV974" s="111"/>
      <c r="AW974" s="111"/>
      <c r="AX974" s="111"/>
      <c r="AY974" s="111"/>
      <c r="AZ974" s="111"/>
      <c r="BA974" s="111"/>
      <c r="BB974" s="111"/>
      <c r="BC974" s="111"/>
      <c r="BD974" s="111"/>
      <c r="BE974" s="111"/>
      <c r="BF974" s="111"/>
    </row>
    <row r="975" spans="1:58" ht="15.75" customHeight="1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3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  <c r="AJ975" s="111"/>
      <c r="AK975" s="111"/>
      <c r="AL975" s="111"/>
      <c r="AM975" s="111"/>
      <c r="AN975" s="111"/>
      <c r="AO975" s="111"/>
      <c r="AP975" s="111"/>
      <c r="AQ975" s="111"/>
      <c r="AR975" s="111"/>
      <c r="AS975" s="111"/>
      <c r="AT975" s="111"/>
      <c r="AU975" s="111"/>
      <c r="AV975" s="111"/>
      <c r="AW975" s="111"/>
      <c r="AX975" s="111"/>
      <c r="AY975" s="111"/>
      <c r="AZ975" s="111"/>
      <c r="BA975" s="111"/>
      <c r="BB975" s="111"/>
      <c r="BC975" s="111"/>
      <c r="BD975" s="111"/>
      <c r="BE975" s="111"/>
      <c r="BF975" s="111"/>
    </row>
    <row r="976" spans="1:58" ht="15.75" customHeight="1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3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  <c r="AJ976" s="111"/>
      <c r="AK976" s="111"/>
      <c r="AL976" s="111"/>
      <c r="AM976" s="111"/>
      <c r="AN976" s="111"/>
      <c r="AO976" s="111"/>
      <c r="AP976" s="111"/>
      <c r="AQ976" s="111"/>
      <c r="AR976" s="111"/>
      <c r="AS976" s="111"/>
      <c r="AT976" s="111"/>
      <c r="AU976" s="111"/>
      <c r="AV976" s="111"/>
      <c r="AW976" s="111"/>
      <c r="AX976" s="111"/>
      <c r="AY976" s="111"/>
      <c r="AZ976" s="111"/>
      <c r="BA976" s="111"/>
      <c r="BB976" s="111"/>
      <c r="BC976" s="111"/>
      <c r="BD976" s="111"/>
      <c r="BE976" s="111"/>
      <c r="BF976" s="111"/>
    </row>
    <row r="977" spans="1:58" ht="15.75" customHeight="1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3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  <c r="AJ977" s="111"/>
      <c r="AK977" s="111"/>
      <c r="AL977" s="111"/>
      <c r="AM977" s="111"/>
      <c r="AN977" s="111"/>
      <c r="AO977" s="111"/>
      <c r="AP977" s="111"/>
      <c r="AQ977" s="111"/>
      <c r="AR977" s="111"/>
      <c r="AS977" s="111"/>
      <c r="AT977" s="111"/>
      <c r="AU977" s="111"/>
      <c r="AV977" s="111"/>
      <c r="AW977" s="111"/>
      <c r="AX977" s="111"/>
      <c r="AY977" s="111"/>
      <c r="AZ977" s="111"/>
      <c r="BA977" s="111"/>
      <c r="BB977" s="111"/>
      <c r="BC977" s="111"/>
      <c r="BD977" s="111"/>
      <c r="BE977" s="111"/>
      <c r="BF977" s="111"/>
    </row>
    <row r="978" spans="1:58" ht="15.75" customHeight="1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3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  <c r="AJ978" s="111"/>
      <c r="AK978" s="111"/>
      <c r="AL978" s="111"/>
      <c r="AM978" s="111"/>
      <c r="AN978" s="111"/>
      <c r="AO978" s="111"/>
      <c r="AP978" s="111"/>
      <c r="AQ978" s="111"/>
      <c r="AR978" s="111"/>
      <c r="AS978" s="111"/>
      <c r="AT978" s="111"/>
      <c r="AU978" s="111"/>
      <c r="AV978" s="111"/>
      <c r="AW978" s="111"/>
      <c r="AX978" s="111"/>
      <c r="AY978" s="111"/>
      <c r="AZ978" s="111"/>
      <c r="BA978" s="111"/>
      <c r="BB978" s="111"/>
      <c r="BC978" s="111"/>
      <c r="BD978" s="111"/>
      <c r="BE978" s="111"/>
      <c r="BF978" s="111"/>
    </row>
    <row r="979" spans="1:58" ht="15.75" customHeight="1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3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  <c r="AJ979" s="111"/>
      <c r="AK979" s="111"/>
      <c r="AL979" s="111"/>
      <c r="AM979" s="111"/>
      <c r="AN979" s="111"/>
      <c r="AO979" s="111"/>
      <c r="AP979" s="111"/>
      <c r="AQ979" s="111"/>
      <c r="AR979" s="111"/>
      <c r="AS979" s="111"/>
      <c r="AT979" s="111"/>
      <c r="AU979" s="111"/>
      <c r="AV979" s="111"/>
      <c r="AW979" s="111"/>
      <c r="AX979" s="111"/>
      <c r="AY979" s="111"/>
      <c r="AZ979" s="111"/>
      <c r="BA979" s="111"/>
      <c r="BB979" s="111"/>
      <c r="BC979" s="111"/>
      <c r="BD979" s="111"/>
      <c r="BE979" s="111"/>
      <c r="BF979" s="111"/>
    </row>
    <row r="980" spans="1:58" ht="15.75" customHeight="1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3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  <c r="AJ980" s="111"/>
      <c r="AK980" s="111"/>
      <c r="AL980" s="111"/>
      <c r="AM980" s="111"/>
      <c r="AN980" s="111"/>
      <c r="AO980" s="111"/>
      <c r="AP980" s="111"/>
      <c r="AQ980" s="111"/>
      <c r="AR980" s="111"/>
      <c r="AS980" s="111"/>
      <c r="AT980" s="111"/>
      <c r="AU980" s="111"/>
      <c r="AV980" s="111"/>
      <c r="AW980" s="111"/>
      <c r="AX980" s="111"/>
      <c r="AY980" s="111"/>
      <c r="AZ980" s="111"/>
      <c r="BA980" s="111"/>
      <c r="BB980" s="111"/>
      <c r="BC980" s="111"/>
      <c r="BD980" s="111"/>
      <c r="BE980" s="111"/>
      <c r="BF980" s="111"/>
    </row>
    <row r="981" spans="1:58" ht="15.75" customHeight="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3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  <c r="AJ981" s="111"/>
      <c r="AK981" s="111"/>
      <c r="AL981" s="111"/>
      <c r="AM981" s="111"/>
      <c r="AN981" s="111"/>
      <c r="AO981" s="111"/>
      <c r="AP981" s="111"/>
      <c r="AQ981" s="111"/>
      <c r="AR981" s="111"/>
      <c r="AS981" s="111"/>
      <c r="AT981" s="111"/>
      <c r="AU981" s="111"/>
      <c r="AV981" s="111"/>
      <c r="AW981" s="111"/>
      <c r="AX981" s="111"/>
      <c r="AY981" s="111"/>
      <c r="AZ981" s="111"/>
      <c r="BA981" s="111"/>
      <c r="BB981" s="111"/>
      <c r="BC981" s="111"/>
      <c r="BD981" s="111"/>
      <c r="BE981" s="111"/>
      <c r="BF981" s="111"/>
    </row>
    <row r="982" spans="1:58" ht="15.75" customHeight="1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3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  <c r="AJ982" s="111"/>
      <c r="AK982" s="111"/>
      <c r="AL982" s="111"/>
      <c r="AM982" s="111"/>
      <c r="AN982" s="111"/>
      <c r="AO982" s="111"/>
      <c r="AP982" s="111"/>
      <c r="AQ982" s="111"/>
      <c r="AR982" s="111"/>
      <c r="AS982" s="111"/>
      <c r="AT982" s="111"/>
      <c r="AU982" s="111"/>
      <c r="AV982" s="111"/>
      <c r="AW982" s="111"/>
      <c r="AX982" s="111"/>
      <c r="AY982" s="111"/>
      <c r="AZ982" s="111"/>
      <c r="BA982" s="111"/>
      <c r="BB982" s="111"/>
      <c r="BC982" s="111"/>
      <c r="BD982" s="111"/>
      <c r="BE982" s="111"/>
      <c r="BF982" s="111"/>
    </row>
    <row r="983" spans="1:58" ht="15.75" customHeight="1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3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  <c r="AJ983" s="111"/>
      <c r="AK983" s="111"/>
      <c r="AL983" s="111"/>
      <c r="AM983" s="111"/>
      <c r="AN983" s="111"/>
      <c r="AO983" s="111"/>
      <c r="AP983" s="111"/>
      <c r="AQ983" s="111"/>
      <c r="AR983" s="111"/>
      <c r="AS983" s="111"/>
      <c r="AT983" s="111"/>
      <c r="AU983" s="111"/>
      <c r="AV983" s="111"/>
      <c r="AW983" s="111"/>
      <c r="AX983" s="111"/>
      <c r="AY983" s="111"/>
      <c r="AZ983" s="111"/>
      <c r="BA983" s="111"/>
      <c r="BB983" s="111"/>
      <c r="BC983" s="111"/>
      <c r="BD983" s="111"/>
      <c r="BE983" s="111"/>
      <c r="BF983" s="111"/>
    </row>
    <row r="984" spans="1:58" ht="15.75" customHeight="1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3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  <c r="AR984" s="111"/>
      <c r="AS984" s="111"/>
      <c r="AT984" s="111"/>
      <c r="AU984" s="111"/>
      <c r="AV984" s="111"/>
      <c r="AW984" s="111"/>
      <c r="AX984" s="111"/>
      <c r="AY984" s="111"/>
      <c r="AZ984" s="111"/>
      <c r="BA984" s="111"/>
      <c r="BB984" s="111"/>
      <c r="BC984" s="111"/>
      <c r="BD984" s="111"/>
      <c r="BE984" s="111"/>
      <c r="BF984" s="111"/>
    </row>
    <row r="985" spans="1:58" ht="15.75" customHeight="1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3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  <c r="AJ985" s="111"/>
      <c r="AK985" s="111"/>
      <c r="AL985" s="111"/>
      <c r="AM985" s="111"/>
      <c r="AN985" s="111"/>
      <c r="AO985" s="111"/>
      <c r="AP985" s="111"/>
      <c r="AQ985" s="111"/>
      <c r="AR985" s="111"/>
      <c r="AS985" s="111"/>
      <c r="AT985" s="111"/>
      <c r="AU985" s="111"/>
      <c r="AV985" s="111"/>
      <c r="AW985" s="111"/>
      <c r="AX985" s="111"/>
      <c r="AY985" s="111"/>
      <c r="AZ985" s="111"/>
      <c r="BA985" s="111"/>
      <c r="BB985" s="111"/>
      <c r="BC985" s="111"/>
      <c r="BD985" s="111"/>
      <c r="BE985" s="111"/>
      <c r="BF985" s="111"/>
    </row>
    <row r="986" spans="1:58" ht="15.75" customHeight="1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3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  <c r="AJ986" s="111"/>
      <c r="AK986" s="111"/>
      <c r="AL986" s="111"/>
      <c r="AM986" s="111"/>
      <c r="AN986" s="111"/>
      <c r="AO986" s="111"/>
      <c r="AP986" s="111"/>
      <c r="AQ986" s="111"/>
      <c r="AR986" s="111"/>
      <c r="AS986" s="111"/>
      <c r="AT986" s="111"/>
      <c r="AU986" s="111"/>
      <c r="AV986" s="111"/>
      <c r="AW986" s="111"/>
      <c r="AX986" s="111"/>
      <c r="AY986" s="111"/>
      <c r="AZ986" s="111"/>
      <c r="BA986" s="111"/>
      <c r="BB986" s="111"/>
      <c r="BC986" s="111"/>
      <c r="BD986" s="111"/>
      <c r="BE986" s="111"/>
      <c r="BF986" s="111"/>
    </row>
    <row r="987" spans="1:58" ht="15.75" customHeight="1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3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  <c r="AJ987" s="111"/>
      <c r="AK987" s="111"/>
      <c r="AL987" s="111"/>
      <c r="AM987" s="111"/>
      <c r="AN987" s="111"/>
      <c r="AO987" s="111"/>
      <c r="AP987" s="111"/>
      <c r="AQ987" s="111"/>
      <c r="AR987" s="111"/>
      <c r="AS987" s="111"/>
      <c r="AT987" s="111"/>
      <c r="AU987" s="111"/>
      <c r="AV987" s="111"/>
      <c r="AW987" s="111"/>
      <c r="AX987" s="111"/>
      <c r="AY987" s="111"/>
      <c r="AZ987" s="111"/>
      <c r="BA987" s="111"/>
      <c r="BB987" s="111"/>
      <c r="BC987" s="111"/>
      <c r="BD987" s="111"/>
      <c r="BE987" s="111"/>
      <c r="BF987" s="111"/>
    </row>
    <row r="988" spans="1:58" ht="15.75" customHeight="1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3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  <c r="AJ988" s="111"/>
      <c r="AK988" s="111"/>
      <c r="AL988" s="111"/>
      <c r="AM988" s="111"/>
      <c r="AN988" s="111"/>
      <c r="AO988" s="111"/>
      <c r="AP988" s="111"/>
      <c r="AQ988" s="111"/>
      <c r="AR988" s="111"/>
      <c r="AS988" s="111"/>
      <c r="AT988" s="111"/>
      <c r="AU988" s="111"/>
      <c r="AV988" s="111"/>
      <c r="AW988" s="111"/>
      <c r="AX988" s="111"/>
      <c r="AY988" s="111"/>
      <c r="AZ988" s="111"/>
      <c r="BA988" s="111"/>
      <c r="BB988" s="111"/>
      <c r="BC988" s="111"/>
      <c r="BD988" s="111"/>
      <c r="BE988" s="111"/>
      <c r="BF988" s="111"/>
    </row>
    <row r="989" spans="1:58" ht="15.75" customHeight="1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3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  <c r="AJ989" s="111"/>
      <c r="AK989" s="111"/>
      <c r="AL989" s="111"/>
      <c r="AM989" s="111"/>
      <c r="AN989" s="111"/>
      <c r="AO989" s="111"/>
      <c r="AP989" s="111"/>
      <c r="AQ989" s="111"/>
      <c r="AR989" s="111"/>
      <c r="AS989" s="111"/>
      <c r="AT989" s="111"/>
      <c r="AU989" s="111"/>
      <c r="AV989" s="111"/>
      <c r="AW989" s="111"/>
      <c r="AX989" s="111"/>
      <c r="AY989" s="111"/>
      <c r="AZ989" s="111"/>
      <c r="BA989" s="111"/>
      <c r="BB989" s="111"/>
      <c r="BC989" s="111"/>
      <c r="BD989" s="111"/>
      <c r="BE989" s="111"/>
      <c r="BF989" s="111"/>
    </row>
    <row r="990" spans="1:58" ht="15.75" customHeight="1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3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  <c r="AJ990" s="111"/>
      <c r="AK990" s="111"/>
      <c r="AL990" s="111"/>
      <c r="AM990" s="111"/>
      <c r="AN990" s="111"/>
      <c r="AO990" s="111"/>
      <c r="AP990" s="111"/>
      <c r="AQ990" s="111"/>
      <c r="AR990" s="111"/>
      <c r="AS990" s="111"/>
      <c r="AT990" s="111"/>
      <c r="AU990" s="111"/>
      <c r="AV990" s="111"/>
      <c r="AW990" s="111"/>
      <c r="AX990" s="111"/>
      <c r="AY990" s="111"/>
      <c r="AZ990" s="111"/>
      <c r="BA990" s="111"/>
      <c r="BB990" s="111"/>
      <c r="BC990" s="111"/>
      <c r="BD990" s="111"/>
      <c r="BE990" s="111"/>
      <c r="BF990" s="111"/>
    </row>
    <row r="991" spans="1:58" ht="15.75" customHeight="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3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  <c r="AJ991" s="111"/>
      <c r="AK991" s="111"/>
      <c r="AL991" s="111"/>
      <c r="AM991" s="111"/>
      <c r="AN991" s="111"/>
      <c r="AO991" s="111"/>
      <c r="AP991" s="111"/>
      <c r="AQ991" s="111"/>
      <c r="AR991" s="111"/>
      <c r="AS991" s="111"/>
      <c r="AT991" s="111"/>
      <c r="AU991" s="111"/>
      <c r="AV991" s="111"/>
      <c r="AW991" s="111"/>
      <c r="AX991" s="111"/>
      <c r="AY991" s="111"/>
      <c r="AZ991" s="111"/>
      <c r="BA991" s="111"/>
      <c r="BB991" s="111"/>
      <c r="BC991" s="111"/>
      <c r="BD991" s="111"/>
      <c r="BE991" s="111"/>
      <c r="BF991" s="111"/>
    </row>
    <row r="992" spans="1:58" ht="15.75" customHeight="1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3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  <c r="AH992" s="111"/>
      <c r="AI992" s="111"/>
      <c r="AJ992" s="111"/>
      <c r="AK992" s="111"/>
      <c r="AL992" s="111"/>
      <c r="AM992" s="111"/>
      <c r="AN992" s="111"/>
      <c r="AO992" s="111"/>
      <c r="AP992" s="111"/>
      <c r="AQ992" s="111"/>
      <c r="AR992" s="111"/>
      <c r="AS992" s="111"/>
      <c r="AT992" s="111"/>
      <c r="AU992" s="111"/>
      <c r="AV992" s="111"/>
      <c r="AW992" s="111"/>
      <c r="AX992" s="111"/>
      <c r="AY992" s="111"/>
      <c r="AZ992" s="111"/>
      <c r="BA992" s="111"/>
      <c r="BB992" s="111"/>
      <c r="BC992" s="111"/>
      <c r="BD992" s="111"/>
      <c r="BE992" s="111"/>
      <c r="BF992" s="111"/>
    </row>
    <row r="993" spans="1:58" ht="15.75" customHeight="1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3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  <c r="AH993" s="111"/>
      <c r="AI993" s="111"/>
      <c r="AJ993" s="111"/>
      <c r="AK993" s="111"/>
      <c r="AL993" s="111"/>
      <c r="AM993" s="111"/>
      <c r="AN993" s="111"/>
      <c r="AO993" s="111"/>
      <c r="AP993" s="111"/>
      <c r="AQ993" s="111"/>
      <c r="AR993" s="111"/>
      <c r="AS993" s="111"/>
      <c r="AT993" s="111"/>
      <c r="AU993" s="111"/>
      <c r="AV993" s="111"/>
      <c r="AW993" s="111"/>
      <c r="AX993" s="111"/>
      <c r="AY993" s="111"/>
      <c r="AZ993" s="111"/>
      <c r="BA993" s="111"/>
      <c r="BB993" s="111"/>
      <c r="BC993" s="111"/>
      <c r="BD993" s="111"/>
      <c r="BE993" s="111"/>
      <c r="BF993" s="111"/>
    </row>
    <row r="994" spans="1:58" ht="15.75" customHeight="1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3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  <c r="AH994" s="111"/>
      <c r="AI994" s="111"/>
      <c r="AJ994" s="111"/>
      <c r="AK994" s="111"/>
      <c r="AL994" s="111"/>
      <c r="AM994" s="111"/>
      <c r="AN994" s="111"/>
      <c r="AO994" s="111"/>
      <c r="AP994" s="111"/>
      <c r="AQ994" s="111"/>
      <c r="AR994" s="111"/>
      <c r="AS994" s="111"/>
      <c r="AT994" s="111"/>
      <c r="AU994" s="111"/>
      <c r="AV994" s="111"/>
      <c r="AW994" s="111"/>
      <c r="AX994" s="111"/>
      <c r="AY994" s="111"/>
      <c r="AZ994" s="111"/>
      <c r="BA994" s="111"/>
      <c r="BB994" s="111"/>
      <c r="BC994" s="111"/>
      <c r="BD994" s="111"/>
      <c r="BE994" s="111"/>
      <c r="BF994" s="111"/>
    </row>
    <row r="995" spans="1:58" ht="15.75" customHeight="1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3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  <c r="AH995" s="111"/>
      <c r="AI995" s="111"/>
      <c r="AJ995" s="111"/>
      <c r="AK995" s="111"/>
      <c r="AL995" s="111"/>
      <c r="AM995" s="111"/>
      <c r="AN995" s="111"/>
      <c r="AO995" s="111"/>
      <c r="AP995" s="111"/>
      <c r="AQ995" s="111"/>
      <c r="AR995" s="111"/>
      <c r="AS995" s="111"/>
      <c r="AT995" s="111"/>
      <c r="AU995" s="111"/>
      <c r="AV995" s="111"/>
      <c r="AW995" s="111"/>
      <c r="AX995" s="111"/>
      <c r="AY995" s="111"/>
      <c r="AZ995" s="111"/>
      <c r="BA995" s="111"/>
      <c r="BB995" s="111"/>
      <c r="BC995" s="111"/>
      <c r="BD995" s="111"/>
      <c r="BE995" s="111"/>
      <c r="BF995" s="111"/>
    </row>
    <row r="996" spans="1:58" ht="15.75" customHeight="1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3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  <c r="AH996" s="111"/>
      <c r="AI996" s="111"/>
      <c r="AJ996" s="111"/>
      <c r="AK996" s="111"/>
      <c r="AL996" s="111"/>
      <c r="AM996" s="111"/>
      <c r="AN996" s="111"/>
      <c r="AO996" s="111"/>
      <c r="AP996" s="111"/>
      <c r="AQ996" s="111"/>
      <c r="AR996" s="111"/>
      <c r="AS996" s="111"/>
      <c r="AT996" s="111"/>
      <c r="AU996" s="111"/>
      <c r="AV996" s="111"/>
      <c r="AW996" s="111"/>
      <c r="AX996" s="111"/>
      <c r="AY996" s="111"/>
      <c r="AZ996" s="111"/>
      <c r="BA996" s="111"/>
      <c r="BB996" s="111"/>
      <c r="BC996" s="111"/>
      <c r="BD996" s="111"/>
      <c r="BE996" s="111"/>
      <c r="BF996" s="111"/>
    </row>
    <row r="997" spans="1:58" ht="15.75" customHeight="1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3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  <c r="AH997" s="111"/>
      <c r="AI997" s="111"/>
      <c r="AJ997" s="111"/>
      <c r="AK997" s="111"/>
      <c r="AL997" s="111"/>
      <c r="AM997" s="111"/>
      <c r="AN997" s="111"/>
      <c r="AO997" s="111"/>
      <c r="AP997" s="111"/>
      <c r="AQ997" s="111"/>
      <c r="AR997" s="111"/>
      <c r="AS997" s="111"/>
      <c r="AT997" s="111"/>
      <c r="AU997" s="111"/>
      <c r="AV997" s="111"/>
      <c r="AW997" s="111"/>
      <c r="AX997" s="111"/>
      <c r="AY997" s="111"/>
      <c r="AZ997" s="111"/>
      <c r="BA997" s="111"/>
      <c r="BB997" s="111"/>
      <c r="BC997" s="111"/>
      <c r="BD997" s="111"/>
      <c r="BE997" s="111"/>
      <c r="BF997" s="111"/>
    </row>
    <row r="998" spans="1:58" ht="15.75" customHeight="1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3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  <c r="AH998" s="111"/>
      <c r="AI998" s="111"/>
      <c r="AJ998" s="111"/>
      <c r="AK998" s="111"/>
      <c r="AL998" s="111"/>
      <c r="AM998" s="111"/>
      <c r="AN998" s="111"/>
      <c r="AO998" s="111"/>
      <c r="AP998" s="111"/>
      <c r="AQ998" s="111"/>
      <c r="AR998" s="111"/>
      <c r="AS998" s="111"/>
      <c r="AT998" s="111"/>
      <c r="AU998" s="111"/>
      <c r="AV998" s="111"/>
      <c r="AW998" s="111"/>
      <c r="AX998" s="111"/>
      <c r="AY998" s="111"/>
      <c r="AZ998" s="111"/>
      <c r="BA998" s="111"/>
      <c r="BB998" s="111"/>
      <c r="BC998" s="111"/>
      <c r="BD998" s="111"/>
      <c r="BE998" s="111"/>
      <c r="BF998" s="111"/>
    </row>
    <row r="999" spans="1:58" ht="15.75" customHeight="1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3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  <c r="AH999" s="111"/>
      <c r="AI999" s="111"/>
      <c r="AJ999" s="111"/>
      <c r="AK999" s="111"/>
      <c r="AL999" s="111"/>
      <c r="AM999" s="111"/>
      <c r="AN999" s="111"/>
      <c r="AO999" s="111"/>
      <c r="AP999" s="111"/>
      <c r="AQ999" s="111"/>
      <c r="AR999" s="111"/>
      <c r="AS999" s="111"/>
      <c r="AT999" s="111"/>
      <c r="AU999" s="111"/>
      <c r="AV999" s="111"/>
      <c r="AW999" s="111"/>
      <c r="AX999" s="111"/>
      <c r="AY999" s="111"/>
      <c r="AZ999" s="111"/>
      <c r="BA999" s="111"/>
      <c r="BB999" s="111"/>
      <c r="BC999" s="111"/>
      <c r="BD999" s="111"/>
      <c r="BE999" s="111"/>
      <c r="BF999" s="111"/>
    </row>
    <row r="1000" spans="1:58" ht="15.75" customHeight="1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3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  <c r="AI1000" s="111"/>
      <c r="AJ1000" s="111"/>
      <c r="AK1000" s="111"/>
      <c r="AL1000" s="111"/>
      <c r="AM1000" s="111"/>
      <c r="AN1000" s="111"/>
      <c r="AO1000" s="111"/>
      <c r="AP1000" s="111"/>
      <c r="AQ1000" s="111"/>
      <c r="AR1000" s="111"/>
      <c r="AS1000" s="111"/>
      <c r="AT1000" s="111"/>
      <c r="AU1000" s="111"/>
      <c r="AV1000" s="111"/>
      <c r="AW1000" s="111"/>
      <c r="AX1000" s="111"/>
      <c r="AY1000" s="111"/>
      <c r="AZ1000" s="111"/>
      <c r="BA1000" s="111"/>
      <c r="BB1000" s="111"/>
      <c r="BC1000" s="111"/>
      <c r="BD1000" s="111"/>
      <c r="BE1000" s="111"/>
      <c r="BF1000" s="111"/>
    </row>
  </sheetData>
  <autoFilter ref="C2:BF67"/>
  <mergeCells count="9">
    <mergeCell ref="AX2:BA2"/>
    <mergeCell ref="BB2:BE2"/>
    <mergeCell ref="V2:Y2"/>
    <mergeCell ref="Z2:AC2"/>
    <mergeCell ref="AD2:AG2"/>
    <mergeCell ref="AH2:AK2"/>
    <mergeCell ref="AL2:AO2"/>
    <mergeCell ref="AP2:AS2"/>
    <mergeCell ref="AT2:AW2"/>
  </mergeCells>
  <dataValidations count="1">
    <dataValidation type="list" allowBlank="1" sqref="T3:T62">
      <formula1>"No iniciada,Con Cronograma,Terminada,Cancelada,Atrazada"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/>
  </sheetViews>
  <sheetFormatPr baseColWidth="10" defaultColWidth="12.625" defaultRowHeight="15" customHeight="1"/>
  <cols>
    <col min="1" max="1" width="0.5" customWidth="1"/>
    <col min="2" max="2" width="35.625" customWidth="1"/>
    <col min="3" max="8" width="2" customWidth="1"/>
    <col min="9" max="9" width="6" customWidth="1"/>
    <col min="10" max="20" width="2" customWidth="1"/>
    <col min="21" max="22" width="5.625" customWidth="1"/>
    <col min="23" max="24" width="2" customWidth="1"/>
    <col min="25" max="25" width="5.5" customWidth="1"/>
    <col min="26" max="30" width="2" customWidth="1"/>
  </cols>
  <sheetData>
    <row r="1" spans="1:30" ht="19.5" customHeight="1">
      <c r="A1" s="4"/>
      <c r="B1" s="136" t="s">
        <v>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8"/>
    </row>
    <row r="2" spans="1:30" ht="15.75" customHeight="1">
      <c r="A2" s="16"/>
      <c r="B2" s="19" t="s">
        <v>5</v>
      </c>
      <c r="C2" s="139" t="s">
        <v>6</v>
      </c>
      <c r="D2" s="137"/>
      <c r="E2" s="137"/>
      <c r="F2" s="140"/>
      <c r="G2" s="139" t="s">
        <v>26</v>
      </c>
      <c r="H2" s="137"/>
      <c r="I2" s="137"/>
      <c r="J2" s="140"/>
      <c r="K2" s="139" t="s">
        <v>39</v>
      </c>
      <c r="L2" s="137"/>
      <c r="M2" s="137"/>
      <c r="N2" s="140"/>
      <c r="O2" s="139" t="s">
        <v>40</v>
      </c>
      <c r="P2" s="137"/>
      <c r="Q2" s="137"/>
      <c r="R2" s="140"/>
      <c r="S2" s="139" t="s">
        <v>41</v>
      </c>
      <c r="T2" s="137"/>
      <c r="U2" s="137"/>
      <c r="V2" s="140"/>
      <c r="W2" s="139" t="s">
        <v>42</v>
      </c>
      <c r="X2" s="137"/>
      <c r="Y2" s="137"/>
      <c r="Z2" s="140"/>
      <c r="AA2" s="139" t="s">
        <v>43</v>
      </c>
      <c r="AB2" s="137"/>
      <c r="AC2" s="137"/>
      <c r="AD2" s="140"/>
    </row>
    <row r="3" spans="1:30" ht="15.75" customHeight="1">
      <c r="A3" s="4"/>
      <c r="B3" s="37" t="s">
        <v>44</v>
      </c>
      <c r="C3" s="39"/>
      <c r="D3" s="41"/>
      <c r="E3" s="43"/>
      <c r="F3" s="45"/>
      <c r="G3" s="48"/>
      <c r="H3" s="43"/>
      <c r="I3" s="51">
        <v>43974</v>
      </c>
      <c r="J3" s="53"/>
      <c r="K3" s="39"/>
      <c r="L3" s="41"/>
      <c r="M3" s="41"/>
      <c r="N3" s="53"/>
      <c r="O3" s="39"/>
      <c r="P3" s="41"/>
      <c r="Q3" s="41"/>
      <c r="R3" s="53"/>
      <c r="S3" s="39"/>
      <c r="T3" s="41"/>
      <c r="U3" s="41"/>
      <c r="V3" s="53"/>
      <c r="W3" s="39"/>
      <c r="X3" s="41"/>
      <c r="Y3" s="41"/>
      <c r="Z3" s="53"/>
      <c r="AA3" s="39"/>
      <c r="AB3" s="41"/>
      <c r="AC3" s="41"/>
      <c r="AD3" s="53"/>
    </row>
    <row r="4" spans="1:30" ht="15.75" customHeight="1">
      <c r="A4" s="4"/>
      <c r="B4" s="58" t="s">
        <v>50</v>
      </c>
      <c r="C4" s="39"/>
      <c r="D4" s="41"/>
      <c r="E4" s="41"/>
      <c r="F4" s="53"/>
      <c r="G4" s="39"/>
      <c r="H4" s="41"/>
      <c r="I4" s="41"/>
      <c r="J4" s="59" t="s">
        <v>52</v>
      </c>
      <c r="K4" s="60"/>
      <c r="L4" s="61"/>
      <c r="M4" s="61"/>
      <c r="N4" s="59"/>
      <c r="O4" s="60"/>
      <c r="P4" s="61"/>
      <c r="Q4" s="61"/>
      <c r="R4" s="59"/>
      <c r="S4" s="60"/>
      <c r="T4" s="61"/>
      <c r="U4" s="61"/>
      <c r="V4" s="66">
        <v>44071</v>
      </c>
      <c r="W4" s="39"/>
      <c r="X4" s="41"/>
      <c r="Y4" s="68"/>
      <c r="Z4" s="53"/>
      <c r="AA4" s="39"/>
      <c r="AB4" s="41"/>
      <c r="AC4" s="41"/>
      <c r="AD4" s="53"/>
    </row>
    <row r="5" spans="1:30" ht="15.75" customHeight="1">
      <c r="A5" s="4"/>
      <c r="B5" s="69" t="s">
        <v>64</v>
      </c>
      <c r="C5" s="39"/>
      <c r="D5" s="41"/>
      <c r="E5" s="41"/>
      <c r="F5" s="53"/>
      <c r="G5" s="39"/>
      <c r="H5" s="41"/>
      <c r="I5" s="41"/>
      <c r="J5" s="59" t="s">
        <v>52</v>
      </c>
      <c r="K5" s="60"/>
      <c r="L5" s="61"/>
      <c r="M5" s="61"/>
      <c r="N5" s="59"/>
      <c r="O5" s="60"/>
      <c r="P5" s="61"/>
      <c r="Q5" s="61"/>
      <c r="R5" s="59"/>
      <c r="S5" s="60"/>
      <c r="T5" s="61"/>
      <c r="U5" s="61"/>
      <c r="V5" s="59"/>
      <c r="W5" s="39"/>
      <c r="X5" s="41"/>
      <c r="Y5" s="68"/>
      <c r="Z5" s="53"/>
      <c r="AA5" s="39"/>
      <c r="AB5" s="41"/>
      <c r="AC5" s="41"/>
      <c r="AD5" s="53"/>
    </row>
    <row r="6" spans="1:30" ht="15.75" customHeight="1">
      <c r="A6" s="4"/>
      <c r="B6" s="58" t="s">
        <v>65</v>
      </c>
      <c r="C6" s="39"/>
      <c r="D6" s="41"/>
      <c r="E6" s="41"/>
      <c r="F6" s="53"/>
      <c r="G6" s="39"/>
      <c r="H6" s="41"/>
      <c r="I6" s="41"/>
      <c r="J6" s="53"/>
      <c r="K6" s="39"/>
      <c r="L6" s="41"/>
      <c r="M6" s="41"/>
      <c r="N6" s="53"/>
      <c r="O6" s="39"/>
      <c r="P6" s="76"/>
      <c r="Q6" s="76"/>
      <c r="R6" s="77"/>
      <c r="S6" s="78"/>
      <c r="T6" s="76"/>
      <c r="U6" s="79">
        <v>44064</v>
      </c>
      <c r="V6" s="53"/>
      <c r="W6" s="39"/>
      <c r="X6" s="41"/>
      <c r="Y6" s="41"/>
      <c r="Z6" s="53"/>
      <c r="AA6" s="39"/>
      <c r="AB6" s="41"/>
      <c r="AC6" s="41"/>
      <c r="AD6" s="53"/>
    </row>
    <row r="7" spans="1:30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8">
    <mergeCell ref="B1:AD1"/>
    <mergeCell ref="C2:F2"/>
    <mergeCell ref="G2:J2"/>
    <mergeCell ref="K2:N2"/>
    <mergeCell ref="O2:R2"/>
    <mergeCell ref="S2:V2"/>
    <mergeCell ref="W2:Z2"/>
    <mergeCell ref="AA2:A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6"/>
  <sheetViews>
    <sheetView topLeftCell="B1" workbookViewId="0">
      <selection activeCell="D15" sqref="D15"/>
    </sheetView>
  </sheetViews>
  <sheetFormatPr baseColWidth="10" defaultRowHeight="14.25"/>
  <cols>
    <col min="2" max="2" width="11.375" bestFit="1" customWidth="1"/>
    <col min="3" max="3" width="51.125" bestFit="1" customWidth="1"/>
    <col min="4" max="4" width="26.625" bestFit="1" customWidth="1"/>
  </cols>
  <sheetData>
    <row r="4" spans="3:16" ht="15">
      <c r="C4" t="s">
        <v>164</v>
      </c>
      <c r="D4" t="s">
        <v>166</v>
      </c>
      <c r="E4" s="23" t="s">
        <v>8</v>
      </c>
      <c r="F4" s="23" t="s">
        <v>9</v>
      </c>
      <c r="G4" s="23" t="s">
        <v>10</v>
      </c>
      <c r="H4" s="23" t="s">
        <v>11</v>
      </c>
      <c r="I4" s="23" t="s">
        <v>12</v>
      </c>
      <c r="J4" s="23" t="s">
        <v>13</v>
      </c>
      <c r="K4" s="23" t="s">
        <v>14</v>
      </c>
      <c r="L4" s="23" t="s">
        <v>15</v>
      </c>
      <c r="M4" s="23" t="s">
        <v>16</v>
      </c>
      <c r="N4" s="23" t="s">
        <v>17</v>
      </c>
      <c r="O4" s="24" t="s">
        <v>18</v>
      </c>
      <c r="P4" s="25" t="s">
        <v>19</v>
      </c>
    </row>
    <row r="5" spans="3:16">
      <c r="C5" t="s">
        <v>165</v>
      </c>
      <c r="D5" s="132" t="s">
        <v>167</v>
      </c>
    </row>
    <row r="6" spans="3:16">
      <c r="C6" t="s">
        <v>168</v>
      </c>
    </row>
  </sheetData>
  <hyperlinks>
    <hyperlink ref="D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Modulos ChronoSoft</vt:lpstr>
      <vt:lpstr>Tiempo de Implementacion</vt:lpstr>
      <vt:lpstr>CambiosBD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ADMIN</cp:lastModifiedBy>
  <dcterms:created xsi:type="dcterms:W3CDTF">2020-03-28T15:22:33Z</dcterms:created>
  <dcterms:modified xsi:type="dcterms:W3CDTF">2020-04-21T12:36:55Z</dcterms:modified>
</cp:coreProperties>
</file>