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ropbox\MISC\finmodel basics\"/>
    </mc:Choice>
  </mc:AlternateContent>
  <xr:revisionPtr revIDLastSave="0" documentId="13_ncr:1_{B4C97D76-CA7C-4F9E-9C22-140A339D5645}" xr6:coauthVersionLast="47" xr6:coauthVersionMax="47" xr10:uidLastSave="{00000000-0000-0000-0000-000000000000}"/>
  <bookViews>
    <workbookView xWindow="2310" yWindow="3960" windowWidth="15825" windowHeight="9525" activeTab="1" xr2:uid="{09BE3C2B-3846-4B87-BA0B-C5E053C3CDD6}"/>
  </bookViews>
  <sheets>
    <sheet name="data" sheetId="1" r:id="rId1"/>
    <sheet name="Monthly" sheetId="7" r:id="rId2"/>
  </sheets>
  <definedNames>
    <definedName name="Get_row" comment="Gets a row from employee table ">_xlfn.CHOOSEROWS(Employees[], _xlfn.XMATCH(TRUE(), Employees[id] = row_id))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7" l="1" a="1"/>
  <c r="C8" i="7" s="1"/>
  <c r="C6" i="7" s="1" a="1"/>
  <c r="C6" i="7" s="1"/>
  <c r="C5" i="7" a="1"/>
  <c r="C5" i="7" s="1"/>
  <c r="B8" i="7" a="1"/>
  <c r="B8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<sst xmlns="http://schemas.openxmlformats.org/spreadsheetml/2006/main" count="19" uniqueCount="19">
  <si>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id</t>
  </si>
  <si>
    <t>position</t>
  </si>
  <si>
    <t>start_date</t>
  </si>
  <si>
    <t>end_date</t>
  </si>
  <si>
    <t>salary_sum</t>
  </si>
  <si>
    <t>Founder</t>
  </si>
  <si>
    <t>Co-Founder</t>
  </si>
  <si>
    <t>CTO</t>
  </si>
  <si>
    <t>Lawyer</t>
  </si>
  <si>
    <t>Marketing</t>
  </si>
  <si>
    <t>Frontend Dev</t>
  </si>
  <si>
    <t>Backend Dev</t>
  </si>
  <si>
    <t>Data Scientist</t>
  </si>
  <si>
    <t>Employees</t>
  </si>
  <si>
    <t>Months</t>
  </si>
  <si>
    <t>Year</t>
  </si>
  <si>
    <t>Start at month</t>
  </si>
  <si>
    <t>Position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</si>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</sst>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58889-240F-4AAB-B4C6-C38E25B50DFA}" name="Employees" displayName="Employees" ref="A2:E10" totalsRowShown="0">
  <autoFilter ref="A2:E10" xr:uid="{24658889-240F-4AAB-B4C6-C38E25B50DFA}"/>
  <tableColumns count="5">
    <tableColumn id="1" xr3:uid="{1A1EA38F-45AD-4EA3-8218-C30153D705D6}" name="id"/>
    <tableColumn id="2" xr3:uid="{136A3B6C-7DC2-4391-9E63-B4330CA4FBB8}" name="position"/>
    <tableColumn id="3" xr3:uid="{8D21A5F4-3707-48F2-91B4-9007170F5E63}" name="start_date"/>
    <tableColumn id="4" xr3:uid="{7B803B85-4F95-47C3-A64F-3601A1EEFA10}" name="end_date" dataDxfId="3"/>
    <tableColumn id="5" xr3:uid="{574CFB39-9F2B-4D26-BE8E-8BF537926940}" name="salary_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3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8C6644C-4F2F-4E71-956E-AC6F2F90E3BC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08F92C45-6DEE-4076-85F6-532F14D76EBF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FFB4-9191-4460-9F06-C23E27FCF1AE}">
  <dimension ref="A1:E10"/>
  <sheetViews>
    <sheetView workbookViewId="0">
      <selection activeCell="E15" sqref="E15"/>
    </sheetView>
  </sheetViews>
  <sheetFormatPr defaultRowHeight="15.75" x14ac:dyDescent="0.25"/>
  <cols>
    <col min="2" max="2" width="14.125" customWidth="1"/>
    <col min="3" max="3" width="11.25" customWidth="1"/>
    <col min="4" max="4" width="12.625" customWidth="1"/>
    <col min="5" max="5" width="12" customWidth="1"/>
  </cols>
  <sheetData>
    <row r="1" spans="1:5" x14ac:dyDescent="0.25">
      <c r="A1" t="s">
        <v>13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 t="s">
        <v>5</v>
      </c>
      <c r="C3" s="1">
        <v>44927</v>
      </c>
      <c r="D3" s="1">
        <v>72686</v>
      </c>
      <c r="E3">
        <v>250000</v>
      </c>
    </row>
    <row r="4" spans="1:5" x14ac:dyDescent="0.25">
      <c r="A4">
        <v>2</v>
      </c>
      <c r="B4" t="s">
        <v>6</v>
      </c>
      <c r="C4" s="1">
        <v>44927</v>
      </c>
      <c r="D4" s="1">
        <v>72686</v>
      </c>
      <c r="E4">
        <v>250000</v>
      </c>
    </row>
    <row r="5" spans="1:5" x14ac:dyDescent="0.25">
      <c r="A5">
        <v>3</v>
      </c>
      <c r="B5" t="s">
        <v>7</v>
      </c>
      <c r="C5" s="1">
        <v>44927</v>
      </c>
      <c r="D5" s="1">
        <v>72686</v>
      </c>
      <c r="E5">
        <v>250000</v>
      </c>
    </row>
    <row r="6" spans="1:5" x14ac:dyDescent="0.25">
      <c r="A6">
        <v>4</v>
      </c>
      <c r="B6" t="s">
        <v>8</v>
      </c>
      <c r="C6" s="1">
        <v>44927</v>
      </c>
      <c r="D6" s="1">
        <v>45017</v>
      </c>
      <c r="E6">
        <v>250000</v>
      </c>
    </row>
    <row r="7" spans="1:5" x14ac:dyDescent="0.25">
      <c r="A7">
        <v>5</v>
      </c>
      <c r="B7" t="s">
        <v>10</v>
      </c>
      <c r="C7" s="1">
        <v>44986</v>
      </c>
      <c r="D7" s="1">
        <v>72686</v>
      </c>
      <c r="E7">
        <v>250000</v>
      </c>
    </row>
    <row r="8" spans="1:5" x14ac:dyDescent="0.25">
      <c r="A8">
        <v>6</v>
      </c>
      <c r="B8" t="s">
        <v>11</v>
      </c>
      <c r="C8" s="1">
        <v>44986</v>
      </c>
      <c r="D8" s="1">
        <v>72686</v>
      </c>
      <c r="E8">
        <v>250000</v>
      </c>
    </row>
    <row r="9" spans="1:5" x14ac:dyDescent="0.25">
      <c r="A9">
        <v>7</v>
      </c>
      <c r="B9" t="s">
        <v>12</v>
      </c>
      <c r="C9" s="1">
        <v>45017</v>
      </c>
      <c r="D9" s="1">
        <v>72686</v>
      </c>
      <c r="E9">
        <v>250000</v>
      </c>
    </row>
    <row r="10" spans="1:5" x14ac:dyDescent="0.25">
      <c r="A10">
        <v>8</v>
      </c>
      <c r="B10" t="s">
        <v>9</v>
      </c>
      <c r="C10" s="1">
        <v>45078</v>
      </c>
      <c r="D10" s="1">
        <v>72686</v>
      </c>
      <c r="E10">
        <v>250000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AB4E-7449-4369-A818-A6D2CF7A756C}">
  <dimension ref="A1:BJ15"/>
  <sheetViews>
    <sheetView tabSelected="1" workbookViewId="0">
      <selection activeCell="B4" sqref="B4"/>
    </sheetView>
  </sheetViews>
  <sheetFormatPr defaultRowHeight="15.75" x14ac:dyDescent="0.25"/>
  <cols>
    <col min="1" max="1" width="12.375" bestFit="1" customWidth="1"/>
    <col min="2" max="2" width="14.625" customWidth="1"/>
    <col min="3" max="62" width="10.625" bestFit="1" customWidth="1"/>
  </cols>
  <sheetData>
    <row r="1" spans="1:62" x14ac:dyDescent="0.25">
      <c r="A1" t="s">
        <v>15</v>
      </c>
      <c r="B1">
        <v>2023</v>
      </c>
    </row>
    <row r="2" spans="1:62" x14ac:dyDescent="0.25">
      <c r="A2" t="s">
        <v>16</v>
      </c>
      <c r="B2">
        <v>1</v>
      </c>
    </row>
    <row r="3" spans="1:62" x14ac:dyDescent="0.25">
      <c r="A3" t="s">
        <v>14</v>
      </c>
      <c r="B3">
        <v>4</v>
      </c>
    </row>
    <row r="5" spans="1:62" x14ac:dyDescent="0.25">
      <c r="B5" s="1" t="s">
        <v>17</v>
      </c>
      <c r="C5" s="1" cm="1">
        <f t="array" ref="C5:F5">DATE($B$1,_xlfn.SEQUENCE(1,$B$3,$B$2),1)</f>
        <v>44927</v>
      </c>
      <c r="D5" s="1">
        <v>44958</v>
      </c>
      <c r="E5" s="1">
        <v>44986</v>
      </c>
      <c r="F5" s="1">
        <v>45017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5">
      <c r="B6" s="1" t="s">
        <v>18</v>
      </c>
      <c r="C6" cm="1">
        <f t="array" ref="C6:F6">_xlfn.BYCOL(_xlfn.ANCHORARRAY(C8),_xlfn.LAMBDA(_xlpm.a,SUM(_xlpm.a)))</f>
        <v>1000000</v>
      </c>
      <c r="D6">
        <v>1000000</v>
      </c>
      <c r="E6">
        <v>1500000</v>
      </c>
      <c r="F6">
        <v>1500000</v>
      </c>
    </row>
    <row r="8" spans="1:62" x14ac:dyDescent="0.25">
      <c r="B8" s="1" t="str" cm="1">
        <f t="array" ref="B8:B15">Employees[position]</f>
        <v>Founder</v>
      </c>
      <c r="C8" cm="1">
        <f t="array" ref="C8:F15">(Employees[salary_sum])*--(DATE($B$1,_xlfn.SEQUENCE(1,$B$3,$B$2),1)&gt;=Employees[start_date])*--(DATE($B$1,_xlfn.SEQUENCE(1,$B$3,$B$2),1)&lt;Employees[end_date])</f>
        <v>250000</v>
      </c>
      <c r="D8">
        <v>250000</v>
      </c>
      <c r="E8">
        <v>250000</v>
      </c>
      <c r="F8">
        <v>250000</v>
      </c>
    </row>
    <row r="9" spans="1:62" x14ac:dyDescent="0.25">
      <c r="B9" s="1" t="str">
        <v>Co-Founder</v>
      </c>
      <c r="C9">
        <v>250000</v>
      </c>
      <c r="D9">
        <v>250000</v>
      </c>
      <c r="E9">
        <v>250000</v>
      </c>
      <c r="F9">
        <v>250000</v>
      </c>
    </row>
    <row r="10" spans="1:62" x14ac:dyDescent="0.25">
      <c r="B10" s="1" t="str">
        <v>CTO</v>
      </c>
      <c r="C10">
        <v>250000</v>
      </c>
      <c r="D10">
        <v>250000</v>
      </c>
      <c r="E10">
        <v>250000</v>
      </c>
      <c r="F10">
        <v>250000</v>
      </c>
    </row>
    <row r="11" spans="1:62" x14ac:dyDescent="0.25">
      <c r="B11" s="1" t="str">
        <v>Lawyer</v>
      </c>
      <c r="C11">
        <v>250000</v>
      </c>
      <c r="D11">
        <v>250000</v>
      </c>
      <c r="E11">
        <v>250000</v>
      </c>
      <c r="F11">
        <v>0</v>
      </c>
    </row>
    <row r="12" spans="1:62" x14ac:dyDescent="0.25">
      <c r="B12" s="1" t="str">
        <v>Frontend Dev</v>
      </c>
      <c r="C12">
        <v>0</v>
      </c>
      <c r="D12">
        <v>0</v>
      </c>
      <c r="E12">
        <v>250000</v>
      </c>
      <c r="F12">
        <v>250000</v>
      </c>
    </row>
    <row r="13" spans="1:62" x14ac:dyDescent="0.25">
      <c r="B13" s="1" t="str">
        <v>Backend Dev</v>
      </c>
      <c r="C13">
        <v>0</v>
      </c>
      <c r="D13">
        <v>0</v>
      </c>
      <c r="E13">
        <v>250000</v>
      </c>
      <c r="F13">
        <v>250000</v>
      </c>
    </row>
    <row r="14" spans="1:62" x14ac:dyDescent="0.25">
      <c r="B14" s="1" t="str">
        <v>Data Scientist</v>
      </c>
      <c r="C14">
        <v>0</v>
      </c>
      <c r="D14">
        <v>0</v>
      </c>
      <c r="E14">
        <v>0</v>
      </c>
      <c r="F14">
        <v>250000</v>
      </c>
    </row>
    <row r="15" spans="1:62" x14ac:dyDescent="0.25">
      <c r="B15" s="1" t="str">
        <v>Marketing</v>
      </c>
      <c r="C15">
        <v>0</v>
      </c>
      <c r="D15">
        <v>0</v>
      </c>
      <c r="E15">
        <v>0</v>
      </c>
      <c r="F15">
        <v>0</v>
      </c>
    </row>
  </sheetData>
  <conditionalFormatting sqref="B6">
    <cfRule type="cellIs" dxfId="2" priority="1" operator="greaterThan">
      <formula>0</formula>
    </cfRule>
  </conditionalFormatting>
  <conditionalFormatting sqref="B8:B15">
    <cfRule type="cellIs" dxfId="1" priority="3" operator="greaterThan">
      <formula>0</formula>
    </cfRule>
  </conditionalFormatting>
  <conditionalFormatting sqref="B5:BJ5">
    <cfRule type="cellIs" dxfId="0" priority="5" operator="greater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BVAFMARA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08F92C45-6DEE-4076-85F6-532F14D76EBF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Ammosov</dc:creator>
  <cp:lastModifiedBy>Yuri Ammosov</cp:lastModifiedBy>
  <dcterms:created xsi:type="dcterms:W3CDTF">2023-06-11T16:39:13Z</dcterms:created>
  <dcterms:modified xsi:type="dcterms:W3CDTF">2023-06-26T11:49:04Z</dcterms:modified>
</cp:coreProperties>
</file>