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ropbox\MISC\finmodel basics\"/>
    </mc:Choice>
  </mc:AlternateContent>
  <xr:revisionPtr revIDLastSave="0" documentId="13_ncr:1_{F5519613-E7A9-4EE8-A3D0-41A62877956F}" xr6:coauthVersionLast="47" xr6:coauthVersionMax="47" xr10:uidLastSave="{00000000-0000-0000-0000-000000000000}"/>
  <bookViews>
    <workbookView xWindow="-120" yWindow="-120" windowWidth="29040" windowHeight="15990" activeTab="2" xr2:uid="{09DDE73B-DEF9-48E6-B7AE-0F4FCB52F59A}"/>
  </bookViews>
  <sheets>
    <sheet name="lists" sheetId="1" r:id="rId1"/>
    <sheet name="data" sheetId="2" r:id="rId2"/>
    <sheet name="Monthly" sheetId="3" r:id="rId3"/>
  </sheets>
  <definedNames>
    <definedName name="categories">_xlfn._xlws.SORT(OFFSET(lists!$A$2,0,0,COUNTA(lists!$A$2:$A$999),1))</definedName>
    <definedName name="date_end">lists!$D$5</definedName>
    <definedName name="date_period">lists!$D$4</definedName>
    <definedName name="date_sequence">DATE(YEAR(lists!$D$3),_xlfn.SEQUENCE(1,date_end,date_period,1),DAY(date_start))</definedName>
    <definedName name="date_start">lists!$D$3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 a="1"/>
  <c r="B4" i="3" s="1"/>
  <c r="B2" i="3" s="1" a="1"/>
  <c r="B2" i="3" s="1"/>
  <c r="A4" i="3" a="1"/>
  <c r="A4" i="3" s="1"/>
  <c r="B1" i="3" a="1"/>
  <c r="B1" i="3" s="1"/>
  <c r="D1" i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<sst xmlns="http://schemas.openxmlformats.org/spreadsheetml/2006/main" count="50" uniqueCount="21">
  <si>
    <t>Cloud</t>
  </si>
  <si>
    <t>Subscription</t>
  </si>
  <si>
    <t>Rent</t>
  </si>
  <si>
    <t>categories</t>
  </si>
  <si>
    <t>date sequence</t>
  </si>
  <si>
    <t>date</t>
  </si>
  <si>
    <t>months</t>
  </si>
  <si>
    <t>date_period</t>
  </si>
  <si>
    <t>date_start</t>
  </si>
  <si>
    <t>Transaction journal</t>
  </si>
  <si>
    <t>id</t>
  </si>
  <si>
    <t>Transaction</t>
  </si>
  <si>
    <t>Category</t>
  </si>
  <si>
    <t>Sum</t>
  </si>
  <si>
    <t>Date</t>
  </si>
  <si>
    <t>AWS</t>
  </si>
  <si>
    <t>Atlassian</t>
  </si>
  <si>
    <t>Slack</t>
  </si>
  <si>
    <t>WeWork</t>
  </si>
  <si>
    <t>Total</t>
  </si>
  <si>
    <t>date_end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</si>
</sst>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"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numFmt numFmtId="19" formatCode="dd/m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89DC97-38AB-4FBB-B475-58989EE99DED}" name="Journal" displayName="Journal" ref="A2:E18" totalsRowShown="0">
  <autoFilter ref="A2:E18" xr:uid="{EA89DC97-38AB-4FBB-B475-58989EE99DED}"/>
  <tableColumns count="5">
    <tableColumn id="1" xr3:uid="{584B288B-87AE-4F2D-B070-42E25A74A361}" name="id"/>
    <tableColumn id="2" xr3:uid="{1EA7F056-F251-4779-AA17-9467E5A86781}" name="Transaction"/>
    <tableColumn id="3" xr3:uid="{FFF3C8F6-B97D-4F0F-A34A-02BD42889005}" name="Category"/>
    <tableColumn id="4" xr3:uid="{E7A76E07-1D88-43C1-9A64-80B0BAF60327}" name="Sum" dataDxfId="8"/>
    <tableColumn id="5" xr3:uid="{0B305D17-BF30-4A98-A784-E2D5958F1F65}" name="Dat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1004-426D-4780-9707-04F03D3C3111}">
  <dimension ref="A1:AA12"/>
  <sheetViews>
    <sheetView workbookViewId="0">
      <selection activeCell="A8" sqref="A8"/>
    </sheetView>
  </sheetViews>
  <sheetFormatPr defaultRowHeight="15.75" x14ac:dyDescent="0.25"/>
  <cols>
    <col min="1" max="1" width="13.375" bestFit="1" customWidth="1"/>
    <col min="2" max="2" width="10.625" bestFit="1" customWidth="1"/>
    <col min="3" max="3" width="13.375" bestFit="1" customWidth="1"/>
    <col min="4" max="27" width="10.625" bestFit="1" customWidth="1"/>
  </cols>
  <sheetData>
    <row r="1" spans="1:27" x14ac:dyDescent="0.25">
      <c r="A1" s="1" t="s">
        <v>3</v>
      </c>
      <c r="C1" s="1" t="s">
        <v>4</v>
      </c>
      <c r="D1" s="1" cm="1">
        <f t="array" ref="D1:I1">date_sequence</f>
        <v>44927</v>
      </c>
      <c r="E1" s="1">
        <v>44958</v>
      </c>
      <c r="F1" s="1">
        <v>44986</v>
      </c>
      <c r="G1" s="1">
        <v>45017</v>
      </c>
      <c r="H1" s="1">
        <v>45047</v>
      </c>
      <c r="I1" s="1">
        <v>45078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0</v>
      </c>
    </row>
    <row r="3" spans="1:27" x14ac:dyDescent="0.25">
      <c r="A3" t="s">
        <v>1</v>
      </c>
      <c r="C3" s="1" t="s">
        <v>8</v>
      </c>
      <c r="D3" s="1">
        <v>44927</v>
      </c>
      <c r="E3" s="1" t="s">
        <v>5</v>
      </c>
    </row>
    <row r="4" spans="1:27" x14ac:dyDescent="0.25">
      <c r="A4" t="s">
        <v>2</v>
      </c>
      <c r="C4" s="1" t="s">
        <v>7</v>
      </c>
      <c r="D4">
        <v>1</v>
      </c>
      <c r="E4" s="1" t="s">
        <v>6</v>
      </c>
    </row>
    <row r="5" spans="1:27" x14ac:dyDescent="0.25">
      <c r="C5" s="1" t="s">
        <v>20</v>
      </c>
      <c r="D5">
        <v>6</v>
      </c>
      <c r="E5" s="1" t="s">
        <v>6</v>
      </c>
    </row>
    <row r="6" spans="1:27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12" spans="1:27" x14ac:dyDescent="0.25">
      <c r="C12" s="1"/>
      <c r="D12" s="1"/>
      <c r="E12" s="1"/>
    </row>
  </sheetData>
  <conditionalFormatting sqref="A1 D6:Y6 D1:AA1">
    <cfRule type="cellIs" dxfId="6" priority="5" operator="greaterThan">
      <formula>0</formula>
    </cfRule>
  </conditionalFormatting>
  <conditionalFormatting sqref="C1">
    <cfRule type="cellIs" dxfId="5" priority="4" operator="greaterThan">
      <formula>0</formula>
    </cfRule>
  </conditionalFormatting>
  <conditionalFormatting sqref="C3:C5">
    <cfRule type="cellIs" dxfId="4" priority="3" operator="greaterThan">
      <formula>0</formula>
    </cfRule>
  </conditionalFormatting>
  <conditionalFormatting sqref="E3:E5">
    <cfRule type="cellIs" dxfId="3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E802-90E4-4179-8A7A-95D55338D493}">
  <dimension ref="A1:E18"/>
  <sheetViews>
    <sheetView workbookViewId="0">
      <selection activeCell="A20" sqref="A20"/>
    </sheetView>
  </sheetViews>
  <sheetFormatPr defaultRowHeight="15.75" x14ac:dyDescent="0.25"/>
  <cols>
    <col min="1" max="1" width="6.25" customWidth="1"/>
    <col min="2" max="2" width="22.125" customWidth="1"/>
    <col min="3" max="3" width="14.875" customWidth="1"/>
    <col min="4" max="4" width="14.375" customWidth="1"/>
    <col min="5" max="5" width="12.125" customWidth="1"/>
  </cols>
  <sheetData>
    <row r="1" spans="1:5" x14ac:dyDescent="0.25">
      <c r="A1" t="s">
        <v>9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>
        <v>1</v>
      </c>
      <c r="B3" t="s">
        <v>15</v>
      </c>
      <c r="C3" t="s">
        <v>0</v>
      </c>
      <c r="D3" s="2">
        <v>-104.78</v>
      </c>
      <c r="E3" s="1">
        <v>44936</v>
      </c>
    </row>
    <row r="4" spans="1:5" x14ac:dyDescent="0.25">
      <c r="A4">
        <v>2</v>
      </c>
      <c r="B4" t="s">
        <v>16</v>
      </c>
      <c r="C4" t="s">
        <v>1</v>
      </c>
      <c r="D4" s="2">
        <v>-29.99</v>
      </c>
      <c r="E4" s="1">
        <v>44938</v>
      </c>
    </row>
    <row r="5" spans="1:5" x14ac:dyDescent="0.25">
      <c r="A5">
        <v>3</v>
      </c>
      <c r="B5" t="s">
        <v>17</v>
      </c>
      <c r="C5" t="s">
        <v>1</v>
      </c>
      <c r="D5" s="2">
        <v>-14.99</v>
      </c>
      <c r="E5" s="1">
        <v>44946</v>
      </c>
    </row>
    <row r="6" spans="1:5" x14ac:dyDescent="0.25">
      <c r="A6">
        <v>4</v>
      </c>
      <c r="B6" t="s">
        <v>18</v>
      </c>
      <c r="C6" t="s">
        <v>2</v>
      </c>
      <c r="D6" s="2">
        <v>-196</v>
      </c>
      <c r="E6" s="1">
        <v>44955</v>
      </c>
    </row>
    <row r="7" spans="1:5" x14ac:dyDescent="0.25">
      <c r="A7">
        <v>5</v>
      </c>
      <c r="B7" t="s">
        <v>15</v>
      </c>
      <c r="C7" t="s">
        <v>0</v>
      </c>
      <c r="D7" s="2">
        <v>-160.56</v>
      </c>
      <c r="E7" s="1">
        <v>44964</v>
      </c>
    </row>
    <row r="8" spans="1:5" x14ac:dyDescent="0.25">
      <c r="A8">
        <v>6</v>
      </c>
      <c r="B8" t="s">
        <v>16</v>
      </c>
      <c r="C8" t="s">
        <v>1</v>
      </c>
      <c r="D8" s="2">
        <v>-29.99</v>
      </c>
      <c r="E8" s="1">
        <v>44968</v>
      </c>
    </row>
    <row r="9" spans="1:5" x14ac:dyDescent="0.25">
      <c r="A9">
        <v>7</v>
      </c>
      <c r="B9" t="s">
        <v>17</v>
      </c>
      <c r="C9" t="s">
        <v>1</v>
      </c>
      <c r="D9" s="2">
        <v>-14.99</v>
      </c>
      <c r="E9" s="1">
        <v>44978</v>
      </c>
    </row>
    <row r="10" spans="1:5" x14ac:dyDescent="0.25">
      <c r="A10">
        <v>8</v>
      </c>
      <c r="B10" t="s">
        <v>18</v>
      </c>
      <c r="C10" t="s">
        <v>2</v>
      </c>
      <c r="D10" s="2">
        <v>-148</v>
      </c>
      <c r="E10" s="1">
        <v>44985</v>
      </c>
    </row>
    <row r="11" spans="1:5" x14ac:dyDescent="0.25">
      <c r="A11">
        <v>9</v>
      </c>
      <c r="B11" t="s">
        <v>15</v>
      </c>
      <c r="C11" t="s">
        <v>0</v>
      </c>
      <c r="D11" s="2">
        <v>-224.17</v>
      </c>
      <c r="E11" s="1">
        <v>44994</v>
      </c>
    </row>
    <row r="12" spans="1:5" x14ac:dyDescent="0.25">
      <c r="A12">
        <v>10</v>
      </c>
      <c r="B12" t="s">
        <v>16</v>
      </c>
      <c r="C12" t="s">
        <v>1</v>
      </c>
      <c r="D12" s="2">
        <v>-129.99</v>
      </c>
      <c r="E12" s="1">
        <v>44994</v>
      </c>
    </row>
    <row r="13" spans="1:5" x14ac:dyDescent="0.25">
      <c r="A13">
        <v>11</v>
      </c>
      <c r="B13" t="s">
        <v>17</v>
      </c>
      <c r="C13" t="s">
        <v>1</v>
      </c>
      <c r="D13" s="2">
        <v>-14.99</v>
      </c>
      <c r="E13" s="1">
        <v>45004</v>
      </c>
    </row>
    <row r="14" spans="1:5" x14ac:dyDescent="0.25">
      <c r="A14">
        <v>12</v>
      </c>
      <c r="B14" t="s">
        <v>18</v>
      </c>
      <c r="C14" t="s">
        <v>2</v>
      </c>
      <c r="D14" s="2">
        <v>-60</v>
      </c>
      <c r="E14" s="1">
        <v>45015</v>
      </c>
    </row>
    <row r="15" spans="1:5" x14ac:dyDescent="0.25">
      <c r="A15">
        <v>13</v>
      </c>
      <c r="B15" t="s">
        <v>15</v>
      </c>
      <c r="C15" t="s">
        <v>0</v>
      </c>
      <c r="D15" s="2">
        <v>-292.02999999999997</v>
      </c>
      <c r="E15" s="1">
        <v>45027</v>
      </c>
    </row>
    <row r="16" spans="1:5" x14ac:dyDescent="0.25">
      <c r="A16">
        <v>14</v>
      </c>
      <c r="B16" t="s">
        <v>16</v>
      </c>
      <c r="C16" t="s">
        <v>1</v>
      </c>
      <c r="D16" s="2">
        <v>-29.99</v>
      </c>
      <c r="E16" s="1">
        <v>45029</v>
      </c>
    </row>
    <row r="17" spans="1:5" x14ac:dyDescent="0.25">
      <c r="A17">
        <v>15</v>
      </c>
      <c r="B17" t="s">
        <v>17</v>
      </c>
      <c r="C17" t="s">
        <v>1</v>
      </c>
      <c r="D17" s="2">
        <v>-19.989999999999998</v>
      </c>
      <c r="E17" s="1">
        <v>45038</v>
      </c>
    </row>
    <row r="18" spans="1:5" x14ac:dyDescent="0.25">
      <c r="A18">
        <v>16</v>
      </c>
      <c r="B18" t="s">
        <v>18</v>
      </c>
      <c r="C18" t="s">
        <v>2</v>
      </c>
      <c r="D18" s="2">
        <v>-128</v>
      </c>
      <c r="E18" s="1">
        <v>45045</v>
      </c>
    </row>
  </sheetData>
  <dataValidations count="1">
    <dataValidation type="list" allowBlank="1" showInputMessage="1" showErrorMessage="1" errorTitle="No such category" error="Select or type a category from categories list" sqref="C3:C18" xr:uid="{A1C97F91-3E72-4281-A145-10B6B9C537C9}">
      <formula1>categories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5935-80D9-4B30-B3C8-6618720C1582}">
  <dimension ref="A1:Y6"/>
  <sheetViews>
    <sheetView tabSelected="1" workbookViewId="0">
      <selection activeCell="A8" sqref="A8"/>
    </sheetView>
  </sheetViews>
  <sheetFormatPr defaultRowHeight="15.75" x14ac:dyDescent="0.25"/>
  <cols>
    <col min="1" max="1" width="12" customWidth="1"/>
    <col min="2" max="2" width="15" bestFit="1" customWidth="1"/>
    <col min="3" max="25" width="10.625" bestFit="1" customWidth="1"/>
  </cols>
  <sheetData>
    <row r="1" spans="1:25" x14ac:dyDescent="0.25">
      <c r="B1" s="1" cm="1">
        <f t="array" ref="B1:G1">date_sequence</f>
        <v>44927</v>
      </c>
      <c r="C1" s="1">
        <v>44958</v>
      </c>
      <c r="D1" s="1">
        <v>44986</v>
      </c>
      <c r="E1" s="1">
        <v>45017</v>
      </c>
      <c r="F1" s="1">
        <v>45047</v>
      </c>
      <c r="G1" s="1">
        <v>45078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19</v>
      </c>
      <c r="B2" cm="1">
        <f t="array" aca="1" ref="B2:G2" ca="1">_xlfn.BYCOL(_xlfn.ANCHORARRAY(B4),_xlfn.LAMBDA(_xlpm.a,SUM(_xlpm.a)))</f>
        <v>-345.76</v>
      </c>
      <c r="C2">
        <f ca="1"/>
        <v>-353.54</v>
      </c>
      <c r="D2">
        <f ca="1"/>
        <v>-429.15</v>
      </c>
      <c r="E2">
        <f ca="1"/>
        <v>-470.01</v>
      </c>
      <c r="F2">
        <f ca="1"/>
        <v>0</v>
      </c>
      <c r="G2">
        <f ca="1"/>
        <v>0</v>
      </c>
    </row>
    <row r="4" spans="1:25" x14ac:dyDescent="0.25">
      <c r="A4" s="1" t="str" cm="1">
        <f t="array" aca="1" ref="A4:A6" ca="1">categories</f>
        <v>Cloud</v>
      </c>
      <c r="B4" s="2" cm="1">
        <f t="array" aca="1" ref="B4:G6" ca="1">_xlfn.MAKEARRAY(COUNTA(categories),COUNT(date_sequence),_xlfn.LAMBDA(_xlpm.a,_xlpm.b,SUM(_xlfn._xlws.FILTER(Journal[Sum],--(Journal[Category]=INDEX(categories,_xlpm.a))*--(Journal[Date]&gt;=INDEX(date_sequence,_xlpm.b))*--(Journal[Date]&lt;DATE(YEAR(INDEX(date_sequence,_xlpm.b)),MONTH(INDEX(date_sequence,_xlpm.b))+date_period,DAY(INDEX(date_sequence,_xlpm.b)))),0))))</f>
        <v>-104.78</v>
      </c>
      <c r="C4" s="2">
        <f ca="1"/>
        <v>-160.56</v>
      </c>
      <c r="D4" s="2">
        <f ca="1"/>
        <v>-224.17</v>
      </c>
      <c r="E4" s="2">
        <f ca="1"/>
        <v>-292.02999999999997</v>
      </c>
      <c r="F4" s="2">
        <f ca="1"/>
        <v>0</v>
      </c>
      <c r="G4" s="2">
        <f ca="1"/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1" t="str">
        <f ca="1"/>
        <v>Rent</v>
      </c>
      <c r="B5" s="2">
        <f ca="1"/>
        <v>-196</v>
      </c>
      <c r="C5" s="2">
        <f ca="1"/>
        <v>-148</v>
      </c>
      <c r="D5" s="2">
        <f ca="1"/>
        <v>-60</v>
      </c>
      <c r="E5" s="2">
        <f ca="1"/>
        <v>-128</v>
      </c>
      <c r="F5" s="2">
        <f ca="1"/>
        <v>0</v>
      </c>
      <c r="G5" s="2">
        <f ca="1"/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1" t="str">
        <f ca="1"/>
        <v>Subscription</v>
      </c>
      <c r="B6" s="2">
        <f ca="1"/>
        <v>-44.98</v>
      </c>
      <c r="C6" s="2">
        <f ca="1"/>
        <v>-44.98</v>
      </c>
      <c r="D6" s="2">
        <f ca="1"/>
        <v>-144.98000000000002</v>
      </c>
      <c r="E6" s="2">
        <f ca="1"/>
        <v>-49.98</v>
      </c>
      <c r="F6" s="2">
        <f ca="1"/>
        <v>0</v>
      </c>
      <c r="G6" s="2">
        <f ca="1"/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conditionalFormatting sqref="B1:Y1">
    <cfRule type="cellIs" dxfId="2" priority="3" operator="greaterThan">
      <formula>0</formula>
    </cfRule>
  </conditionalFormatting>
  <conditionalFormatting sqref="A4:A6">
    <cfRule type="cellIs" dxfId="1" priority="2" operator="greaterThan">
      <formula>0</formula>
    </cfRule>
  </conditionalFormatting>
  <conditionalFormatting sqref="A2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lists</vt:lpstr>
      <vt:lpstr>data</vt:lpstr>
      <vt:lpstr>Monthly</vt:lpstr>
      <vt:lpstr>date_end</vt:lpstr>
      <vt:lpstr>date_period</vt:lpstr>
      <vt:lpstr>date_start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Ammosov</dc:creator>
  <cp:lastModifiedBy>Yuri Ammosov</cp:lastModifiedBy>
  <dcterms:created xsi:type="dcterms:W3CDTF">2023-06-27T14:48:45Z</dcterms:created>
  <dcterms:modified xsi:type="dcterms:W3CDTF">2023-06-28T00:03:28Z</dcterms:modified>
</cp:coreProperties>
</file>