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\3-2\Stat\week9\Homework4_due3Apr_1300\"/>
    </mc:Choice>
  </mc:AlternateContent>
  <bookViews>
    <workbookView xWindow="0" yWindow="0" windowWidth="20490" windowHeight="7530" activeTab="2"/>
  </bookViews>
  <sheets>
    <sheet name="revenue_50_58" sheetId="1" r:id="rId1"/>
    <sheet name="group" sheetId="2" r:id="rId2"/>
    <sheet name="2" sheetId="4" r:id="rId3"/>
    <sheet name="graph" sheetId="3" r:id="rId4"/>
  </sheets>
  <calcPr calcId="162913"/>
</workbook>
</file>

<file path=xl/calcChain.xml><?xml version="1.0" encoding="utf-8"?>
<calcChain xmlns="http://schemas.openxmlformats.org/spreadsheetml/2006/main">
  <c r="K13" i="4" l="1"/>
  <c r="L13" i="4"/>
  <c r="M13" i="4"/>
  <c r="N13" i="4"/>
  <c r="J13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K8" i="4"/>
  <c r="L8" i="4"/>
  <c r="M8" i="4"/>
  <c r="N8" i="4"/>
  <c r="J8" i="4"/>
  <c r="O6" i="4"/>
  <c r="O5" i="4"/>
  <c r="O4" i="4"/>
  <c r="O3" i="4"/>
  <c r="O2" i="4"/>
  <c r="K4" i="4"/>
  <c r="L4" i="4"/>
  <c r="M4" i="4"/>
  <c r="N4" i="4"/>
  <c r="K5" i="4"/>
  <c r="L5" i="4"/>
  <c r="M5" i="4"/>
  <c r="N5" i="4"/>
  <c r="K6" i="4"/>
  <c r="L6" i="4"/>
  <c r="M6" i="4"/>
  <c r="N6" i="4"/>
  <c r="J6" i="4"/>
  <c r="J4" i="4"/>
  <c r="J5" i="4"/>
  <c r="K3" i="4"/>
  <c r="L3" i="4"/>
  <c r="M3" i="4"/>
  <c r="N3" i="4"/>
  <c r="J3" i="4"/>
  <c r="K2" i="4"/>
  <c r="L2" i="4"/>
  <c r="M2" i="4"/>
  <c r="N2" i="4"/>
  <c r="J2" i="4"/>
  <c r="B14" i="2" l="1"/>
  <c r="B13" i="2"/>
  <c r="B12" i="2"/>
  <c r="B11" i="2"/>
  <c r="B10" i="2"/>
  <c r="O7" i="2"/>
  <c r="O6" i="2"/>
  <c r="O5" i="2"/>
  <c r="O4" i="2"/>
  <c r="O3" i="2"/>
  <c r="O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J6" i="2"/>
  <c r="J5" i="2"/>
  <c r="J4" i="2"/>
  <c r="B4" i="2"/>
  <c r="J3" i="2"/>
  <c r="K2" i="2"/>
  <c r="L2" i="2"/>
  <c r="M2" i="2"/>
  <c r="N2" i="2"/>
  <c r="J2" i="2"/>
  <c r="B2" i="2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C3" i="2"/>
  <c r="D3" i="2"/>
  <c r="E3" i="2"/>
  <c r="F3" i="2"/>
  <c r="B3" i="2"/>
  <c r="C2" i="2"/>
  <c r="D2" i="2"/>
  <c r="E2" i="2"/>
  <c r="F2" i="2"/>
  <c r="G2" i="2" l="1"/>
  <c r="G3" i="2"/>
  <c r="G6" i="2"/>
  <c r="G5" i="2"/>
  <c r="G4" i="2"/>
  <c r="G7" i="2" l="1"/>
</calcChain>
</file>

<file path=xl/sharedStrings.xml><?xml version="1.0" encoding="utf-8"?>
<sst xmlns="http://schemas.openxmlformats.org/spreadsheetml/2006/main" count="364" uniqueCount="95">
  <si>
    <t>Province</t>
  </si>
  <si>
    <t>Region</t>
  </si>
  <si>
    <t xml:space="preserve">     Bangkok </t>
  </si>
  <si>
    <t>Bangkok and suburb cities</t>
  </si>
  <si>
    <t xml:space="preserve">     Samut Prakan </t>
  </si>
  <si>
    <t xml:space="preserve">     Nonthaburi </t>
  </si>
  <si>
    <t xml:space="preserve">     Pathum Thani </t>
  </si>
  <si>
    <t xml:space="preserve">     Phra Nakhon Si Ayutthaya </t>
  </si>
  <si>
    <t>Central</t>
  </si>
  <si>
    <t xml:space="preserve">     Ang Thong </t>
  </si>
  <si>
    <t xml:space="preserve">     Lop Buri </t>
  </si>
  <si>
    <t xml:space="preserve">     Sing Buri </t>
  </si>
  <si>
    <t xml:space="preserve">     Chai Nat </t>
  </si>
  <si>
    <t xml:space="preserve">     Saraburi </t>
  </si>
  <si>
    <t xml:space="preserve">     Chon Buri </t>
  </si>
  <si>
    <t xml:space="preserve">     Rayong </t>
  </si>
  <si>
    <t xml:space="preserve">     Chanthaburi </t>
  </si>
  <si>
    <t xml:space="preserve">     Trat </t>
  </si>
  <si>
    <t xml:space="preserve">     Chachoengsao </t>
  </si>
  <si>
    <t xml:space="preserve">     Prachin Buri </t>
  </si>
  <si>
    <t xml:space="preserve">     Nakhon Nayok </t>
  </si>
  <si>
    <t xml:space="preserve">     Sa Kaeo </t>
  </si>
  <si>
    <t xml:space="preserve">     Ratchaburi </t>
  </si>
  <si>
    <t xml:space="preserve">     Kanchanaburi </t>
  </si>
  <si>
    <t xml:space="preserve">     Suphan Buri </t>
  </si>
  <si>
    <t xml:space="preserve">     Nakhon Pathom </t>
  </si>
  <si>
    <t xml:space="preserve">     Samut Sakhon </t>
  </si>
  <si>
    <t xml:space="preserve">     Samut Songkhram </t>
  </si>
  <si>
    <t xml:space="preserve">     Phetchaburi </t>
  </si>
  <si>
    <t xml:space="preserve">     Prachuap Khiri Khan </t>
  </si>
  <si>
    <t xml:space="preserve">     Chiang Mai </t>
  </si>
  <si>
    <t>North</t>
  </si>
  <si>
    <t xml:space="preserve">     Lamphun </t>
  </si>
  <si>
    <t xml:space="preserve">     Lampang </t>
  </si>
  <si>
    <t xml:space="preserve">     Uttaradit </t>
  </si>
  <si>
    <t xml:space="preserve">     Phrae </t>
  </si>
  <si>
    <t xml:space="preserve">     Nan </t>
  </si>
  <si>
    <t xml:space="preserve">     Phayao </t>
  </si>
  <si>
    <t xml:space="preserve">     Chiang Rai </t>
  </si>
  <si>
    <t xml:space="preserve">     Mae Hong Son </t>
  </si>
  <si>
    <t xml:space="preserve">     Nakhon Sawan </t>
  </si>
  <si>
    <t xml:space="preserve">     Uthai Thani </t>
  </si>
  <si>
    <t xml:space="preserve">     Kamphaeng Phet </t>
  </si>
  <si>
    <t xml:space="preserve">     Tak </t>
  </si>
  <si>
    <t xml:space="preserve">     Sukhothai </t>
  </si>
  <si>
    <t xml:space="preserve">     Phitsanulok </t>
  </si>
  <si>
    <t xml:space="preserve">     Phichit </t>
  </si>
  <si>
    <t xml:space="preserve">     Phetchabun </t>
  </si>
  <si>
    <t xml:space="preserve">     Nakhon Ratchasima </t>
  </si>
  <si>
    <t>Northeast</t>
  </si>
  <si>
    <t xml:space="preserve">     Buri Ram </t>
  </si>
  <si>
    <t xml:space="preserve">     Surin </t>
  </si>
  <si>
    <t xml:space="preserve">     Si Sa Ket </t>
  </si>
  <si>
    <t xml:space="preserve">     Ubon Ratchathani </t>
  </si>
  <si>
    <t xml:space="preserve">     Yasothon </t>
  </si>
  <si>
    <t xml:space="preserve">     Chaiyaphum </t>
  </si>
  <si>
    <t xml:space="preserve">     Amnat Charoen </t>
  </si>
  <si>
    <t xml:space="preserve">     Bungkan </t>
  </si>
  <si>
    <t xml:space="preserve">     Nong Bua Lam Phu </t>
  </si>
  <si>
    <t xml:space="preserve">     Khon Kaen </t>
  </si>
  <si>
    <t xml:space="preserve">     Udon Thani </t>
  </si>
  <si>
    <t xml:space="preserve">     Loei </t>
  </si>
  <si>
    <t xml:space="preserve">     Nong Khai </t>
  </si>
  <si>
    <t xml:space="preserve">     Maha Sarakham </t>
  </si>
  <si>
    <t xml:space="preserve">     Roi Et </t>
  </si>
  <si>
    <t xml:space="preserve">     Kalasin </t>
  </si>
  <si>
    <t xml:space="preserve">     Sakon Nakhon </t>
  </si>
  <si>
    <t xml:space="preserve">     Nakhon Phanom </t>
  </si>
  <si>
    <t xml:space="preserve">     Mukdahan </t>
  </si>
  <si>
    <t xml:space="preserve">     Nakhon Si Thammarat </t>
  </si>
  <si>
    <t>South</t>
  </si>
  <si>
    <t xml:space="preserve">     Krabi </t>
  </si>
  <si>
    <t xml:space="preserve">     Phangnga </t>
  </si>
  <si>
    <t xml:space="preserve">     Phuket </t>
  </si>
  <si>
    <t xml:space="preserve">     Surat Thani </t>
  </si>
  <si>
    <t xml:space="preserve">     Ranong </t>
  </si>
  <si>
    <t xml:space="preserve">     Chumphon </t>
  </si>
  <si>
    <t xml:space="preserve">     Songkhla </t>
  </si>
  <si>
    <t xml:space="preserve">     Satun </t>
  </si>
  <si>
    <t xml:space="preserve">     Trang </t>
  </si>
  <si>
    <t xml:space="preserve">     Phattalung </t>
  </si>
  <si>
    <t xml:space="preserve">     Pattani </t>
  </si>
  <si>
    <t xml:space="preserve">     Yala </t>
  </si>
  <si>
    <t xml:space="preserve">     Narathiwat </t>
  </si>
  <si>
    <t>mean</t>
  </si>
  <si>
    <t>all</t>
  </si>
  <si>
    <t>sd</t>
  </si>
  <si>
    <t>med</t>
  </si>
  <si>
    <t>iqr</t>
  </si>
  <si>
    <t>outlier</t>
  </si>
  <si>
    <t>count</t>
  </si>
  <si>
    <t>north</t>
  </si>
  <si>
    <t>northeast</t>
  </si>
  <si>
    <t>south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</si>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</sst>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group!$A$2</c:f>
              <c:strCache>
                <c:ptCount val="1"/>
                <c:pt idx="0">
                  <c:v>Bangkok and suburb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group!$B$2:$F$2</c:f>
              <c:numCache>
                <c:formatCode>General</c:formatCode>
                <c:ptCount val="5"/>
                <c:pt idx="0">
                  <c:v>29793</c:v>
                </c:pt>
                <c:pt idx="1">
                  <c:v>31762.75</c:v>
                </c:pt>
                <c:pt idx="2">
                  <c:v>32371.25</c:v>
                </c:pt>
                <c:pt idx="3">
                  <c:v>35722.75</c:v>
                </c:pt>
                <c:pt idx="4">
                  <c:v>37242.5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85F-BC03-9186DF536517}"/>
            </c:ext>
          </c:extLst>
        </c:ser>
        <c:ser>
          <c:idx val="1"/>
          <c:order val="1"/>
          <c:tx>
            <c:strRef>
              <c:f>group!$A$3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group!$B$3:$F$3</c:f>
              <c:numCache>
                <c:formatCode>General</c:formatCode>
                <c:ptCount val="5"/>
                <c:pt idx="0">
                  <c:v>18415.863636363636</c:v>
                </c:pt>
                <c:pt idx="1">
                  <c:v>20597.090909090908</c:v>
                </c:pt>
                <c:pt idx="2">
                  <c:v>20942.454545454544</c:v>
                </c:pt>
                <c:pt idx="3">
                  <c:v>25750.090909090908</c:v>
                </c:pt>
                <c:pt idx="4">
                  <c:v>25711.136363636364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85F-BC03-9186DF536517}"/>
            </c:ext>
          </c:extLst>
        </c:ser>
        <c:ser>
          <c:idx val="2"/>
          <c:order val="2"/>
          <c:tx>
            <c:strRef>
              <c:f>group!$A$4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group!$B$4:$F$4</c:f>
              <c:numCache>
                <c:formatCode>General</c:formatCode>
                <c:ptCount val="5"/>
                <c:pt idx="0">
                  <c:v>13113.588235294117</c:v>
                </c:pt>
                <c:pt idx="1">
                  <c:v>15491.882352941177</c:v>
                </c:pt>
                <c:pt idx="2">
                  <c:v>16889.058823529413</c:v>
                </c:pt>
                <c:pt idx="3">
                  <c:v>19349.764705882353</c:v>
                </c:pt>
                <c:pt idx="4">
                  <c:v>19510.058823529413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D-485F-BC03-9186DF536517}"/>
            </c:ext>
          </c:extLst>
        </c:ser>
        <c:ser>
          <c:idx val="3"/>
          <c:order val="3"/>
          <c:tx>
            <c:strRef>
              <c:f>group!$A$5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group!$B$5:$F$5</c:f>
              <c:numCache>
                <c:formatCode>General</c:formatCode>
                <c:ptCount val="5"/>
                <c:pt idx="0">
                  <c:v>12712.736842105263</c:v>
                </c:pt>
                <c:pt idx="1">
                  <c:v>14860.894736842105</c:v>
                </c:pt>
                <c:pt idx="2">
                  <c:v>17927</c:v>
                </c:pt>
                <c:pt idx="3">
                  <c:v>18305.95</c:v>
                </c:pt>
                <c:pt idx="4">
                  <c:v>20677.3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D-485F-BC03-9186DF536517}"/>
            </c:ext>
          </c:extLst>
        </c:ser>
        <c:ser>
          <c:idx val="4"/>
          <c:order val="4"/>
          <c:tx>
            <c:strRef>
              <c:f>group!$A$6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group!$B$1:$F$1</c:f>
              <c:numCache>
                <c:formatCode>General</c:formatCode>
                <c:ptCount val="5"/>
                <c:pt idx="0">
                  <c:v>2550</c:v>
                </c:pt>
                <c:pt idx="1">
                  <c:v>2552</c:v>
                </c:pt>
                <c:pt idx="2">
                  <c:v>2554</c:v>
                </c:pt>
                <c:pt idx="3">
                  <c:v>2556</c:v>
                </c:pt>
                <c:pt idx="4">
                  <c:v>2558</c:v>
                </c:pt>
              </c:numCache>
            </c:numRef>
          </c:cat>
          <c:val>
            <c:numRef>
              <c:f>group!$B$6:$F$6</c:f>
              <c:numCache>
                <c:formatCode>General</c:formatCode>
                <c:ptCount val="5"/>
                <c:pt idx="0">
                  <c:v>19410</c:v>
                </c:pt>
                <c:pt idx="1">
                  <c:v>21904.928571428572</c:v>
                </c:pt>
                <c:pt idx="2">
                  <c:v>26167.571428571428</c:v>
                </c:pt>
                <c:pt idx="3">
                  <c:v>27185.357142857141</c:v>
                </c:pt>
                <c:pt idx="4">
                  <c:v>25209.142857142859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D-485F-BC03-9186DF53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40784"/>
        <c:axId val="1412929840"/>
      </c:lineChart>
      <c:catAx>
        <c:axId val="13532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29840"/>
        <c:crosses val="autoZero"/>
        <c:auto val="1"/>
        <c:lblAlgn val="ctr"/>
        <c:lblOffset val="100"/>
        <c:noMultiLvlLbl val="0"/>
      </c:catAx>
      <c:valAx>
        <c:axId val="1412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9</xdr:row>
      <xdr:rowOff>361950</xdr:rowOff>
    </xdr:from>
    <xdr:to>
      <xdr:col>16</xdr:col>
      <xdr:colOff>561975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D43E7-9334-45D9-91D5-BF87A191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sqref="A1:G1048576"/>
    </sheetView>
  </sheetViews>
  <sheetFormatPr defaultRowHeight="15" x14ac:dyDescent="0.25"/>
  <cols>
    <col min="1" max="1" width="20.42578125" customWidth="1"/>
  </cols>
  <sheetData>
    <row r="1" spans="1:7" x14ac:dyDescent="0.25">
      <c r="A1" t="s">
        <v>0</v>
      </c>
      <c r="B1" t="s">
        <v>1</v>
      </c>
      <c r="C1">
        <v>2550</v>
      </c>
      <c r="D1">
        <v>2552</v>
      </c>
      <c r="E1">
        <v>2554</v>
      </c>
      <c r="F1">
        <v>2556</v>
      </c>
      <c r="G1">
        <v>2558</v>
      </c>
    </row>
    <row r="2" spans="1:7" x14ac:dyDescent="0.25">
      <c r="A2" t="s">
        <v>2</v>
      </c>
      <c r="B2" t="s">
        <v>3</v>
      </c>
      <c r="C2">
        <v>39020</v>
      </c>
      <c r="D2">
        <v>42380</v>
      </c>
      <c r="E2">
        <v>48951</v>
      </c>
      <c r="F2">
        <v>49191</v>
      </c>
      <c r="G2">
        <v>45572</v>
      </c>
    </row>
    <row r="3" spans="1:7" x14ac:dyDescent="0.25">
      <c r="A3" t="s">
        <v>4</v>
      </c>
      <c r="B3" t="s">
        <v>3</v>
      </c>
      <c r="C3">
        <v>21302</v>
      </c>
      <c r="D3">
        <v>23359</v>
      </c>
      <c r="E3">
        <v>23798</v>
      </c>
      <c r="F3">
        <v>29575</v>
      </c>
      <c r="G3">
        <v>25457</v>
      </c>
    </row>
    <row r="4" spans="1:7" x14ac:dyDescent="0.25">
      <c r="A4" t="s">
        <v>5</v>
      </c>
      <c r="B4" t="s">
        <v>3</v>
      </c>
      <c r="C4">
        <v>32743</v>
      </c>
      <c r="D4">
        <v>34626</v>
      </c>
      <c r="E4">
        <v>35120</v>
      </c>
      <c r="F4">
        <v>30664</v>
      </c>
      <c r="G4">
        <v>36884</v>
      </c>
    </row>
    <row r="5" spans="1:7" x14ac:dyDescent="0.25">
      <c r="A5" t="s">
        <v>6</v>
      </c>
      <c r="B5" t="s">
        <v>3</v>
      </c>
      <c r="C5">
        <v>26107</v>
      </c>
      <c r="D5">
        <v>26686</v>
      </c>
      <c r="E5">
        <v>21616</v>
      </c>
      <c r="F5">
        <v>33461</v>
      </c>
      <c r="G5">
        <v>41057</v>
      </c>
    </row>
    <row r="6" spans="1:7" x14ac:dyDescent="0.25">
      <c r="A6" t="s">
        <v>7</v>
      </c>
      <c r="B6" t="s">
        <v>8</v>
      </c>
      <c r="C6">
        <v>21676</v>
      </c>
      <c r="D6">
        <v>25820</v>
      </c>
      <c r="E6">
        <v>22302</v>
      </c>
      <c r="F6">
        <v>26482</v>
      </c>
      <c r="G6">
        <v>28379</v>
      </c>
    </row>
    <row r="7" spans="1:7" x14ac:dyDescent="0.25">
      <c r="A7" t="s">
        <v>9</v>
      </c>
      <c r="B7" t="s">
        <v>8</v>
      </c>
      <c r="C7">
        <v>17704</v>
      </c>
      <c r="D7">
        <v>25506</v>
      </c>
      <c r="E7">
        <v>21140</v>
      </c>
      <c r="F7">
        <v>28641</v>
      </c>
      <c r="G7">
        <v>23351</v>
      </c>
    </row>
    <row r="8" spans="1:7" x14ac:dyDescent="0.25">
      <c r="A8" t="s">
        <v>10</v>
      </c>
      <c r="B8" t="s">
        <v>8</v>
      </c>
      <c r="C8">
        <v>16852</v>
      </c>
      <c r="D8">
        <v>22405</v>
      </c>
      <c r="E8">
        <v>17178</v>
      </c>
      <c r="F8">
        <v>23426</v>
      </c>
      <c r="G8">
        <v>22955</v>
      </c>
    </row>
    <row r="9" spans="1:7" x14ac:dyDescent="0.25">
      <c r="A9" t="s">
        <v>11</v>
      </c>
      <c r="B9" t="s">
        <v>8</v>
      </c>
      <c r="C9">
        <v>20558</v>
      </c>
      <c r="D9">
        <v>25419</v>
      </c>
      <c r="E9">
        <v>26068</v>
      </c>
      <c r="F9">
        <v>28115</v>
      </c>
      <c r="G9">
        <v>26112</v>
      </c>
    </row>
    <row r="10" spans="1:7" x14ac:dyDescent="0.25">
      <c r="A10" t="s">
        <v>12</v>
      </c>
      <c r="B10" t="s">
        <v>8</v>
      </c>
      <c r="C10">
        <v>13995</v>
      </c>
      <c r="D10">
        <v>18719</v>
      </c>
      <c r="E10">
        <v>20181</v>
      </c>
      <c r="F10">
        <v>32754</v>
      </c>
      <c r="G10">
        <v>22059</v>
      </c>
    </row>
    <row r="11" spans="1:7" x14ac:dyDescent="0.25">
      <c r="A11" t="s">
        <v>13</v>
      </c>
      <c r="B11" t="s">
        <v>8</v>
      </c>
      <c r="C11">
        <v>22363</v>
      </c>
      <c r="D11">
        <v>21947</v>
      </c>
      <c r="E11">
        <v>27114</v>
      </c>
      <c r="F11">
        <v>32834</v>
      </c>
      <c r="G11">
        <v>29413</v>
      </c>
    </row>
    <row r="12" spans="1:7" x14ac:dyDescent="0.25">
      <c r="A12" t="s">
        <v>14</v>
      </c>
      <c r="B12" t="s">
        <v>8</v>
      </c>
      <c r="C12">
        <v>22260</v>
      </c>
      <c r="D12">
        <v>24052</v>
      </c>
      <c r="E12">
        <v>23007</v>
      </c>
      <c r="F12">
        <v>28367</v>
      </c>
      <c r="G12">
        <v>27257</v>
      </c>
    </row>
    <row r="13" spans="1:7" x14ac:dyDescent="0.25">
      <c r="A13" t="s">
        <v>15</v>
      </c>
      <c r="B13" t="s">
        <v>8</v>
      </c>
      <c r="C13">
        <v>25090</v>
      </c>
      <c r="D13">
        <v>22983</v>
      </c>
      <c r="E13">
        <v>21929</v>
      </c>
      <c r="F13">
        <v>30401</v>
      </c>
      <c r="G13">
        <v>30315</v>
      </c>
    </row>
    <row r="14" spans="1:7" x14ac:dyDescent="0.25">
      <c r="A14" t="s">
        <v>16</v>
      </c>
      <c r="B14" t="s">
        <v>8</v>
      </c>
      <c r="C14">
        <v>18866</v>
      </c>
      <c r="D14">
        <v>19442</v>
      </c>
      <c r="E14">
        <v>24278</v>
      </c>
      <c r="F14">
        <v>27284</v>
      </c>
      <c r="G14">
        <v>36024</v>
      </c>
    </row>
    <row r="15" spans="1:7" x14ac:dyDescent="0.25">
      <c r="A15" t="s">
        <v>17</v>
      </c>
      <c r="B15" t="s">
        <v>8</v>
      </c>
      <c r="C15">
        <v>16664</v>
      </c>
      <c r="D15">
        <v>16949</v>
      </c>
      <c r="E15">
        <v>28118</v>
      </c>
      <c r="F15">
        <v>21653</v>
      </c>
      <c r="G15">
        <v>25333</v>
      </c>
    </row>
    <row r="16" spans="1:7" x14ac:dyDescent="0.25">
      <c r="A16" t="s">
        <v>18</v>
      </c>
      <c r="B16" t="s">
        <v>8</v>
      </c>
      <c r="C16">
        <v>20665</v>
      </c>
      <c r="D16">
        <v>21252</v>
      </c>
      <c r="E16">
        <v>23031</v>
      </c>
      <c r="F16">
        <v>34548</v>
      </c>
      <c r="G16">
        <v>27555</v>
      </c>
    </row>
    <row r="17" spans="1:7" x14ac:dyDescent="0.25">
      <c r="A17" t="s">
        <v>19</v>
      </c>
      <c r="B17" t="s">
        <v>8</v>
      </c>
      <c r="C17">
        <v>18263</v>
      </c>
      <c r="D17">
        <v>22548</v>
      </c>
      <c r="E17">
        <v>25338</v>
      </c>
      <c r="F17">
        <v>21039</v>
      </c>
      <c r="G17">
        <v>24166</v>
      </c>
    </row>
    <row r="18" spans="1:7" x14ac:dyDescent="0.25">
      <c r="A18" t="s">
        <v>20</v>
      </c>
      <c r="B18" t="s">
        <v>8</v>
      </c>
      <c r="C18">
        <v>15983</v>
      </c>
      <c r="D18">
        <v>17503</v>
      </c>
      <c r="E18">
        <v>17042</v>
      </c>
      <c r="F18">
        <v>23391</v>
      </c>
      <c r="G18">
        <v>23555</v>
      </c>
    </row>
    <row r="19" spans="1:7" x14ac:dyDescent="0.25">
      <c r="A19" t="s">
        <v>21</v>
      </c>
      <c r="B19" t="s">
        <v>8</v>
      </c>
      <c r="C19">
        <v>13593</v>
      </c>
      <c r="D19">
        <v>15525</v>
      </c>
      <c r="E19">
        <v>17781</v>
      </c>
      <c r="F19">
        <v>24805</v>
      </c>
      <c r="G19">
        <v>26953</v>
      </c>
    </row>
    <row r="20" spans="1:7" x14ac:dyDescent="0.25">
      <c r="A20" t="s">
        <v>22</v>
      </c>
      <c r="B20" t="s">
        <v>8</v>
      </c>
      <c r="C20">
        <v>17576</v>
      </c>
      <c r="D20">
        <v>20994</v>
      </c>
      <c r="E20">
        <v>18713</v>
      </c>
      <c r="F20">
        <v>25742</v>
      </c>
      <c r="G20">
        <v>19590</v>
      </c>
    </row>
    <row r="21" spans="1:7" x14ac:dyDescent="0.25">
      <c r="A21" t="s">
        <v>23</v>
      </c>
      <c r="B21" t="s">
        <v>8</v>
      </c>
      <c r="C21">
        <v>15326</v>
      </c>
      <c r="D21">
        <v>17571</v>
      </c>
      <c r="E21">
        <v>15210</v>
      </c>
      <c r="F21">
        <v>18746</v>
      </c>
      <c r="G21">
        <v>18884</v>
      </c>
    </row>
    <row r="22" spans="1:7" x14ac:dyDescent="0.25">
      <c r="A22" t="s">
        <v>24</v>
      </c>
      <c r="B22" t="s">
        <v>8</v>
      </c>
      <c r="C22">
        <v>15112</v>
      </c>
      <c r="D22">
        <v>15797</v>
      </c>
      <c r="E22">
        <v>15928</v>
      </c>
      <c r="F22">
        <v>17260</v>
      </c>
      <c r="G22">
        <v>15786</v>
      </c>
    </row>
    <row r="23" spans="1:7" x14ac:dyDescent="0.25">
      <c r="A23" t="s">
        <v>25</v>
      </c>
      <c r="B23" t="s">
        <v>8</v>
      </c>
      <c r="C23">
        <v>25447</v>
      </c>
      <c r="D23">
        <v>24989</v>
      </c>
      <c r="E23">
        <v>22955</v>
      </c>
      <c r="F23">
        <v>30856</v>
      </c>
      <c r="G23">
        <v>40347</v>
      </c>
    </row>
    <row r="24" spans="1:7" x14ac:dyDescent="0.25">
      <c r="A24" t="s">
        <v>26</v>
      </c>
      <c r="B24" t="s">
        <v>8</v>
      </c>
      <c r="C24">
        <v>18735</v>
      </c>
      <c r="D24">
        <v>20978</v>
      </c>
      <c r="E24">
        <v>20850</v>
      </c>
      <c r="F24">
        <v>23658</v>
      </c>
      <c r="G24">
        <v>29347</v>
      </c>
    </row>
    <row r="25" spans="1:7" x14ac:dyDescent="0.25">
      <c r="A25" t="s">
        <v>27</v>
      </c>
      <c r="B25" t="s">
        <v>8</v>
      </c>
      <c r="C25">
        <v>12634</v>
      </c>
      <c r="D25">
        <v>18363</v>
      </c>
      <c r="E25">
        <v>15068</v>
      </c>
      <c r="F25">
        <v>16257</v>
      </c>
      <c r="G25">
        <v>18310</v>
      </c>
    </row>
    <row r="26" spans="1:7" x14ac:dyDescent="0.25">
      <c r="A26" t="s">
        <v>28</v>
      </c>
      <c r="B26" t="s">
        <v>8</v>
      </c>
      <c r="C26">
        <v>17855</v>
      </c>
      <c r="D26">
        <v>17440</v>
      </c>
      <c r="E26">
        <v>20026</v>
      </c>
      <c r="F26">
        <v>21784</v>
      </c>
      <c r="G26">
        <v>26431</v>
      </c>
    </row>
    <row r="27" spans="1:7" x14ac:dyDescent="0.25">
      <c r="A27" t="s">
        <v>29</v>
      </c>
      <c r="B27" t="s">
        <v>8</v>
      </c>
      <c r="C27">
        <v>17932</v>
      </c>
      <c r="D27">
        <v>16934</v>
      </c>
      <c r="E27">
        <v>17477</v>
      </c>
      <c r="F27">
        <v>28459</v>
      </c>
      <c r="G27">
        <v>23523</v>
      </c>
    </row>
    <row r="28" spans="1:7" x14ac:dyDescent="0.25">
      <c r="A28" t="s">
        <v>30</v>
      </c>
      <c r="B28" t="s">
        <v>31</v>
      </c>
      <c r="C28">
        <v>14386</v>
      </c>
      <c r="D28">
        <v>16141</v>
      </c>
      <c r="E28">
        <v>18323</v>
      </c>
      <c r="F28">
        <v>14393</v>
      </c>
      <c r="G28">
        <v>14950</v>
      </c>
    </row>
    <row r="29" spans="1:7" x14ac:dyDescent="0.25">
      <c r="A29" t="s">
        <v>32</v>
      </c>
      <c r="B29" t="s">
        <v>31</v>
      </c>
      <c r="C29">
        <v>14104</v>
      </c>
      <c r="D29">
        <v>20048</v>
      </c>
      <c r="E29">
        <v>18778</v>
      </c>
      <c r="F29">
        <v>22505</v>
      </c>
      <c r="G29">
        <v>23834</v>
      </c>
    </row>
    <row r="30" spans="1:7" x14ac:dyDescent="0.25">
      <c r="A30" t="s">
        <v>33</v>
      </c>
      <c r="B30" t="s">
        <v>31</v>
      </c>
      <c r="C30">
        <v>13531</v>
      </c>
      <c r="D30">
        <v>14020</v>
      </c>
      <c r="E30">
        <v>18454</v>
      </c>
      <c r="F30">
        <v>19262</v>
      </c>
      <c r="G30">
        <v>20466</v>
      </c>
    </row>
    <row r="31" spans="1:7" x14ac:dyDescent="0.25">
      <c r="A31" t="s">
        <v>34</v>
      </c>
      <c r="B31" t="s">
        <v>31</v>
      </c>
      <c r="C31">
        <v>15001</v>
      </c>
      <c r="D31">
        <v>15865</v>
      </c>
      <c r="E31">
        <v>17602</v>
      </c>
      <c r="F31">
        <v>21344</v>
      </c>
      <c r="G31">
        <v>19239</v>
      </c>
    </row>
    <row r="32" spans="1:7" x14ac:dyDescent="0.25">
      <c r="A32" t="s">
        <v>35</v>
      </c>
      <c r="B32" t="s">
        <v>31</v>
      </c>
      <c r="C32">
        <v>14045</v>
      </c>
      <c r="D32">
        <v>13034</v>
      </c>
      <c r="E32">
        <v>18157</v>
      </c>
      <c r="F32">
        <v>19418</v>
      </c>
      <c r="G32">
        <v>21796</v>
      </c>
    </row>
    <row r="33" spans="1:7" x14ac:dyDescent="0.25">
      <c r="A33" t="s">
        <v>36</v>
      </c>
      <c r="B33" t="s">
        <v>31</v>
      </c>
      <c r="C33">
        <v>11407</v>
      </c>
      <c r="D33">
        <v>14624</v>
      </c>
      <c r="E33">
        <v>16249</v>
      </c>
      <c r="F33">
        <v>17598</v>
      </c>
      <c r="G33">
        <v>17886</v>
      </c>
    </row>
    <row r="34" spans="1:7" x14ac:dyDescent="0.25">
      <c r="A34" t="s">
        <v>37</v>
      </c>
      <c r="B34" t="s">
        <v>31</v>
      </c>
      <c r="C34">
        <v>11348</v>
      </c>
      <c r="D34">
        <v>13189</v>
      </c>
      <c r="E34">
        <v>14457</v>
      </c>
      <c r="F34">
        <v>15491</v>
      </c>
      <c r="G34">
        <v>17673</v>
      </c>
    </row>
    <row r="35" spans="1:7" x14ac:dyDescent="0.25">
      <c r="A35" t="s">
        <v>38</v>
      </c>
      <c r="B35" t="s">
        <v>31</v>
      </c>
      <c r="C35">
        <v>13736</v>
      </c>
      <c r="D35">
        <v>13278</v>
      </c>
      <c r="E35">
        <v>15034</v>
      </c>
      <c r="F35">
        <v>13510</v>
      </c>
      <c r="G35">
        <v>13497</v>
      </c>
    </row>
    <row r="36" spans="1:7" x14ac:dyDescent="0.25">
      <c r="A36" t="s">
        <v>39</v>
      </c>
      <c r="B36" t="s">
        <v>31</v>
      </c>
      <c r="C36">
        <v>7245</v>
      </c>
      <c r="D36">
        <v>7936</v>
      </c>
      <c r="E36">
        <v>9024</v>
      </c>
      <c r="F36">
        <v>8821</v>
      </c>
      <c r="G36">
        <v>15119</v>
      </c>
    </row>
    <row r="37" spans="1:7" x14ac:dyDescent="0.25">
      <c r="A37" t="s">
        <v>40</v>
      </c>
      <c r="B37" t="s">
        <v>31</v>
      </c>
      <c r="C37">
        <v>15141</v>
      </c>
      <c r="D37">
        <v>17127</v>
      </c>
      <c r="E37">
        <v>21561</v>
      </c>
      <c r="F37">
        <v>24158</v>
      </c>
      <c r="G37">
        <v>21952</v>
      </c>
    </row>
    <row r="38" spans="1:7" x14ac:dyDescent="0.25">
      <c r="A38" t="s">
        <v>41</v>
      </c>
      <c r="B38" t="s">
        <v>31</v>
      </c>
      <c r="C38">
        <v>12036</v>
      </c>
      <c r="D38">
        <v>17425</v>
      </c>
      <c r="E38">
        <v>18487</v>
      </c>
      <c r="F38">
        <v>20150</v>
      </c>
      <c r="G38">
        <v>20115</v>
      </c>
    </row>
    <row r="39" spans="1:7" x14ac:dyDescent="0.25">
      <c r="A39" t="s">
        <v>42</v>
      </c>
      <c r="B39" t="s">
        <v>31</v>
      </c>
      <c r="C39">
        <v>15559</v>
      </c>
      <c r="D39">
        <v>18115</v>
      </c>
      <c r="E39">
        <v>18672</v>
      </c>
      <c r="F39">
        <v>22083</v>
      </c>
      <c r="G39">
        <v>20140</v>
      </c>
    </row>
    <row r="40" spans="1:7" x14ac:dyDescent="0.25">
      <c r="A40" t="s">
        <v>43</v>
      </c>
      <c r="B40" t="s">
        <v>31</v>
      </c>
      <c r="C40">
        <v>10791</v>
      </c>
      <c r="D40">
        <v>12453</v>
      </c>
      <c r="E40">
        <v>12936</v>
      </c>
      <c r="F40">
        <v>17020</v>
      </c>
      <c r="G40">
        <v>20079</v>
      </c>
    </row>
    <row r="41" spans="1:7" x14ac:dyDescent="0.25">
      <c r="A41" t="s">
        <v>44</v>
      </c>
      <c r="B41" t="s">
        <v>31</v>
      </c>
      <c r="C41">
        <v>12720</v>
      </c>
      <c r="D41">
        <v>15411</v>
      </c>
      <c r="E41">
        <v>18098</v>
      </c>
      <c r="F41">
        <v>24121</v>
      </c>
      <c r="G41">
        <v>22252</v>
      </c>
    </row>
    <row r="42" spans="1:7" x14ac:dyDescent="0.25">
      <c r="A42" t="s">
        <v>45</v>
      </c>
      <c r="B42" t="s">
        <v>31</v>
      </c>
      <c r="C42">
        <v>13364</v>
      </c>
      <c r="D42">
        <v>15779</v>
      </c>
      <c r="E42">
        <v>17474</v>
      </c>
      <c r="F42">
        <v>27490</v>
      </c>
      <c r="G42">
        <v>19235</v>
      </c>
    </row>
    <row r="43" spans="1:7" x14ac:dyDescent="0.25">
      <c r="A43" t="s">
        <v>46</v>
      </c>
      <c r="B43" t="s">
        <v>31</v>
      </c>
      <c r="C43">
        <v>15603</v>
      </c>
      <c r="D43">
        <v>21821</v>
      </c>
      <c r="E43">
        <v>18130</v>
      </c>
      <c r="F43">
        <v>21664</v>
      </c>
      <c r="G43">
        <v>22101</v>
      </c>
    </row>
    <row r="44" spans="1:7" x14ac:dyDescent="0.25">
      <c r="A44" t="s">
        <v>47</v>
      </c>
      <c r="B44" t="s">
        <v>31</v>
      </c>
      <c r="C44">
        <v>12914</v>
      </c>
      <c r="D44">
        <v>17096</v>
      </c>
      <c r="E44">
        <v>15678</v>
      </c>
      <c r="F44">
        <v>19918</v>
      </c>
      <c r="G44">
        <v>21337</v>
      </c>
    </row>
    <row r="45" spans="1:7" x14ac:dyDescent="0.25">
      <c r="A45" t="s">
        <v>48</v>
      </c>
      <c r="B45" t="s">
        <v>49</v>
      </c>
      <c r="C45">
        <v>14177</v>
      </c>
      <c r="D45">
        <v>19158</v>
      </c>
      <c r="E45">
        <v>19399</v>
      </c>
      <c r="F45">
        <v>22479</v>
      </c>
      <c r="G45">
        <v>26376</v>
      </c>
    </row>
    <row r="46" spans="1:7" x14ac:dyDescent="0.25">
      <c r="A46" t="s">
        <v>50</v>
      </c>
      <c r="B46" t="s">
        <v>49</v>
      </c>
      <c r="C46">
        <v>10263</v>
      </c>
      <c r="D46">
        <v>13734</v>
      </c>
      <c r="E46">
        <v>17316</v>
      </c>
      <c r="F46">
        <v>15624</v>
      </c>
      <c r="G46">
        <v>18480</v>
      </c>
    </row>
    <row r="47" spans="1:7" x14ac:dyDescent="0.25">
      <c r="A47" t="s">
        <v>51</v>
      </c>
      <c r="B47" t="s">
        <v>49</v>
      </c>
      <c r="C47">
        <v>12257</v>
      </c>
      <c r="D47">
        <v>11310</v>
      </c>
      <c r="E47">
        <v>18287</v>
      </c>
      <c r="F47">
        <v>21351</v>
      </c>
      <c r="G47">
        <v>20315</v>
      </c>
    </row>
    <row r="48" spans="1:7" x14ac:dyDescent="0.25">
      <c r="A48" t="s">
        <v>52</v>
      </c>
      <c r="B48" t="s">
        <v>49</v>
      </c>
      <c r="C48">
        <v>10782</v>
      </c>
      <c r="D48">
        <v>10666</v>
      </c>
      <c r="E48">
        <v>13944</v>
      </c>
      <c r="F48">
        <v>16207</v>
      </c>
      <c r="G48">
        <v>18793</v>
      </c>
    </row>
    <row r="49" spans="1:7" x14ac:dyDescent="0.25">
      <c r="A49" t="s">
        <v>53</v>
      </c>
      <c r="B49" t="s">
        <v>49</v>
      </c>
      <c r="C49">
        <v>14534</v>
      </c>
      <c r="D49">
        <v>16747</v>
      </c>
      <c r="E49">
        <v>21660</v>
      </c>
      <c r="F49">
        <v>22344</v>
      </c>
      <c r="G49">
        <v>20453</v>
      </c>
    </row>
    <row r="50" spans="1:7" x14ac:dyDescent="0.25">
      <c r="A50" t="s">
        <v>54</v>
      </c>
      <c r="B50" t="s">
        <v>49</v>
      </c>
      <c r="C50">
        <v>10040</v>
      </c>
      <c r="D50">
        <v>11813</v>
      </c>
      <c r="E50">
        <v>16767</v>
      </c>
      <c r="F50">
        <v>14418</v>
      </c>
      <c r="G50">
        <v>19518</v>
      </c>
    </row>
    <row r="51" spans="1:7" x14ac:dyDescent="0.25">
      <c r="A51" t="s">
        <v>55</v>
      </c>
      <c r="B51" t="s">
        <v>49</v>
      </c>
      <c r="C51">
        <v>11253</v>
      </c>
      <c r="D51">
        <v>12380</v>
      </c>
      <c r="E51">
        <v>15794</v>
      </c>
      <c r="F51">
        <v>18641</v>
      </c>
      <c r="G51">
        <v>23830</v>
      </c>
    </row>
    <row r="52" spans="1:7" x14ac:dyDescent="0.25">
      <c r="A52" t="s">
        <v>56</v>
      </c>
      <c r="B52" t="s">
        <v>49</v>
      </c>
      <c r="C52">
        <v>11889</v>
      </c>
      <c r="D52">
        <v>14763</v>
      </c>
      <c r="E52">
        <v>15975</v>
      </c>
      <c r="F52">
        <v>17273</v>
      </c>
      <c r="G52">
        <v>21173</v>
      </c>
    </row>
    <row r="53" spans="1:7" x14ac:dyDescent="0.25">
      <c r="A53" t="s">
        <v>57</v>
      </c>
      <c r="B53" t="s">
        <v>49</v>
      </c>
      <c r="F53">
        <v>20207</v>
      </c>
      <c r="G53">
        <v>23767</v>
      </c>
    </row>
    <row r="54" spans="1:7" x14ac:dyDescent="0.25">
      <c r="A54" t="s">
        <v>58</v>
      </c>
      <c r="B54" t="s">
        <v>49</v>
      </c>
      <c r="C54">
        <v>11889</v>
      </c>
      <c r="D54">
        <v>14012</v>
      </c>
      <c r="E54">
        <v>17139</v>
      </c>
      <c r="F54">
        <v>15390</v>
      </c>
      <c r="G54">
        <v>22553</v>
      </c>
    </row>
    <row r="55" spans="1:7" x14ac:dyDescent="0.25">
      <c r="A55" t="s">
        <v>59</v>
      </c>
      <c r="B55" t="s">
        <v>49</v>
      </c>
      <c r="C55">
        <v>15065</v>
      </c>
      <c r="D55">
        <v>19779</v>
      </c>
      <c r="E55">
        <v>16030</v>
      </c>
      <c r="F55">
        <v>18095</v>
      </c>
      <c r="G55">
        <v>21337</v>
      </c>
    </row>
    <row r="56" spans="1:7" x14ac:dyDescent="0.25">
      <c r="A56" t="s">
        <v>60</v>
      </c>
      <c r="B56" t="s">
        <v>49</v>
      </c>
      <c r="C56">
        <v>17273</v>
      </c>
      <c r="D56">
        <v>16684</v>
      </c>
      <c r="E56">
        <v>22017</v>
      </c>
      <c r="F56">
        <v>25966</v>
      </c>
      <c r="G56">
        <v>22817</v>
      </c>
    </row>
    <row r="57" spans="1:7" x14ac:dyDescent="0.25">
      <c r="A57" t="s">
        <v>61</v>
      </c>
      <c r="B57" t="s">
        <v>49</v>
      </c>
      <c r="C57">
        <v>13765</v>
      </c>
      <c r="D57">
        <v>13411</v>
      </c>
      <c r="E57">
        <v>17958</v>
      </c>
      <c r="F57">
        <v>16338</v>
      </c>
      <c r="G57">
        <v>20990</v>
      </c>
    </row>
    <row r="58" spans="1:7" x14ac:dyDescent="0.25">
      <c r="A58" t="s">
        <v>62</v>
      </c>
      <c r="B58" t="s">
        <v>49</v>
      </c>
      <c r="C58">
        <v>12885</v>
      </c>
      <c r="D58">
        <v>14467</v>
      </c>
      <c r="E58">
        <v>16979</v>
      </c>
      <c r="F58">
        <v>18058</v>
      </c>
      <c r="G58">
        <v>21207</v>
      </c>
    </row>
    <row r="59" spans="1:7" x14ac:dyDescent="0.25">
      <c r="A59" t="s">
        <v>63</v>
      </c>
      <c r="B59" t="s">
        <v>49</v>
      </c>
      <c r="C59">
        <v>15812</v>
      </c>
      <c r="D59">
        <v>19845</v>
      </c>
      <c r="E59">
        <v>25461</v>
      </c>
      <c r="F59">
        <v>21644</v>
      </c>
      <c r="G59">
        <v>18540</v>
      </c>
    </row>
    <row r="60" spans="1:7" x14ac:dyDescent="0.25">
      <c r="A60" t="s">
        <v>64</v>
      </c>
      <c r="B60" t="s">
        <v>49</v>
      </c>
      <c r="C60">
        <v>11779</v>
      </c>
      <c r="D60">
        <v>14932</v>
      </c>
      <c r="E60">
        <v>20167</v>
      </c>
      <c r="F60">
        <v>20505</v>
      </c>
      <c r="G60">
        <v>19990</v>
      </c>
    </row>
    <row r="61" spans="1:7" x14ac:dyDescent="0.25">
      <c r="A61" t="s">
        <v>65</v>
      </c>
      <c r="B61" t="s">
        <v>49</v>
      </c>
      <c r="C61">
        <v>12507</v>
      </c>
      <c r="D61">
        <v>11748</v>
      </c>
      <c r="E61">
        <v>17293</v>
      </c>
      <c r="F61">
        <v>13921</v>
      </c>
      <c r="G61">
        <v>15452</v>
      </c>
    </row>
    <row r="62" spans="1:7" x14ac:dyDescent="0.25">
      <c r="A62" t="s">
        <v>66</v>
      </c>
      <c r="B62" t="s">
        <v>49</v>
      </c>
      <c r="C62">
        <v>11957</v>
      </c>
      <c r="D62">
        <v>16679</v>
      </c>
      <c r="E62">
        <v>15326</v>
      </c>
      <c r="F62">
        <v>16854</v>
      </c>
      <c r="G62">
        <v>19281</v>
      </c>
    </row>
    <row r="63" spans="1:7" x14ac:dyDescent="0.25">
      <c r="A63" t="s">
        <v>67</v>
      </c>
      <c r="B63" t="s">
        <v>49</v>
      </c>
      <c r="C63">
        <v>10009</v>
      </c>
      <c r="D63">
        <v>12859</v>
      </c>
      <c r="E63">
        <v>14053</v>
      </c>
      <c r="F63">
        <v>14310</v>
      </c>
      <c r="G63">
        <v>15804</v>
      </c>
    </row>
    <row r="64" spans="1:7" x14ac:dyDescent="0.25">
      <c r="A64" t="s">
        <v>68</v>
      </c>
      <c r="B64" t="s">
        <v>49</v>
      </c>
      <c r="C64">
        <v>13406</v>
      </c>
      <c r="D64">
        <v>17370</v>
      </c>
      <c r="E64">
        <v>19048</v>
      </c>
      <c r="F64">
        <v>16494</v>
      </c>
      <c r="G64">
        <v>22870</v>
      </c>
    </row>
    <row r="65" spans="1:7" x14ac:dyDescent="0.25">
      <c r="A65" t="s">
        <v>69</v>
      </c>
      <c r="B65" t="s">
        <v>70</v>
      </c>
      <c r="C65">
        <v>18087</v>
      </c>
      <c r="D65">
        <v>23296</v>
      </c>
      <c r="E65">
        <v>29970</v>
      </c>
      <c r="F65">
        <v>27479</v>
      </c>
      <c r="G65">
        <v>25124</v>
      </c>
    </row>
    <row r="66" spans="1:7" x14ac:dyDescent="0.25">
      <c r="A66" t="s">
        <v>71</v>
      </c>
      <c r="B66" t="s">
        <v>70</v>
      </c>
      <c r="C66">
        <v>18852</v>
      </c>
      <c r="D66">
        <v>23647</v>
      </c>
      <c r="E66">
        <v>33350</v>
      </c>
      <c r="F66">
        <v>27276</v>
      </c>
      <c r="G66">
        <v>31012</v>
      </c>
    </row>
    <row r="67" spans="1:7" x14ac:dyDescent="0.25">
      <c r="A67" t="s">
        <v>72</v>
      </c>
      <c r="B67" t="s">
        <v>70</v>
      </c>
      <c r="C67">
        <v>22211</v>
      </c>
      <c r="D67">
        <v>22356</v>
      </c>
      <c r="E67">
        <v>24470</v>
      </c>
      <c r="F67">
        <v>26168</v>
      </c>
      <c r="G67">
        <v>28842</v>
      </c>
    </row>
    <row r="68" spans="1:7" x14ac:dyDescent="0.25">
      <c r="A68" t="s">
        <v>73</v>
      </c>
      <c r="B68" t="s">
        <v>70</v>
      </c>
      <c r="C68">
        <v>25084</v>
      </c>
      <c r="D68">
        <v>28515</v>
      </c>
      <c r="E68">
        <v>26048</v>
      </c>
      <c r="F68">
        <v>31857</v>
      </c>
      <c r="G68">
        <v>31500</v>
      </c>
    </row>
    <row r="69" spans="1:7" x14ac:dyDescent="0.25">
      <c r="A69" t="s">
        <v>74</v>
      </c>
      <c r="B69" t="s">
        <v>70</v>
      </c>
      <c r="C69">
        <v>26207</v>
      </c>
      <c r="D69">
        <v>30604</v>
      </c>
      <c r="E69">
        <v>34417</v>
      </c>
      <c r="F69">
        <v>36865</v>
      </c>
      <c r="G69">
        <v>36466</v>
      </c>
    </row>
    <row r="70" spans="1:7" x14ac:dyDescent="0.25">
      <c r="A70" t="s">
        <v>75</v>
      </c>
      <c r="B70" t="s">
        <v>70</v>
      </c>
      <c r="C70">
        <v>21620</v>
      </c>
      <c r="D70">
        <v>19274</v>
      </c>
      <c r="E70">
        <v>26049</v>
      </c>
      <c r="F70">
        <v>32292</v>
      </c>
      <c r="G70">
        <v>22035</v>
      </c>
    </row>
    <row r="71" spans="1:7" x14ac:dyDescent="0.25">
      <c r="A71" t="s">
        <v>76</v>
      </c>
      <c r="B71" t="s">
        <v>70</v>
      </c>
      <c r="C71">
        <v>19003</v>
      </c>
      <c r="D71">
        <v>25179</v>
      </c>
      <c r="E71">
        <v>28022</v>
      </c>
      <c r="F71">
        <v>27540</v>
      </c>
      <c r="G71">
        <v>29306</v>
      </c>
    </row>
    <row r="72" spans="1:7" x14ac:dyDescent="0.25">
      <c r="A72" t="s">
        <v>77</v>
      </c>
      <c r="B72" t="s">
        <v>70</v>
      </c>
      <c r="C72">
        <v>22342</v>
      </c>
      <c r="D72">
        <v>27356</v>
      </c>
      <c r="E72">
        <v>26711</v>
      </c>
      <c r="F72">
        <v>26824</v>
      </c>
      <c r="G72">
        <v>27660</v>
      </c>
    </row>
    <row r="73" spans="1:7" x14ac:dyDescent="0.25">
      <c r="A73" t="s">
        <v>78</v>
      </c>
      <c r="B73" t="s">
        <v>70</v>
      </c>
      <c r="C73">
        <v>17328</v>
      </c>
      <c r="D73">
        <v>20695</v>
      </c>
      <c r="E73">
        <v>21047</v>
      </c>
      <c r="F73">
        <v>25400</v>
      </c>
      <c r="G73">
        <v>23209</v>
      </c>
    </row>
    <row r="74" spans="1:7" x14ac:dyDescent="0.25">
      <c r="A74" t="s">
        <v>79</v>
      </c>
      <c r="B74" t="s">
        <v>70</v>
      </c>
      <c r="C74">
        <v>23650</v>
      </c>
      <c r="D74">
        <v>21992</v>
      </c>
      <c r="E74">
        <v>36245</v>
      </c>
      <c r="F74">
        <v>33270</v>
      </c>
      <c r="G74">
        <v>23309</v>
      </c>
    </row>
    <row r="75" spans="1:7" x14ac:dyDescent="0.25">
      <c r="A75" t="s">
        <v>80</v>
      </c>
      <c r="B75" t="s">
        <v>70</v>
      </c>
      <c r="C75">
        <v>18670</v>
      </c>
      <c r="D75">
        <v>19381</v>
      </c>
      <c r="E75">
        <v>25202</v>
      </c>
      <c r="F75">
        <v>26169</v>
      </c>
      <c r="G75">
        <v>21478</v>
      </c>
    </row>
    <row r="76" spans="1:7" x14ac:dyDescent="0.25">
      <c r="A76" t="s">
        <v>81</v>
      </c>
      <c r="B76" t="s">
        <v>70</v>
      </c>
      <c r="C76">
        <v>11840</v>
      </c>
      <c r="D76">
        <v>13511</v>
      </c>
      <c r="E76">
        <v>16122</v>
      </c>
      <c r="F76">
        <v>20199</v>
      </c>
      <c r="G76">
        <v>17513</v>
      </c>
    </row>
    <row r="77" spans="1:7" x14ac:dyDescent="0.25">
      <c r="A77" t="s">
        <v>82</v>
      </c>
      <c r="B77" t="s">
        <v>70</v>
      </c>
      <c r="C77">
        <v>13698</v>
      </c>
      <c r="D77">
        <v>19619</v>
      </c>
      <c r="E77">
        <v>21859</v>
      </c>
      <c r="F77">
        <v>22483</v>
      </c>
      <c r="G77">
        <v>15584</v>
      </c>
    </row>
    <row r="78" spans="1:7" x14ac:dyDescent="0.25">
      <c r="A78" t="s">
        <v>83</v>
      </c>
      <c r="B78" t="s">
        <v>70</v>
      </c>
      <c r="C78">
        <v>13148</v>
      </c>
      <c r="D78">
        <v>11244</v>
      </c>
      <c r="E78">
        <v>16834</v>
      </c>
      <c r="F78">
        <v>16773</v>
      </c>
      <c r="G78">
        <v>19890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2" sqref="B2"/>
    </sheetView>
  </sheetViews>
  <sheetFormatPr defaultRowHeight="15" x14ac:dyDescent="0.25"/>
  <cols>
    <col min="1" max="1" width="20.7109375" style="1" customWidth="1"/>
    <col min="2" max="8" width="9.140625" style="1"/>
    <col min="9" max="9" width="19.5703125" style="1" customWidth="1"/>
    <col min="10" max="16384" width="9.140625" style="1"/>
  </cols>
  <sheetData>
    <row r="1" spans="1:15" x14ac:dyDescent="0.25">
      <c r="A1" s="1" t="s">
        <v>84</v>
      </c>
      <c r="B1" s="1">
        <v>2550</v>
      </c>
      <c r="C1" s="1">
        <v>2552</v>
      </c>
      <c r="D1" s="1">
        <v>2554</v>
      </c>
      <c r="E1" s="1">
        <v>2556</v>
      </c>
      <c r="F1" s="1">
        <v>2558</v>
      </c>
      <c r="G1" s="1" t="s">
        <v>85</v>
      </c>
      <c r="I1" s="1" t="s">
        <v>87</v>
      </c>
      <c r="J1" s="1">
        <v>2550</v>
      </c>
      <c r="K1" s="1">
        <v>2552</v>
      </c>
      <c r="L1" s="1">
        <v>2554</v>
      </c>
      <c r="M1" s="1">
        <v>2556</v>
      </c>
      <c r="N1" s="1">
        <v>2558</v>
      </c>
      <c r="O1" s="1" t="s">
        <v>85</v>
      </c>
    </row>
    <row r="2" spans="1:15" ht="15" customHeight="1" x14ac:dyDescent="0.25">
      <c r="A2" s="2" t="s">
        <v>3</v>
      </c>
      <c r="B2" s="1">
        <f>AVERAGE(revenue_50_58!C2:C5)</f>
        <v>29793</v>
      </c>
      <c r="C2" s="1">
        <f>AVERAGE(revenue_50_58!D2:D5)</f>
        <v>31762.75</v>
      </c>
      <c r="D2" s="1">
        <f>AVERAGE(revenue_50_58!E2:E5)</f>
        <v>32371.25</v>
      </c>
      <c r="E2" s="1">
        <f>AVERAGE(revenue_50_58!F2:F5)</f>
        <v>35722.75</v>
      </c>
      <c r="F2" s="1">
        <f>AVERAGE(revenue_50_58!G2:G5)</f>
        <v>37242.5</v>
      </c>
      <c r="G2" s="1">
        <f>AVERAGE(B2:F2)</f>
        <v>33378.449999999997</v>
      </c>
      <c r="I2" s="2" t="s">
        <v>3</v>
      </c>
      <c r="J2" s="1">
        <f>MEDIAN(revenue_50_58!C2:C5)</f>
        <v>29425</v>
      </c>
      <c r="K2" s="1">
        <f>MEDIAN(revenue_50_58!D2:D5)</f>
        <v>30656</v>
      </c>
      <c r="L2" s="1">
        <f>MEDIAN(revenue_50_58!E2:E5)</f>
        <v>29459</v>
      </c>
      <c r="M2" s="1">
        <f>MEDIAN(revenue_50_58!F2:F5)</f>
        <v>32062.5</v>
      </c>
      <c r="N2" s="1">
        <f>MEDIAN(revenue_50_58!G2:G5)</f>
        <v>38970.5</v>
      </c>
      <c r="O2" s="1">
        <f>MEDIAN(revenue_50_58!C2:G5)</f>
        <v>33102</v>
      </c>
    </row>
    <row r="3" spans="1:15" x14ac:dyDescent="0.25">
      <c r="A3" s="1" t="s">
        <v>8</v>
      </c>
      <c r="B3" s="1">
        <f>AVERAGE(revenue_50_58!C6:C27)</f>
        <v>18415.863636363636</v>
      </c>
      <c r="C3" s="1">
        <f>AVERAGE(revenue_50_58!D6:D27)</f>
        <v>20597.090909090908</v>
      </c>
      <c r="D3" s="1">
        <f>AVERAGE(revenue_50_58!E6:E27)</f>
        <v>20942.454545454544</v>
      </c>
      <c r="E3" s="1">
        <f>AVERAGE(revenue_50_58!F6:F27)</f>
        <v>25750.090909090908</v>
      </c>
      <c r="F3" s="1">
        <f>AVERAGE(revenue_50_58!G6:G27)</f>
        <v>25711.136363636364</v>
      </c>
      <c r="G3" s="1">
        <f t="shared" ref="G3:G6" si="0">AVERAGE(B3:F3)</f>
        <v>22283.327272727274</v>
      </c>
      <c r="I3" s="1" t="s">
        <v>8</v>
      </c>
      <c r="J3" s="1">
        <f>AVERAGE(revenue_50_58!C6:C27)</f>
        <v>18415.863636363636</v>
      </c>
      <c r="K3" s="1">
        <f>AVERAGE(revenue_50_58!D6:D27)</f>
        <v>20597.090909090908</v>
      </c>
      <c r="L3" s="1">
        <f>AVERAGE(revenue_50_58!E6:E27)</f>
        <v>20942.454545454544</v>
      </c>
      <c r="M3" s="1">
        <f>AVERAGE(revenue_50_58!F6:F27)</f>
        <v>25750.090909090908</v>
      </c>
      <c r="N3" s="1">
        <f>AVERAGE(revenue_50_58!G6:G27)</f>
        <v>25711.136363636364</v>
      </c>
      <c r="O3" s="1">
        <f>MEDIAN(revenue_50_58!C6:G27)</f>
        <v>22003</v>
      </c>
    </row>
    <row r="4" spans="1:15" x14ac:dyDescent="0.25">
      <c r="A4" s="1" t="s">
        <v>31</v>
      </c>
      <c r="B4" s="1">
        <f>AVERAGE(revenue_50_58!C28:C44)</f>
        <v>13113.588235294117</v>
      </c>
      <c r="C4" s="1">
        <f>AVERAGE(revenue_50_58!D28:D44)</f>
        <v>15491.882352941177</v>
      </c>
      <c r="D4" s="1">
        <f>AVERAGE(revenue_50_58!E28:E44)</f>
        <v>16889.058823529413</v>
      </c>
      <c r="E4" s="1">
        <f>AVERAGE(revenue_50_58!F28:F44)</f>
        <v>19349.764705882353</v>
      </c>
      <c r="F4" s="1">
        <f>AVERAGE(revenue_50_58!G28:G44)</f>
        <v>19510.058823529413</v>
      </c>
      <c r="G4" s="1">
        <f t="shared" si="0"/>
        <v>16870.870588235295</v>
      </c>
      <c r="I4" s="1" t="s">
        <v>31</v>
      </c>
      <c r="J4" s="1">
        <f>MEDIAN(revenue_50_58!C28:C44)</f>
        <v>13531</v>
      </c>
      <c r="K4" s="1">
        <f>MEDIAN(revenue_50_58!D28:D44)</f>
        <v>15779</v>
      </c>
      <c r="L4" s="1">
        <f>MEDIAN(revenue_50_58!E28:E44)</f>
        <v>18098</v>
      </c>
      <c r="M4" s="1">
        <f>MEDIAN(revenue_50_58!F28:F44)</f>
        <v>19918</v>
      </c>
      <c r="N4" s="1">
        <f>MEDIAN(revenue_50_58!G28:G44)</f>
        <v>20115</v>
      </c>
      <c r="O4" s="1">
        <f>MEDIAN(revenue_50_58!C28:G44)</f>
        <v>17096</v>
      </c>
    </row>
    <row r="5" spans="1:15" x14ac:dyDescent="0.25">
      <c r="A5" s="1" t="s">
        <v>49</v>
      </c>
      <c r="B5" s="1">
        <f>AVERAGE(revenue_50_58!C45:C64)</f>
        <v>12712.736842105263</v>
      </c>
      <c r="C5" s="1">
        <f>AVERAGE(revenue_50_58!D45:D64)</f>
        <v>14860.894736842105</v>
      </c>
      <c r="D5" s="1">
        <f>AVERAGE(revenue_50_58!E45:E64)</f>
        <v>17927</v>
      </c>
      <c r="E5" s="1">
        <f>AVERAGE(revenue_50_58!F45:F64)</f>
        <v>18305.95</v>
      </c>
      <c r="F5" s="1">
        <f>AVERAGE(revenue_50_58!G45:G64)</f>
        <v>20677.3</v>
      </c>
      <c r="G5" s="1">
        <f t="shared" si="0"/>
        <v>16896.776315789473</v>
      </c>
      <c r="I5" s="1" t="s">
        <v>49</v>
      </c>
      <c r="J5" s="1">
        <f>MEDIAN(revenue_50_58!C45:C64)</f>
        <v>12257</v>
      </c>
      <c r="K5" s="1">
        <f>MEDIAN(revenue_50_58!D45:D64)</f>
        <v>14467</v>
      </c>
      <c r="L5" s="1">
        <f>MEDIAN(revenue_50_58!E45:E64)</f>
        <v>17293</v>
      </c>
      <c r="M5" s="1">
        <f>MEDIAN(revenue_50_58!F45:F64)</f>
        <v>17665.5</v>
      </c>
      <c r="N5" s="1">
        <f>MEDIAN(revenue_50_58!G45:G64)</f>
        <v>20721.5</v>
      </c>
      <c r="O5" s="1">
        <f>MEDIAN(revenue_50_58!C45:G64)</f>
        <v>16747</v>
      </c>
    </row>
    <row r="6" spans="1:15" x14ac:dyDescent="0.25">
      <c r="A6" s="1" t="s">
        <v>70</v>
      </c>
      <c r="B6" s="1">
        <f>AVERAGE(revenue_50_58!C65:C78)</f>
        <v>19410</v>
      </c>
      <c r="C6" s="1">
        <f>AVERAGE(revenue_50_58!D65:D78)</f>
        <v>21904.928571428572</v>
      </c>
      <c r="D6" s="1">
        <f>AVERAGE(revenue_50_58!E65:E78)</f>
        <v>26167.571428571428</v>
      </c>
      <c r="E6" s="1">
        <f>AVERAGE(revenue_50_58!F65:F78)</f>
        <v>27185.357142857141</v>
      </c>
      <c r="F6" s="1">
        <f>AVERAGE(revenue_50_58!G65:G78)</f>
        <v>25209.142857142859</v>
      </c>
      <c r="G6" s="1">
        <f t="shared" si="0"/>
        <v>23975.4</v>
      </c>
      <c r="I6" s="1" t="s">
        <v>70</v>
      </c>
      <c r="J6" s="1">
        <f>MEDIAN(revenue_50_58!C65:C78)</f>
        <v>18927.5</v>
      </c>
      <c r="K6" s="1">
        <f>MEDIAN(revenue_50_58!D65:D78)</f>
        <v>22174</v>
      </c>
      <c r="L6" s="1">
        <f>MEDIAN(revenue_50_58!E65:E78)</f>
        <v>26048.5</v>
      </c>
      <c r="M6" s="1">
        <f>MEDIAN(revenue_50_58!F65:F78)</f>
        <v>27050</v>
      </c>
      <c r="N6" s="1">
        <f>MEDIAN(revenue_50_58!G65:G78)</f>
        <v>24216.5</v>
      </c>
      <c r="O6" s="1">
        <f>MEDIAN(revenue_50_58!C65:G78)</f>
        <v>23648.5</v>
      </c>
    </row>
    <row r="7" spans="1:15" x14ac:dyDescent="0.25">
      <c r="G7" s="1">
        <f>AVERAGE(G2:G6)</f>
        <v>22680.964835350409</v>
      </c>
      <c r="O7" s="1">
        <f>MEDIAN(revenue_50_58!C2:G78)</f>
        <v>19604.5</v>
      </c>
    </row>
    <row r="9" spans="1:15" x14ac:dyDescent="0.25">
      <c r="A9" s="1" t="s">
        <v>86</v>
      </c>
      <c r="B9" s="1">
        <v>2550</v>
      </c>
      <c r="C9" s="1">
        <v>2552</v>
      </c>
      <c r="D9" s="1">
        <v>2554</v>
      </c>
      <c r="E9" s="1">
        <v>2556</v>
      </c>
      <c r="F9" s="1">
        <v>2558</v>
      </c>
      <c r="G9" s="1" t="s">
        <v>85</v>
      </c>
      <c r="I9" s="2" t="s">
        <v>88</v>
      </c>
      <c r="J9" s="2">
        <v>2550</v>
      </c>
      <c r="K9" s="2">
        <v>2552</v>
      </c>
      <c r="L9" s="2">
        <v>2554</v>
      </c>
      <c r="M9" s="2">
        <v>2556</v>
      </c>
      <c r="N9" s="2">
        <v>2558</v>
      </c>
      <c r="O9" s="2" t="s">
        <v>85</v>
      </c>
    </row>
    <row r="10" spans="1:15" ht="30" x14ac:dyDescent="0.25">
      <c r="A10" s="2" t="s">
        <v>3</v>
      </c>
      <c r="B10" s="1">
        <f>_xlfn.STDEV.P(revenue_50_58!C2:C5)</f>
        <v>6699.3228389143933</v>
      </c>
      <c r="I10" s="2" t="s">
        <v>3</v>
      </c>
      <c r="J10" s="2"/>
      <c r="K10" s="2"/>
      <c r="L10" s="2"/>
      <c r="M10" s="2"/>
      <c r="N10" s="2"/>
      <c r="O10" s="2"/>
    </row>
    <row r="11" spans="1:15" x14ac:dyDescent="0.25">
      <c r="A11" s="1" t="s">
        <v>8</v>
      </c>
      <c r="B11" s="1">
        <f>AVERAGE(revenue_50_58!C6:C27)</f>
        <v>18415.863636363636</v>
      </c>
      <c r="I11" s="2" t="s">
        <v>8</v>
      </c>
      <c r="J11" s="2"/>
      <c r="K11" s="2"/>
      <c r="L11" s="2"/>
      <c r="M11" s="2"/>
      <c r="N11" s="2"/>
      <c r="O11" s="2"/>
    </row>
    <row r="12" spans="1:15" x14ac:dyDescent="0.25">
      <c r="A12" s="1" t="s">
        <v>31</v>
      </c>
      <c r="B12" s="1">
        <f>AVERAGE(revenue_50_58!C28:C44)</f>
        <v>13113.588235294117</v>
      </c>
      <c r="I12" s="2" t="s">
        <v>31</v>
      </c>
      <c r="J12" s="2"/>
      <c r="K12" s="2"/>
      <c r="L12" s="2"/>
      <c r="M12" s="2"/>
      <c r="N12" s="2"/>
      <c r="O12" s="2"/>
    </row>
    <row r="13" spans="1:15" x14ac:dyDescent="0.25">
      <c r="A13" s="1" t="s">
        <v>49</v>
      </c>
      <c r="B13" s="1">
        <f>AVERAGE(revenue_50_58!C45:C64)</f>
        <v>12712.736842105263</v>
      </c>
      <c r="I13" s="2" t="s">
        <v>49</v>
      </c>
      <c r="J13" s="2"/>
      <c r="K13" s="2"/>
      <c r="L13" s="2"/>
      <c r="M13" s="2"/>
      <c r="N13" s="2"/>
      <c r="O13" s="2"/>
    </row>
    <row r="14" spans="1:15" x14ac:dyDescent="0.25">
      <c r="A14" s="1" t="s">
        <v>70</v>
      </c>
      <c r="B14" s="1">
        <f>AVERAGE(revenue_50_58!C65:C78)</f>
        <v>19410</v>
      </c>
      <c r="I14" s="2" t="s">
        <v>70</v>
      </c>
      <c r="J14" s="2"/>
      <c r="K14" s="2"/>
      <c r="L14" s="2"/>
      <c r="M14" s="2"/>
      <c r="N14" s="2"/>
      <c r="O14" s="2"/>
    </row>
    <row r="16" spans="1:15" x14ac:dyDescent="0.25">
      <c r="A16" s="2" t="s">
        <v>89</v>
      </c>
      <c r="B16" s="2">
        <v>2550</v>
      </c>
      <c r="C16" s="2">
        <v>2552</v>
      </c>
      <c r="D16" s="2">
        <v>2554</v>
      </c>
      <c r="E16" s="2">
        <v>2556</v>
      </c>
      <c r="F16" s="2">
        <v>2558</v>
      </c>
      <c r="G16" s="2" t="s">
        <v>85</v>
      </c>
      <c r="I16" s="2" t="s">
        <v>90</v>
      </c>
    </row>
    <row r="17" spans="1:9" ht="30" x14ac:dyDescent="0.25">
      <c r="A17" s="2" t="s">
        <v>3</v>
      </c>
      <c r="B17" s="2"/>
      <c r="C17" s="2"/>
      <c r="D17" s="2"/>
      <c r="E17" s="2"/>
      <c r="F17" s="2"/>
      <c r="G17" s="2"/>
      <c r="I17" s="2" t="s">
        <v>3</v>
      </c>
    </row>
    <row r="18" spans="1:9" x14ac:dyDescent="0.25">
      <c r="A18" s="2" t="s">
        <v>8</v>
      </c>
      <c r="B18" s="2"/>
      <c r="C18" s="2"/>
      <c r="D18" s="2"/>
      <c r="E18" s="2"/>
      <c r="F18" s="2"/>
      <c r="G18" s="2"/>
      <c r="I18" s="1" t="s">
        <v>8</v>
      </c>
    </row>
    <row r="19" spans="1:9" x14ac:dyDescent="0.25">
      <c r="A19" s="2" t="s">
        <v>31</v>
      </c>
      <c r="B19" s="2"/>
      <c r="C19" s="2"/>
      <c r="D19" s="2"/>
      <c r="E19" s="2"/>
      <c r="F19" s="2"/>
      <c r="G19" s="2"/>
      <c r="I19" s="1" t="s">
        <v>31</v>
      </c>
    </row>
    <row r="20" spans="1:9" x14ac:dyDescent="0.25">
      <c r="A20" s="2" t="s">
        <v>49</v>
      </c>
      <c r="B20" s="2"/>
      <c r="C20" s="2"/>
      <c r="D20" s="2"/>
      <c r="E20" s="2"/>
      <c r="F20" s="2"/>
      <c r="G20" s="2"/>
      <c r="I20" s="1" t="s">
        <v>49</v>
      </c>
    </row>
    <row r="21" spans="1:9" x14ac:dyDescent="0.25">
      <c r="A21" s="2" t="s">
        <v>70</v>
      </c>
      <c r="B21" s="2"/>
      <c r="C21" s="2"/>
      <c r="D21" s="2"/>
      <c r="E21" s="2"/>
      <c r="F21" s="2"/>
      <c r="G21" s="2"/>
      <c r="I21" s="1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E10" workbookViewId="0">
      <selection activeCell="P13" sqref="P13"/>
    </sheetView>
  </sheetViews>
  <sheetFormatPr defaultRowHeight="15" x14ac:dyDescent="0.25"/>
  <cols>
    <col min="1" max="1" width="20.42578125" customWidth="1"/>
  </cols>
  <sheetData>
    <row r="1" spans="1:15" x14ac:dyDescent="0.25">
      <c r="A1" t="s">
        <v>0</v>
      </c>
      <c r="B1" t="s">
        <v>1</v>
      </c>
      <c r="C1">
        <v>2550</v>
      </c>
      <c r="D1">
        <v>2552</v>
      </c>
      <c r="E1">
        <v>2554</v>
      </c>
      <c r="F1">
        <v>2556</v>
      </c>
      <c r="G1">
        <v>2558</v>
      </c>
      <c r="J1">
        <v>2550</v>
      </c>
      <c r="K1">
        <v>2552</v>
      </c>
      <c r="L1">
        <v>2554</v>
      </c>
      <c r="M1">
        <v>2556</v>
      </c>
      <c r="N1">
        <v>2558</v>
      </c>
      <c r="O1" t="s">
        <v>94</v>
      </c>
    </row>
    <row r="2" spans="1:15" x14ac:dyDescent="0.25">
      <c r="A2" t="s">
        <v>2</v>
      </c>
      <c r="B2" t="s">
        <v>3</v>
      </c>
      <c r="C2">
        <v>39020</v>
      </c>
      <c r="D2">
        <v>42380</v>
      </c>
      <c r="E2">
        <v>48951</v>
      </c>
      <c r="F2">
        <v>49191</v>
      </c>
      <c r="G2">
        <v>45572</v>
      </c>
      <c r="I2" t="s">
        <v>3</v>
      </c>
      <c r="J2">
        <f>SUM(C2:C5)</f>
        <v>119172</v>
      </c>
      <c r="K2">
        <f t="shared" ref="K2:N2" si="0">SUM(D2:D5)</f>
        <v>127051</v>
      </c>
      <c r="L2">
        <f t="shared" si="0"/>
        <v>129485</v>
      </c>
      <c r="M2">
        <f t="shared" si="0"/>
        <v>142891</v>
      </c>
      <c r="N2">
        <f t="shared" si="0"/>
        <v>148970</v>
      </c>
      <c r="O2">
        <f>COUNTIF(B:B,"="&amp;B2)</f>
        <v>4</v>
      </c>
    </row>
    <row r="3" spans="1:15" x14ac:dyDescent="0.25">
      <c r="A3" t="s">
        <v>4</v>
      </c>
      <c r="B3" t="s">
        <v>3</v>
      </c>
      <c r="C3">
        <v>21302</v>
      </c>
      <c r="D3">
        <v>23359</v>
      </c>
      <c r="E3">
        <v>23798</v>
      </c>
      <c r="F3">
        <v>29575</v>
      </c>
      <c r="G3">
        <v>25457</v>
      </c>
      <c r="I3" t="s">
        <v>8</v>
      </c>
      <c r="J3">
        <f>SUM(C6:C27)</f>
        <v>405149</v>
      </c>
      <c r="K3">
        <f t="shared" ref="K3:N3" si="1">SUM(D6:D27)</f>
        <v>453136</v>
      </c>
      <c r="L3">
        <f t="shared" si="1"/>
        <v>460734</v>
      </c>
      <c r="M3">
        <f t="shared" si="1"/>
        <v>566502</v>
      </c>
      <c r="N3">
        <f t="shared" si="1"/>
        <v>565645</v>
      </c>
      <c r="O3">
        <f>COUNTIF(B:B,"="&amp;B7)</f>
        <v>22</v>
      </c>
    </row>
    <row r="4" spans="1:15" x14ac:dyDescent="0.25">
      <c r="A4" t="s">
        <v>5</v>
      </c>
      <c r="B4" t="s">
        <v>3</v>
      </c>
      <c r="C4">
        <v>32743</v>
      </c>
      <c r="D4">
        <v>34626</v>
      </c>
      <c r="E4">
        <v>35120</v>
      </c>
      <c r="F4">
        <v>30664</v>
      </c>
      <c r="G4">
        <v>36884</v>
      </c>
      <c r="I4" t="s">
        <v>91</v>
      </c>
      <c r="J4">
        <f>SUM(C28:C44)</f>
        <v>222931</v>
      </c>
      <c r="K4">
        <f t="shared" ref="K4:N4" si="2">SUM(D28:D44)</f>
        <v>263362</v>
      </c>
      <c r="L4">
        <f t="shared" si="2"/>
        <v>287114</v>
      </c>
      <c r="M4">
        <f t="shared" si="2"/>
        <v>328946</v>
      </c>
      <c r="N4">
        <f t="shared" si="2"/>
        <v>331671</v>
      </c>
      <c r="O4">
        <f>COUNTIF(B:B,"="&amp;B28)</f>
        <v>17</v>
      </c>
    </row>
    <row r="5" spans="1:15" x14ac:dyDescent="0.25">
      <c r="A5" t="s">
        <v>6</v>
      </c>
      <c r="B5" t="s">
        <v>3</v>
      </c>
      <c r="C5">
        <v>26107</v>
      </c>
      <c r="D5">
        <v>26686</v>
      </c>
      <c r="E5">
        <v>21616</v>
      </c>
      <c r="F5">
        <v>33461</v>
      </c>
      <c r="G5">
        <v>41057</v>
      </c>
      <c r="I5" t="s">
        <v>92</v>
      </c>
      <c r="J5">
        <f>SUM(C45:C64)</f>
        <v>241542</v>
      </c>
      <c r="K5">
        <f t="shared" ref="K5:N5" si="3">SUM(D45:D64)</f>
        <v>282357</v>
      </c>
      <c r="L5">
        <f t="shared" si="3"/>
        <v>340613</v>
      </c>
      <c r="M5">
        <f t="shared" si="3"/>
        <v>366119</v>
      </c>
      <c r="N5">
        <f t="shared" si="3"/>
        <v>413546</v>
      </c>
      <c r="O5">
        <f>COUNTIF(B:B,"="&amp;B45)</f>
        <v>20</v>
      </c>
    </row>
    <row r="6" spans="1:15" x14ac:dyDescent="0.25">
      <c r="A6" t="s">
        <v>7</v>
      </c>
      <c r="B6" t="s">
        <v>8</v>
      </c>
      <c r="C6">
        <v>21676</v>
      </c>
      <c r="D6">
        <v>25820</v>
      </c>
      <c r="E6">
        <v>22302</v>
      </c>
      <c r="F6">
        <v>26482</v>
      </c>
      <c r="G6">
        <v>28379</v>
      </c>
      <c r="I6" t="s">
        <v>93</v>
      </c>
      <c r="J6">
        <f>SUM(C65:C78)</f>
        <v>271740</v>
      </c>
      <c r="K6">
        <f t="shared" ref="K6:N6" si="4">SUM(D65:D78)</f>
        <v>306669</v>
      </c>
      <c r="L6">
        <f t="shared" si="4"/>
        <v>366346</v>
      </c>
      <c r="M6">
        <f t="shared" si="4"/>
        <v>380595</v>
      </c>
      <c r="N6">
        <f t="shared" si="4"/>
        <v>352928</v>
      </c>
      <c r="O6">
        <f>COUNTIF(B:B,"="&amp;B70)</f>
        <v>14</v>
      </c>
    </row>
    <row r="7" spans="1:15" x14ac:dyDescent="0.25">
      <c r="A7" t="s">
        <v>9</v>
      </c>
      <c r="B7" t="s">
        <v>8</v>
      </c>
      <c r="C7">
        <v>17704</v>
      </c>
      <c r="D7">
        <v>25506</v>
      </c>
      <c r="E7">
        <v>21140</v>
      </c>
      <c r="F7">
        <v>28641</v>
      </c>
      <c r="G7">
        <v>23351</v>
      </c>
    </row>
    <row r="8" spans="1:15" x14ac:dyDescent="0.25">
      <c r="A8" t="s">
        <v>10</v>
      </c>
      <c r="B8" t="s">
        <v>8</v>
      </c>
      <c r="C8">
        <v>16852</v>
      </c>
      <c r="D8">
        <v>22405</v>
      </c>
      <c r="E8">
        <v>17178</v>
      </c>
      <c r="F8">
        <v>23426</v>
      </c>
      <c r="G8">
        <v>22955</v>
      </c>
      <c r="I8" t="s">
        <v>3</v>
      </c>
      <c r="J8">
        <f>J2*$O2</f>
        <v>476688</v>
      </c>
      <c r="K8">
        <f t="shared" ref="K8:N8" si="5">K2*$O2</f>
        <v>508204</v>
      </c>
      <c r="L8">
        <f t="shared" si="5"/>
        <v>517940</v>
      </c>
      <c r="M8">
        <f t="shared" si="5"/>
        <v>571564</v>
      </c>
      <c r="N8">
        <f t="shared" si="5"/>
        <v>595880</v>
      </c>
    </row>
    <row r="9" spans="1:15" x14ac:dyDescent="0.25">
      <c r="A9" t="s">
        <v>11</v>
      </c>
      <c r="B9" t="s">
        <v>8</v>
      </c>
      <c r="C9">
        <v>20558</v>
      </c>
      <c r="D9">
        <v>25419</v>
      </c>
      <c r="E9">
        <v>26068</v>
      </c>
      <c r="F9">
        <v>28115</v>
      </c>
      <c r="G9">
        <v>26112</v>
      </c>
      <c r="I9" t="s">
        <v>8</v>
      </c>
      <c r="J9">
        <f t="shared" ref="J9:N9" si="6">J3*$O3</f>
        <v>8913278</v>
      </c>
      <c r="K9">
        <f t="shared" si="6"/>
        <v>9968992</v>
      </c>
      <c r="L9">
        <f t="shared" si="6"/>
        <v>10136148</v>
      </c>
      <c r="M9">
        <f t="shared" si="6"/>
        <v>12463044</v>
      </c>
      <c r="N9">
        <f t="shared" si="6"/>
        <v>12444190</v>
      </c>
    </row>
    <row r="10" spans="1:15" x14ac:dyDescent="0.25">
      <c r="A10" t="s">
        <v>12</v>
      </c>
      <c r="B10" t="s">
        <v>8</v>
      </c>
      <c r="C10">
        <v>13995</v>
      </c>
      <c r="D10">
        <v>18719</v>
      </c>
      <c r="E10">
        <v>20181</v>
      </c>
      <c r="F10">
        <v>32754</v>
      </c>
      <c r="G10">
        <v>22059</v>
      </c>
      <c r="I10" t="s">
        <v>91</v>
      </c>
      <c r="J10">
        <f t="shared" ref="J10:N10" si="7">J4*$O4</f>
        <v>3789827</v>
      </c>
      <c r="K10">
        <f t="shared" si="7"/>
        <v>4477154</v>
      </c>
      <c r="L10">
        <f t="shared" si="7"/>
        <v>4880938</v>
      </c>
      <c r="M10">
        <f t="shared" si="7"/>
        <v>5592082</v>
      </c>
      <c r="N10">
        <f t="shared" si="7"/>
        <v>5638407</v>
      </c>
    </row>
    <row r="11" spans="1:15" x14ac:dyDescent="0.25">
      <c r="A11" t="s">
        <v>13</v>
      </c>
      <c r="B11" t="s">
        <v>8</v>
      </c>
      <c r="C11">
        <v>22363</v>
      </c>
      <c r="D11">
        <v>21947</v>
      </c>
      <c r="E11">
        <v>27114</v>
      </c>
      <c r="F11">
        <v>32834</v>
      </c>
      <c r="G11">
        <v>29413</v>
      </c>
      <c r="I11" t="s">
        <v>92</v>
      </c>
      <c r="J11">
        <f t="shared" ref="J11:N11" si="8">J5*$O5</f>
        <v>4830840</v>
      </c>
      <c r="K11">
        <f t="shared" si="8"/>
        <v>5647140</v>
      </c>
      <c r="L11">
        <f t="shared" si="8"/>
        <v>6812260</v>
      </c>
      <c r="M11">
        <f t="shared" si="8"/>
        <v>7322380</v>
      </c>
      <c r="N11">
        <f t="shared" si="8"/>
        <v>8270920</v>
      </c>
    </row>
    <row r="12" spans="1:15" x14ac:dyDescent="0.25">
      <c r="A12" t="s">
        <v>14</v>
      </c>
      <c r="B12" t="s">
        <v>8</v>
      </c>
      <c r="C12">
        <v>22260</v>
      </c>
      <c r="D12">
        <v>24052</v>
      </c>
      <c r="E12">
        <v>23007</v>
      </c>
      <c r="F12">
        <v>28367</v>
      </c>
      <c r="G12">
        <v>27257</v>
      </c>
      <c r="I12" t="s">
        <v>93</v>
      </c>
      <c r="J12">
        <f t="shared" ref="J12:N12" si="9">J6*$O6</f>
        <v>3804360</v>
      </c>
      <c r="K12">
        <f t="shared" si="9"/>
        <v>4293366</v>
      </c>
      <c r="L12">
        <f t="shared" si="9"/>
        <v>5128844</v>
      </c>
      <c r="M12">
        <f t="shared" si="9"/>
        <v>5328330</v>
      </c>
      <c r="N12">
        <f t="shared" si="9"/>
        <v>4940992</v>
      </c>
    </row>
    <row r="13" spans="1:15" x14ac:dyDescent="0.25">
      <c r="A13" t="s">
        <v>15</v>
      </c>
      <c r="B13" t="s">
        <v>8</v>
      </c>
      <c r="C13">
        <v>25090</v>
      </c>
      <c r="D13">
        <v>22983</v>
      </c>
      <c r="E13">
        <v>21929</v>
      </c>
      <c r="F13">
        <v>30401</v>
      </c>
      <c r="G13">
        <v>30315</v>
      </c>
      <c r="J13">
        <f>SUM(J9:J12)/SUM($O3:$O6)</f>
        <v>292305.54794520547</v>
      </c>
      <c r="K13">
        <f t="shared" ref="K13:N13" si="10">SUM(K9:K12)/SUM($O3:$O6)</f>
        <v>334063.72602739726</v>
      </c>
      <c r="L13">
        <f t="shared" si="10"/>
        <v>369290.27397260274</v>
      </c>
      <c r="M13">
        <f t="shared" si="10"/>
        <v>420627.89041095891</v>
      </c>
      <c r="N13">
        <f t="shared" si="10"/>
        <v>428691.90410958906</v>
      </c>
    </row>
    <row r="14" spans="1:15" x14ac:dyDescent="0.25">
      <c r="A14" t="s">
        <v>16</v>
      </c>
      <c r="B14" t="s">
        <v>8</v>
      </c>
      <c r="C14">
        <v>18866</v>
      </c>
      <c r="D14">
        <v>19442</v>
      </c>
      <c r="E14">
        <v>24278</v>
      </c>
      <c r="F14">
        <v>27284</v>
      </c>
      <c r="G14">
        <v>36024</v>
      </c>
    </row>
    <row r="15" spans="1:15" x14ac:dyDescent="0.25">
      <c r="A15" t="s">
        <v>17</v>
      </c>
      <c r="B15" t="s">
        <v>8</v>
      </c>
      <c r="C15">
        <v>16664</v>
      </c>
      <c r="D15">
        <v>16949</v>
      </c>
      <c r="E15">
        <v>28118</v>
      </c>
      <c r="F15">
        <v>21653</v>
      </c>
      <c r="G15">
        <v>25333</v>
      </c>
    </row>
    <row r="16" spans="1:15" x14ac:dyDescent="0.25">
      <c r="A16" t="s">
        <v>18</v>
      </c>
      <c r="B16" t="s">
        <v>8</v>
      </c>
      <c r="C16">
        <v>20665</v>
      </c>
      <c r="D16">
        <v>21252</v>
      </c>
      <c r="E16">
        <v>23031</v>
      </c>
      <c r="F16">
        <v>34548</v>
      </c>
      <c r="G16">
        <v>27555</v>
      </c>
    </row>
    <row r="17" spans="1:7" x14ac:dyDescent="0.25">
      <c r="A17" t="s">
        <v>19</v>
      </c>
      <c r="B17" t="s">
        <v>8</v>
      </c>
      <c r="C17">
        <v>18263</v>
      </c>
      <c r="D17">
        <v>22548</v>
      </c>
      <c r="E17">
        <v>25338</v>
      </c>
      <c r="F17">
        <v>21039</v>
      </c>
      <c r="G17">
        <v>24166</v>
      </c>
    </row>
    <row r="18" spans="1:7" x14ac:dyDescent="0.25">
      <c r="A18" t="s">
        <v>20</v>
      </c>
      <c r="B18" t="s">
        <v>8</v>
      </c>
      <c r="C18">
        <v>15983</v>
      </c>
      <c r="D18">
        <v>17503</v>
      </c>
      <c r="E18">
        <v>17042</v>
      </c>
      <c r="F18">
        <v>23391</v>
      </c>
      <c r="G18">
        <v>23555</v>
      </c>
    </row>
    <row r="19" spans="1:7" x14ac:dyDescent="0.25">
      <c r="A19" t="s">
        <v>21</v>
      </c>
      <c r="B19" t="s">
        <v>8</v>
      </c>
      <c r="C19">
        <v>13593</v>
      </c>
      <c r="D19">
        <v>15525</v>
      </c>
      <c r="E19">
        <v>17781</v>
      </c>
      <c r="F19">
        <v>24805</v>
      </c>
      <c r="G19">
        <v>26953</v>
      </c>
    </row>
    <row r="20" spans="1:7" x14ac:dyDescent="0.25">
      <c r="A20" t="s">
        <v>22</v>
      </c>
      <c r="B20" t="s">
        <v>8</v>
      </c>
      <c r="C20">
        <v>17576</v>
      </c>
      <c r="D20">
        <v>20994</v>
      </c>
      <c r="E20">
        <v>18713</v>
      </c>
      <c r="F20">
        <v>25742</v>
      </c>
      <c r="G20">
        <v>19590</v>
      </c>
    </row>
    <row r="21" spans="1:7" x14ac:dyDescent="0.25">
      <c r="A21" t="s">
        <v>23</v>
      </c>
      <c r="B21" t="s">
        <v>8</v>
      </c>
      <c r="C21">
        <v>15326</v>
      </c>
      <c r="D21">
        <v>17571</v>
      </c>
      <c r="E21">
        <v>15210</v>
      </c>
      <c r="F21">
        <v>18746</v>
      </c>
      <c r="G21">
        <v>18884</v>
      </c>
    </row>
    <row r="22" spans="1:7" x14ac:dyDescent="0.25">
      <c r="A22" t="s">
        <v>24</v>
      </c>
      <c r="B22" t="s">
        <v>8</v>
      </c>
      <c r="C22">
        <v>15112</v>
      </c>
      <c r="D22">
        <v>15797</v>
      </c>
      <c r="E22">
        <v>15928</v>
      </c>
      <c r="F22">
        <v>17260</v>
      </c>
      <c r="G22">
        <v>15786</v>
      </c>
    </row>
    <row r="23" spans="1:7" x14ac:dyDescent="0.25">
      <c r="A23" t="s">
        <v>25</v>
      </c>
      <c r="B23" t="s">
        <v>8</v>
      </c>
      <c r="C23">
        <v>25447</v>
      </c>
      <c r="D23">
        <v>24989</v>
      </c>
      <c r="E23">
        <v>22955</v>
      </c>
      <c r="F23">
        <v>30856</v>
      </c>
      <c r="G23">
        <v>40347</v>
      </c>
    </row>
    <row r="24" spans="1:7" x14ac:dyDescent="0.25">
      <c r="A24" t="s">
        <v>26</v>
      </c>
      <c r="B24" t="s">
        <v>8</v>
      </c>
      <c r="C24">
        <v>18735</v>
      </c>
      <c r="D24">
        <v>20978</v>
      </c>
      <c r="E24">
        <v>20850</v>
      </c>
      <c r="F24">
        <v>23658</v>
      </c>
      <c r="G24">
        <v>29347</v>
      </c>
    </row>
    <row r="25" spans="1:7" x14ac:dyDescent="0.25">
      <c r="A25" t="s">
        <v>27</v>
      </c>
      <c r="B25" t="s">
        <v>8</v>
      </c>
      <c r="C25">
        <v>12634</v>
      </c>
      <c r="D25">
        <v>18363</v>
      </c>
      <c r="E25">
        <v>15068</v>
      </c>
      <c r="F25">
        <v>16257</v>
      </c>
      <c r="G25">
        <v>18310</v>
      </c>
    </row>
    <row r="26" spans="1:7" x14ac:dyDescent="0.25">
      <c r="A26" t="s">
        <v>28</v>
      </c>
      <c r="B26" t="s">
        <v>8</v>
      </c>
      <c r="C26">
        <v>17855</v>
      </c>
      <c r="D26">
        <v>17440</v>
      </c>
      <c r="E26">
        <v>20026</v>
      </c>
      <c r="F26">
        <v>21784</v>
      </c>
      <c r="G26">
        <v>26431</v>
      </c>
    </row>
    <row r="27" spans="1:7" x14ac:dyDescent="0.25">
      <c r="A27" t="s">
        <v>29</v>
      </c>
      <c r="B27" t="s">
        <v>8</v>
      </c>
      <c r="C27">
        <v>17932</v>
      </c>
      <c r="D27">
        <v>16934</v>
      </c>
      <c r="E27">
        <v>17477</v>
      </c>
      <c r="F27">
        <v>28459</v>
      </c>
      <c r="G27">
        <v>23523</v>
      </c>
    </row>
    <row r="28" spans="1:7" x14ac:dyDescent="0.25">
      <c r="A28" t="s">
        <v>30</v>
      </c>
      <c r="B28" t="s">
        <v>31</v>
      </c>
      <c r="C28">
        <v>14386</v>
      </c>
      <c r="D28">
        <v>16141</v>
      </c>
      <c r="E28">
        <v>18323</v>
      </c>
      <c r="F28">
        <v>14393</v>
      </c>
      <c r="G28">
        <v>14950</v>
      </c>
    </row>
    <row r="29" spans="1:7" x14ac:dyDescent="0.25">
      <c r="A29" t="s">
        <v>32</v>
      </c>
      <c r="B29" t="s">
        <v>31</v>
      </c>
      <c r="C29">
        <v>14104</v>
      </c>
      <c r="D29">
        <v>20048</v>
      </c>
      <c r="E29">
        <v>18778</v>
      </c>
      <c r="F29">
        <v>22505</v>
      </c>
      <c r="G29">
        <v>23834</v>
      </c>
    </row>
    <row r="30" spans="1:7" x14ac:dyDescent="0.25">
      <c r="A30" t="s">
        <v>33</v>
      </c>
      <c r="B30" t="s">
        <v>31</v>
      </c>
      <c r="C30">
        <v>13531</v>
      </c>
      <c r="D30">
        <v>14020</v>
      </c>
      <c r="E30">
        <v>18454</v>
      </c>
      <c r="F30">
        <v>19262</v>
      </c>
      <c r="G30">
        <v>20466</v>
      </c>
    </row>
    <row r="31" spans="1:7" x14ac:dyDescent="0.25">
      <c r="A31" t="s">
        <v>34</v>
      </c>
      <c r="B31" t="s">
        <v>31</v>
      </c>
      <c r="C31">
        <v>15001</v>
      </c>
      <c r="D31">
        <v>15865</v>
      </c>
      <c r="E31">
        <v>17602</v>
      </c>
      <c r="F31">
        <v>21344</v>
      </c>
      <c r="G31">
        <v>19239</v>
      </c>
    </row>
    <row r="32" spans="1:7" x14ac:dyDescent="0.25">
      <c r="A32" t="s">
        <v>35</v>
      </c>
      <c r="B32" t="s">
        <v>31</v>
      </c>
      <c r="C32">
        <v>14045</v>
      </c>
      <c r="D32">
        <v>13034</v>
      </c>
      <c r="E32">
        <v>18157</v>
      </c>
      <c r="F32">
        <v>19418</v>
      </c>
      <c r="G32">
        <v>21796</v>
      </c>
    </row>
    <row r="33" spans="1:7" x14ac:dyDescent="0.25">
      <c r="A33" t="s">
        <v>36</v>
      </c>
      <c r="B33" t="s">
        <v>31</v>
      </c>
      <c r="C33">
        <v>11407</v>
      </c>
      <c r="D33">
        <v>14624</v>
      </c>
      <c r="E33">
        <v>16249</v>
      </c>
      <c r="F33">
        <v>17598</v>
      </c>
      <c r="G33">
        <v>17886</v>
      </c>
    </row>
    <row r="34" spans="1:7" x14ac:dyDescent="0.25">
      <c r="A34" t="s">
        <v>37</v>
      </c>
      <c r="B34" t="s">
        <v>31</v>
      </c>
      <c r="C34">
        <v>11348</v>
      </c>
      <c r="D34">
        <v>13189</v>
      </c>
      <c r="E34">
        <v>14457</v>
      </c>
      <c r="F34">
        <v>15491</v>
      </c>
      <c r="G34">
        <v>17673</v>
      </c>
    </row>
    <row r="35" spans="1:7" x14ac:dyDescent="0.25">
      <c r="A35" t="s">
        <v>38</v>
      </c>
      <c r="B35" t="s">
        <v>31</v>
      </c>
      <c r="C35">
        <v>13736</v>
      </c>
      <c r="D35">
        <v>13278</v>
      </c>
      <c r="E35">
        <v>15034</v>
      </c>
      <c r="F35">
        <v>13510</v>
      </c>
      <c r="G35">
        <v>13497</v>
      </c>
    </row>
    <row r="36" spans="1:7" x14ac:dyDescent="0.25">
      <c r="A36" t="s">
        <v>39</v>
      </c>
      <c r="B36" t="s">
        <v>31</v>
      </c>
      <c r="C36">
        <v>7245</v>
      </c>
      <c r="D36">
        <v>7936</v>
      </c>
      <c r="E36">
        <v>9024</v>
      </c>
      <c r="F36">
        <v>8821</v>
      </c>
      <c r="G36">
        <v>15119</v>
      </c>
    </row>
    <row r="37" spans="1:7" x14ac:dyDescent="0.25">
      <c r="A37" t="s">
        <v>40</v>
      </c>
      <c r="B37" t="s">
        <v>31</v>
      </c>
      <c r="C37">
        <v>15141</v>
      </c>
      <c r="D37">
        <v>17127</v>
      </c>
      <c r="E37">
        <v>21561</v>
      </c>
      <c r="F37">
        <v>24158</v>
      </c>
      <c r="G37">
        <v>21952</v>
      </c>
    </row>
    <row r="38" spans="1:7" x14ac:dyDescent="0.25">
      <c r="A38" t="s">
        <v>41</v>
      </c>
      <c r="B38" t="s">
        <v>31</v>
      </c>
      <c r="C38">
        <v>12036</v>
      </c>
      <c r="D38">
        <v>17425</v>
      </c>
      <c r="E38">
        <v>18487</v>
      </c>
      <c r="F38">
        <v>20150</v>
      </c>
      <c r="G38">
        <v>20115</v>
      </c>
    </row>
    <row r="39" spans="1:7" x14ac:dyDescent="0.25">
      <c r="A39" t="s">
        <v>42</v>
      </c>
      <c r="B39" t="s">
        <v>31</v>
      </c>
      <c r="C39">
        <v>15559</v>
      </c>
      <c r="D39">
        <v>18115</v>
      </c>
      <c r="E39">
        <v>18672</v>
      </c>
      <c r="F39">
        <v>22083</v>
      </c>
      <c r="G39">
        <v>20140</v>
      </c>
    </row>
    <row r="40" spans="1:7" x14ac:dyDescent="0.25">
      <c r="A40" t="s">
        <v>43</v>
      </c>
      <c r="B40" t="s">
        <v>31</v>
      </c>
      <c r="C40">
        <v>10791</v>
      </c>
      <c r="D40">
        <v>12453</v>
      </c>
      <c r="E40">
        <v>12936</v>
      </c>
      <c r="F40">
        <v>17020</v>
      </c>
      <c r="G40">
        <v>20079</v>
      </c>
    </row>
    <row r="41" spans="1:7" x14ac:dyDescent="0.25">
      <c r="A41" t="s">
        <v>44</v>
      </c>
      <c r="B41" t="s">
        <v>31</v>
      </c>
      <c r="C41">
        <v>12720</v>
      </c>
      <c r="D41">
        <v>15411</v>
      </c>
      <c r="E41">
        <v>18098</v>
      </c>
      <c r="F41">
        <v>24121</v>
      </c>
      <c r="G41">
        <v>22252</v>
      </c>
    </row>
    <row r="42" spans="1:7" x14ac:dyDescent="0.25">
      <c r="A42" t="s">
        <v>45</v>
      </c>
      <c r="B42" t="s">
        <v>31</v>
      </c>
      <c r="C42">
        <v>13364</v>
      </c>
      <c r="D42">
        <v>15779</v>
      </c>
      <c r="E42">
        <v>17474</v>
      </c>
      <c r="F42">
        <v>27490</v>
      </c>
      <c r="G42">
        <v>19235</v>
      </c>
    </row>
    <row r="43" spans="1:7" x14ac:dyDescent="0.25">
      <c r="A43" t="s">
        <v>46</v>
      </c>
      <c r="B43" t="s">
        <v>31</v>
      </c>
      <c r="C43">
        <v>15603</v>
      </c>
      <c r="D43">
        <v>21821</v>
      </c>
      <c r="E43">
        <v>18130</v>
      </c>
      <c r="F43">
        <v>21664</v>
      </c>
      <c r="G43">
        <v>22101</v>
      </c>
    </row>
    <row r="44" spans="1:7" x14ac:dyDescent="0.25">
      <c r="A44" t="s">
        <v>47</v>
      </c>
      <c r="B44" t="s">
        <v>31</v>
      </c>
      <c r="C44">
        <v>12914</v>
      </c>
      <c r="D44">
        <v>17096</v>
      </c>
      <c r="E44">
        <v>15678</v>
      </c>
      <c r="F44">
        <v>19918</v>
      </c>
      <c r="G44">
        <v>21337</v>
      </c>
    </row>
    <row r="45" spans="1:7" x14ac:dyDescent="0.25">
      <c r="A45" t="s">
        <v>48</v>
      </c>
      <c r="B45" t="s">
        <v>49</v>
      </c>
      <c r="C45">
        <v>14177</v>
      </c>
      <c r="D45">
        <v>19158</v>
      </c>
      <c r="E45">
        <v>19399</v>
      </c>
      <c r="F45">
        <v>22479</v>
      </c>
      <c r="G45">
        <v>26376</v>
      </c>
    </row>
    <row r="46" spans="1:7" x14ac:dyDescent="0.25">
      <c r="A46" t="s">
        <v>50</v>
      </c>
      <c r="B46" t="s">
        <v>49</v>
      </c>
      <c r="C46">
        <v>10263</v>
      </c>
      <c r="D46">
        <v>13734</v>
      </c>
      <c r="E46">
        <v>17316</v>
      </c>
      <c r="F46">
        <v>15624</v>
      </c>
      <c r="G46">
        <v>18480</v>
      </c>
    </row>
    <row r="47" spans="1:7" x14ac:dyDescent="0.25">
      <c r="A47" t="s">
        <v>51</v>
      </c>
      <c r="B47" t="s">
        <v>49</v>
      </c>
      <c r="C47">
        <v>12257</v>
      </c>
      <c r="D47">
        <v>11310</v>
      </c>
      <c r="E47">
        <v>18287</v>
      </c>
      <c r="F47">
        <v>21351</v>
      </c>
      <c r="G47">
        <v>20315</v>
      </c>
    </row>
    <row r="48" spans="1:7" x14ac:dyDescent="0.25">
      <c r="A48" t="s">
        <v>52</v>
      </c>
      <c r="B48" t="s">
        <v>49</v>
      </c>
      <c r="C48">
        <v>10782</v>
      </c>
      <c r="D48">
        <v>10666</v>
      </c>
      <c r="E48">
        <v>13944</v>
      </c>
      <c r="F48">
        <v>16207</v>
      </c>
      <c r="G48">
        <v>18793</v>
      </c>
    </row>
    <row r="49" spans="1:7" x14ac:dyDescent="0.25">
      <c r="A49" t="s">
        <v>53</v>
      </c>
      <c r="B49" t="s">
        <v>49</v>
      </c>
      <c r="C49">
        <v>14534</v>
      </c>
      <c r="D49">
        <v>16747</v>
      </c>
      <c r="E49">
        <v>21660</v>
      </c>
      <c r="F49">
        <v>22344</v>
      </c>
      <c r="G49">
        <v>20453</v>
      </c>
    </row>
    <row r="50" spans="1:7" x14ac:dyDescent="0.25">
      <c r="A50" t="s">
        <v>54</v>
      </c>
      <c r="B50" t="s">
        <v>49</v>
      </c>
      <c r="C50">
        <v>10040</v>
      </c>
      <c r="D50">
        <v>11813</v>
      </c>
      <c r="E50">
        <v>16767</v>
      </c>
      <c r="F50">
        <v>14418</v>
      </c>
      <c r="G50">
        <v>19518</v>
      </c>
    </row>
    <row r="51" spans="1:7" x14ac:dyDescent="0.25">
      <c r="A51" t="s">
        <v>55</v>
      </c>
      <c r="B51" t="s">
        <v>49</v>
      </c>
      <c r="C51">
        <v>11253</v>
      </c>
      <c r="D51">
        <v>12380</v>
      </c>
      <c r="E51">
        <v>15794</v>
      </c>
      <c r="F51">
        <v>18641</v>
      </c>
      <c r="G51">
        <v>23830</v>
      </c>
    </row>
    <row r="52" spans="1:7" x14ac:dyDescent="0.25">
      <c r="A52" t="s">
        <v>56</v>
      </c>
      <c r="B52" t="s">
        <v>49</v>
      </c>
      <c r="C52">
        <v>11889</v>
      </c>
      <c r="D52">
        <v>14763</v>
      </c>
      <c r="E52">
        <v>15975</v>
      </c>
      <c r="F52">
        <v>17273</v>
      </c>
      <c r="G52">
        <v>21173</v>
      </c>
    </row>
    <row r="53" spans="1:7" x14ac:dyDescent="0.25">
      <c r="A53" t="s">
        <v>57</v>
      </c>
      <c r="B53" t="s">
        <v>49</v>
      </c>
      <c r="F53">
        <v>20207</v>
      </c>
      <c r="G53">
        <v>23767</v>
      </c>
    </row>
    <row r="54" spans="1:7" x14ac:dyDescent="0.25">
      <c r="A54" t="s">
        <v>58</v>
      </c>
      <c r="B54" t="s">
        <v>49</v>
      </c>
      <c r="C54">
        <v>11889</v>
      </c>
      <c r="D54">
        <v>14012</v>
      </c>
      <c r="E54">
        <v>17139</v>
      </c>
      <c r="F54">
        <v>15390</v>
      </c>
      <c r="G54">
        <v>22553</v>
      </c>
    </row>
    <row r="55" spans="1:7" x14ac:dyDescent="0.25">
      <c r="A55" t="s">
        <v>59</v>
      </c>
      <c r="B55" t="s">
        <v>49</v>
      </c>
      <c r="C55">
        <v>15065</v>
      </c>
      <c r="D55">
        <v>19779</v>
      </c>
      <c r="E55">
        <v>16030</v>
      </c>
      <c r="F55">
        <v>18095</v>
      </c>
      <c r="G55">
        <v>21337</v>
      </c>
    </row>
    <row r="56" spans="1:7" x14ac:dyDescent="0.25">
      <c r="A56" t="s">
        <v>60</v>
      </c>
      <c r="B56" t="s">
        <v>49</v>
      </c>
      <c r="C56">
        <v>17273</v>
      </c>
      <c r="D56">
        <v>16684</v>
      </c>
      <c r="E56">
        <v>22017</v>
      </c>
      <c r="F56">
        <v>25966</v>
      </c>
      <c r="G56">
        <v>22817</v>
      </c>
    </row>
    <row r="57" spans="1:7" x14ac:dyDescent="0.25">
      <c r="A57" t="s">
        <v>61</v>
      </c>
      <c r="B57" t="s">
        <v>49</v>
      </c>
      <c r="C57">
        <v>13765</v>
      </c>
      <c r="D57">
        <v>13411</v>
      </c>
      <c r="E57">
        <v>17958</v>
      </c>
      <c r="F57">
        <v>16338</v>
      </c>
      <c r="G57">
        <v>20990</v>
      </c>
    </row>
    <row r="58" spans="1:7" x14ac:dyDescent="0.25">
      <c r="A58" t="s">
        <v>62</v>
      </c>
      <c r="B58" t="s">
        <v>49</v>
      </c>
      <c r="C58">
        <v>12885</v>
      </c>
      <c r="D58">
        <v>14467</v>
      </c>
      <c r="E58">
        <v>16979</v>
      </c>
      <c r="F58">
        <v>18058</v>
      </c>
      <c r="G58">
        <v>21207</v>
      </c>
    </row>
    <row r="59" spans="1:7" x14ac:dyDescent="0.25">
      <c r="A59" t="s">
        <v>63</v>
      </c>
      <c r="B59" t="s">
        <v>49</v>
      </c>
      <c r="C59">
        <v>15812</v>
      </c>
      <c r="D59">
        <v>19845</v>
      </c>
      <c r="E59">
        <v>25461</v>
      </c>
      <c r="F59">
        <v>21644</v>
      </c>
      <c r="G59">
        <v>18540</v>
      </c>
    </row>
    <row r="60" spans="1:7" x14ac:dyDescent="0.25">
      <c r="A60" t="s">
        <v>64</v>
      </c>
      <c r="B60" t="s">
        <v>49</v>
      </c>
      <c r="C60">
        <v>11779</v>
      </c>
      <c r="D60">
        <v>14932</v>
      </c>
      <c r="E60">
        <v>20167</v>
      </c>
      <c r="F60">
        <v>20505</v>
      </c>
      <c r="G60">
        <v>19990</v>
      </c>
    </row>
    <row r="61" spans="1:7" x14ac:dyDescent="0.25">
      <c r="A61" t="s">
        <v>65</v>
      </c>
      <c r="B61" t="s">
        <v>49</v>
      </c>
      <c r="C61">
        <v>12507</v>
      </c>
      <c r="D61">
        <v>11748</v>
      </c>
      <c r="E61">
        <v>17293</v>
      </c>
      <c r="F61">
        <v>13921</v>
      </c>
      <c r="G61">
        <v>15452</v>
      </c>
    </row>
    <row r="62" spans="1:7" x14ac:dyDescent="0.25">
      <c r="A62" t="s">
        <v>66</v>
      </c>
      <c r="B62" t="s">
        <v>49</v>
      </c>
      <c r="C62">
        <v>11957</v>
      </c>
      <c r="D62">
        <v>16679</v>
      </c>
      <c r="E62">
        <v>15326</v>
      </c>
      <c r="F62">
        <v>16854</v>
      </c>
      <c r="G62">
        <v>19281</v>
      </c>
    </row>
    <row r="63" spans="1:7" x14ac:dyDescent="0.25">
      <c r="A63" t="s">
        <v>67</v>
      </c>
      <c r="B63" t="s">
        <v>49</v>
      </c>
      <c r="C63">
        <v>10009</v>
      </c>
      <c r="D63">
        <v>12859</v>
      </c>
      <c r="E63">
        <v>14053</v>
      </c>
      <c r="F63">
        <v>14310</v>
      </c>
      <c r="G63">
        <v>15804</v>
      </c>
    </row>
    <row r="64" spans="1:7" x14ac:dyDescent="0.25">
      <c r="A64" t="s">
        <v>68</v>
      </c>
      <c r="B64" t="s">
        <v>49</v>
      </c>
      <c r="C64">
        <v>13406</v>
      </c>
      <c r="D64">
        <v>17370</v>
      </c>
      <c r="E64">
        <v>19048</v>
      </c>
      <c r="F64">
        <v>16494</v>
      </c>
      <c r="G64">
        <v>22870</v>
      </c>
    </row>
    <row r="65" spans="1:7" x14ac:dyDescent="0.25">
      <c r="A65" t="s">
        <v>69</v>
      </c>
      <c r="B65" t="s">
        <v>70</v>
      </c>
      <c r="C65">
        <v>18087</v>
      </c>
      <c r="D65">
        <v>23296</v>
      </c>
      <c r="E65">
        <v>29970</v>
      </c>
      <c r="F65">
        <v>27479</v>
      </c>
      <c r="G65">
        <v>25124</v>
      </c>
    </row>
    <row r="66" spans="1:7" x14ac:dyDescent="0.25">
      <c r="A66" t="s">
        <v>71</v>
      </c>
      <c r="B66" t="s">
        <v>70</v>
      </c>
      <c r="C66">
        <v>18852</v>
      </c>
      <c r="D66">
        <v>23647</v>
      </c>
      <c r="E66">
        <v>33350</v>
      </c>
      <c r="F66">
        <v>27276</v>
      </c>
      <c r="G66">
        <v>31012</v>
      </c>
    </row>
    <row r="67" spans="1:7" x14ac:dyDescent="0.25">
      <c r="A67" t="s">
        <v>72</v>
      </c>
      <c r="B67" t="s">
        <v>70</v>
      </c>
      <c r="C67">
        <v>22211</v>
      </c>
      <c r="D67">
        <v>22356</v>
      </c>
      <c r="E67">
        <v>24470</v>
      </c>
      <c r="F67">
        <v>26168</v>
      </c>
      <c r="G67">
        <v>28842</v>
      </c>
    </row>
    <row r="68" spans="1:7" x14ac:dyDescent="0.25">
      <c r="A68" t="s">
        <v>73</v>
      </c>
      <c r="B68" t="s">
        <v>70</v>
      </c>
      <c r="C68">
        <v>25084</v>
      </c>
      <c r="D68">
        <v>28515</v>
      </c>
      <c r="E68">
        <v>26048</v>
      </c>
      <c r="F68">
        <v>31857</v>
      </c>
      <c r="G68">
        <v>31500</v>
      </c>
    </row>
    <row r="69" spans="1:7" x14ac:dyDescent="0.25">
      <c r="A69" t="s">
        <v>74</v>
      </c>
      <c r="B69" t="s">
        <v>70</v>
      </c>
      <c r="C69">
        <v>26207</v>
      </c>
      <c r="D69">
        <v>30604</v>
      </c>
      <c r="E69">
        <v>34417</v>
      </c>
      <c r="F69">
        <v>36865</v>
      </c>
      <c r="G69">
        <v>36466</v>
      </c>
    </row>
    <row r="70" spans="1:7" x14ac:dyDescent="0.25">
      <c r="A70" t="s">
        <v>75</v>
      </c>
      <c r="B70" t="s">
        <v>70</v>
      </c>
      <c r="C70">
        <v>21620</v>
      </c>
      <c r="D70">
        <v>19274</v>
      </c>
      <c r="E70">
        <v>26049</v>
      </c>
      <c r="F70">
        <v>32292</v>
      </c>
      <c r="G70">
        <v>22035</v>
      </c>
    </row>
    <row r="71" spans="1:7" x14ac:dyDescent="0.25">
      <c r="A71" t="s">
        <v>76</v>
      </c>
      <c r="B71" t="s">
        <v>70</v>
      </c>
      <c r="C71">
        <v>19003</v>
      </c>
      <c r="D71">
        <v>25179</v>
      </c>
      <c r="E71">
        <v>28022</v>
      </c>
      <c r="F71">
        <v>27540</v>
      </c>
      <c r="G71">
        <v>29306</v>
      </c>
    </row>
    <row r="72" spans="1:7" x14ac:dyDescent="0.25">
      <c r="A72" t="s">
        <v>77</v>
      </c>
      <c r="B72" t="s">
        <v>70</v>
      </c>
      <c r="C72">
        <v>22342</v>
      </c>
      <c r="D72">
        <v>27356</v>
      </c>
      <c r="E72">
        <v>26711</v>
      </c>
      <c r="F72">
        <v>26824</v>
      </c>
      <c r="G72">
        <v>27660</v>
      </c>
    </row>
    <row r="73" spans="1:7" x14ac:dyDescent="0.25">
      <c r="A73" t="s">
        <v>78</v>
      </c>
      <c r="B73" t="s">
        <v>70</v>
      </c>
      <c r="C73">
        <v>17328</v>
      </c>
      <c r="D73">
        <v>20695</v>
      </c>
      <c r="E73">
        <v>21047</v>
      </c>
      <c r="F73">
        <v>25400</v>
      </c>
      <c r="G73">
        <v>23209</v>
      </c>
    </row>
    <row r="74" spans="1:7" x14ac:dyDescent="0.25">
      <c r="A74" t="s">
        <v>79</v>
      </c>
      <c r="B74" t="s">
        <v>70</v>
      </c>
      <c r="C74">
        <v>23650</v>
      </c>
      <c r="D74">
        <v>21992</v>
      </c>
      <c r="E74">
        <v>36245</v>
      </c>
      <c r="F74">
        <v>33270</v>
      </c>
      <c r="G74">
        <v>23309</v>
      </c>
    </row>
    <row r="75" spans="1:7" x14ac:dyDescent="0.25">
      <c r="A75" t="s">
        <v>80</v>
      </c>
      <c r="B75" t="s">
        <v>70</v>
      </c>
      <c r="C75">
        <v>18670</v>
      </c>
      <c r="D75">
        <v>19381</v>
      </c>
      <c r="E75">
        <v>25202</v>
      </c>
      <c r="F75">
        <v>26169</v>
      </c>
      <c r="G75">
        <v>21478</v>
      </c>
    </row>
    <row r="76" spans="1:7" x14ac:dyDescent="0.25">
      <c r="A76" t="s">
        <v>81</v>
      </c>
      <c r="B76" t="s">
        <v>70</v>
      </c>
      <c r="C76">
        <v>11840</v>
      </c>
      <c r="D76">
        <v>13511</v>
      </c>
      <c r="E76">
        <v>16122</v>
      </c>
      <c r="F76">
        <v>20199</v>
      </c>
      <c r="G76">
        <v>17513</v>
      </c>
    </row>
    <row r="77" spans="1:7" x14ac:dyDescent="0.25">
      <c r="A77" t="s">
        <v>82</v>
      </c>
      <c r="B77" t="s">
        <v>70</v>
      </c>
      <c r="C77">
        <v>13698</v>
      </c>
      <c r="D77">
        <v>19619</v>
      </c>
      <c r="E77">
        <v>21859</v>
      </c>
      <c r="F77">
        <v>22483</v>
      </c>
      <c r="G77">
        <v>15584</v>
      </c>
    </row>
    <row r="78" spans="1:7" x14ac:dyDescent="0.25">
      <c r="A78" t="s">
        <v>83</v>
      </c>
      <c r="B78" t="s">
        <v>70</v>
      </c>
      <c r="C78">
        <v>13148</v>
      </c>
      <c r="D78">
        <v>11244</v>
      </c>
      <c r="E78">
        <v>16834</v>
      </c>
      <c r="F78">
        <v>16773</v>
      </c>
      <c r="G78">
        <v>19890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revenue_50_58</vt:lpstr>
      <vt:lpstr>group</vt:lpstr>
      <vt:lpstr>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Natnaree Asavaseri</dc:creator>
  <cp:lastModifiedBy>Natnaree Asavaseri</cp:lastModifiedBy>
  <dcterms:created xsi:type="dcterms:W3CDTF">2018-03-23T08:42:37Z</dcterms:created>
  <dcterms:modified xsi:type="dcterms:W3CDTF">2018-03-30T09:10:44Z</dcterms:modified>
</cp:coreProperties>
</file>