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oham\Desktop\PVLIB\application\"/>
    </mc:Choice>
  </mc:AlternateContent>
  <xr:revisionPtr revIDLastSave="0" documentId="13_ncr:1_{7F0F7A81-ABB5-4FC3-8326-70A897A5A55B}" xr6:coauthVersionLast="47" xr6:coauthVersionMax="47" xr10:uidLastSave="{00000000-0000-0000-0000-000000000000}"/>
  <bookViews>
    <workbookView xWindow="-120" yWindow="-120" windowWidth="20730" windowHeight="11160" tabRatio="697" xr2:uid="{00000000-000D-0000-FFFF-FFFF00000000}"/>
  </bookViews>
  <sheets>
    <sheet name="Bordj El Houas" sheetId="10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0" l="1"/>
  <c r="F4" i="10"/>
  <c r="F2" i="10"/>
  <c r="E13" i="10"/>
  <c r="E289" i="10" l="1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2" i="10"/>
  <c r="E11" i="10"/>
  <c r="E10" i="10"/>
  <c r="E9" i="10"/>
  <c r="E8" i="10"/>
  <c r="E7" i="10"/>
  <c r="E6" i="10"/>
  <c r="E5" i="10"/>
  <c r="E4" i="10"/>
  <c r="E3" i="10"/>
  <c r="E2" i="10"/>
  <c r="E290" i="10" l="1"/>
  <c r="B294" i="10" s="1"/>
  <c r="D294" i="10" s="1"/>
  <c r="F294" i="10" l="1"/>
  <c r="E294" i="10"/>
  <c r="G294" i="10" s="1"/>
  <c r="G297" i="10" s="1"/>
  <c r="H294" i="10"/>
</calcChain>
</file>

<file path=xl/sharedStrings.xml><?xml version="1.0" encoding="utf-8"?>
<sst xmlns="http://schemas.openxmlformats.org/spreadsheetml/2006/main" count="29" uniqueCount="28">
  <si>
    <t>Charge</t>
  </si>
  <si>
    <t>JAN</t>
  </si>
  <si>
    <t>FEV</t>
  </si>
  <si>
    <t>MAR</t>
  </si>
  <si>
    <t>AVR</t>
  </si>
  <si>
    <t>MAI</t>
  </si>
  <si>
    <t>JUIN</t>
  </si>
  <si>
    <t>JUIL</t>
  </si>
  <si>
    <t>AOU</t>
  </si>
  <si>
    <t>SEP</t>
  </si>
  <si>
    <t>OCT</t>
  </si>
  <si>
    <t>NOV</t>
  </si>
  <si>
    <t>DEC</t>
  </si>
  <si>
    <t>CSP</t>
  </si>
  <si>
    <t>Th</t>
  </si>
  <si>
    <t>KWh/an</t>
  </si>
  <si>
    <t>Gain Gasoil en DA/an</t>
  </si>
  <si>
    <t>Emission de CO2 (Tonne)/an</t>
  </si>
  <si>
    <t>Poids Gasoil (Tonne)/an</t>
  </si>
  <si>
    <t>Irradiation annuelle kWh/m²/an</t>
  </si>
  <si>
    <t>31 JOURS</t>
  </si>
  <si>
    <t>86 RP</t>
  </si>
  <si>
    <t>Heur</t>
  </si>
  <si>
    <t>Mois</t>
  </si>
  <si>
    <t>sur 25 ans</t>
  </si>
  <si>
    <r>
      <t>Volume Gasoil (m</t>
    </r>
    <r>
      <rPr>
        <vertAlign val="superscript"/>
        <sz val="22"/>
        <color theme="1"/>
        <rFont val="Calibri"/>
        <family val="2"/>
        <scheme val="minor"/>
      </rPr>
      <t>3</t>
    </r>
    <r>
      <rPr>
        <sz val="22"/>
        <color theme="1"/>
        <rFont val="Calibri"/>
        <family val="2"/>
        <scheme val="minor"/>
      </rPr>
      <t>)/an</t>
    </r>
  </si>
  <si>
    <t>Consommation spécifique</t>
  </si>
  <si>
    <t>Production PV THEORIQUE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</si>
</sst>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€&quot;_-;\-* #,##0.00\ &quot;€&quot;_-;_-* &quot;-&quot;??\ &quot;€&quot;_-;_-@_-"/>
    <numFmt numFmtId="165" formatCode="[h]:mm:ss;@"/>
    <numFmt numFmtId="166" formatCode="0.0"/>
    <numFmt numFmtId="167" formatCode="_-* #,##0.00\ [$DZD]_-;\-* #,##0.00\ [$DZD]_-;_-* &quot;-&quot;??\ [$DZD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sz val="22"/>
      <color theme="1"/>
      <name val="Calibri"/>
      <family val="2"/>
      <scheme val="minor"/>
    </font>
    <font>
      <vertAlign val="superscript"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7" fontId="4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9" fontId="0" fillId="0" borderId="0" xfId="2" applyFont="1"/>
    <xf numFmtId="0" fontId="1" fillId="0" borderId="0" xfId="0" applyFont="1" applyAlignment="1">
      <alignment horizontal="center" vertical="center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u="none" strike="noStrike" baseline="0">
                <a:effectLst/>
              </a:rPr>
              <a:t>Localité de</a:t>
            </a:r>
            <a:r>
              <a:rPr lang="fr-FR"/>
              <a:t> Bordj</a:t>
            </a:r>
            <a:r>
              <a:rPr lang="fr-FR" baseline="0"/>
              <a:t> El-Houas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'Bordj El Houas'!$C$1</c:f>
              <c:strCache>
                <c:ptCount val="1"/>
                <c:pt idx="0">
                  <c:v>Charge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'Bordj El Houas'!$A$2:$A$289</c:f>
              <c:strCache>
                <c:ptCount val="276"/>
                <c:pt idx="0">
                  <c:v>JAN</c:v>
                </c:pt>
                <c:pt idx="35">
                  <c:v>FEV</c:v>
                </c:pt>
                <c:pt idx="59">
                  <c:v>MAR</c:v>
                </c:pt>
                <c:pt idx="83">
                  <c:v>AVR</c:v>
                </c:pt>
                <c:pt idx="107">
                  <c:v>MAI</c:v>
                </c:pt>
                <c:pt idx="131">
                  <c:v>JUIN</c:v>
                </c:pt>
                <c:pt idx="155">
                  <c:v>JUIL</c:v>
                </c:pt>
                <c:pt idx="179">
                  <c:v>AOU</c:v>
                </c:pt>
                <c:pt idx="203">
                  <c:v>SEP</c:v>
                </c:pt>
                <c:pt idx="227">
                  <c:v>OCT</c:v>
                </c:pt>
                <c:pt idx="251">
                  <c:v>NOV</c:v>
                </c:pt>
                <c:pt idx="275">
                  <c:v>DEC</c:v>
                </c:pt>
              </c:strCache>
            </c:strRef>
          </c:cat>
          <c:val>
            <c:numRef>
              <c:f>'Bordj El Houas'!$C$2:$C$289</c:f>
              <c:numCache>
                <c:formatCode>General</c:formatCode>
                <c:ptCount val="288"/>
                <c:pt idx="0">
                  <c:v>1240</c:v>
                </c:pt>
                <c:pt idx="1">
                  <c:v>1100</c:v>
                </c:pt>
                <c:pt idx="2">
                  <c:v>1050</c:v>
                </c:pt>
                <c:pt idx="3">
                  <c:v>1050</c:v>
                </c:pt>
                <c:pt idx="4">
                  <c:v>1080</c:v>
                </c:pt>
                <c:pt idx="5">
                  <c:v>1150</c:v>
                </c:pt>
                <c:pt idx="6">
                  <c:v>1200</c:v>
                </c:pt>
                <c:pt idx="7">
                  <c:v>1345</c:v>
                </c:pt>
                <c:pt idx="8">
                  <c:v>1320</c:v>
                </c:pt>
                <c:pt idx="9">
                  <c:v>1340</c:v>
                </c:pt>
                <c:pt idx="10">
                  <c:v>1315</c:v>
                </c:pt>
                <c:pt idx="11">
                  <c:v>1260</c:v>
                </c:pt>
                <c:pt idx="12">
                  <c:v>1210</c:v>
                </c:pt>
                <c:pt idx="13">
                  <c:v>1150</c:v>
                </c:pt>
                <c:pt idx="14">
                  <c:v>1120</c:v>
                </c:pt>
                <c:pt idx="15">
                  <c:v>1080</c:v>
                </c:pt>
                <c:pt idx="16">
                  <c:v>1100</c:v>
                </c:pt>
                <c:pt idx="17">
                  <c:v>1120</c:v>
                </c:pt>
                <c:pt idx="18">
                  <c:v>1300</c:v>
                </c:pt>
                <c:pt idx="19">
                  <c:v>1580</c:v>
                </c:pt>
                <c:pt idx="20">
                  <c:v>1630</c:v>
                </c:pt>
                <c:pt idx="21">
                  <c:v>1550</c:v>
                </c:pt>
                <c:pt idx="22">
                  <c:v>1650</c:v>
                </c:pt>
                <c:pt idx="23">
                  <c:v>1400</c:v>
                </c:pt>
                <c:pt idx="24">
                  <c:v>1180</c:v>
                </c:pt>
                <c:pt idx="25">
                  <c:v>1035</c:v>
                </c:pt>
                <c:pt idx="26">
                  <c:v>995</c:v>
                </c:pt>
                <c:pt idx="27">
                  <c:v>940</c:v>
                </c:pt>
                <c:pt idx="28">
                  <c:v>930</c:v>
                </c:pt>
                <c:pt idx="29">
                  <c:v>1100</c:v>
                </c:pt>
                <c:pt idx="30">
                  <c:v>1070</c:v>
                </c:pt>
                <c:pt idx="31">
                  <c:v>1160</c:v>
                </c:pt>
                <c:pt idx="32">
                  <c:v>1280</c:v>
                </c:pt>
                <c:pt idx="33">
                  <c:v>1220</c:v>
                </c:pt>
                <c:pt idx="34">
                  <c:v>1210</c:v>
                </c:pt>
                <c:pt idx="35">
                  <c:v>1220</c:v>
                </c:pt>
                <c:pt idx="36">
                  <c:v>1200</c:v>
                </c:pt>
                <c:pt idx="37">
                  <c:v>1170</c:v>
                </c:pt>
                <c:pt idx="38">
                  <c:v>1105</c:v>
                </c:pt>
                <c:pt idx="39">
                  <c:v>1105</c:v>
                </c:pt>
                <c:pt idx="40">
                  <c:v>1030</c:v>
                </c:pt>
                <c:pt idx="41">
                  <c:v>1080</c:v>
                </c:pt>
                <c:pt idx="42">
                  <c:v>1150</c:v>
                </c:pt>
                <c:pt idx="43">
                  <c:v>1405</c:v>
                </c:pt>
                <c:pt idx="44">
                  <c:v>1540</c:v>
                </c:pt>
                <c:pt idx="45">
                  <c:v>1495</c:v>
                </c:pt>
                <c:pt idx="46">
                  <c:v>1370</c:v>
                </c:pt>
                <c:pt idx="47">
                  <c:v>1260</c:v>
                </c:pt>
                <c:pt idx="48">
                  <c:v>905</c:v>
                </c:pt>
                <c:pt idx="49">
                  <c:v>930</c:v>
                </c:pt>
                <c:pt idx="50">
                  <c:v>920</c:v>
                </c:pt>
                <c:pt idx="51">
                  <c:v>910</c:v>
                </c:pt>
                <c:pt idx="52">
                  <c:v>900</c:v>
                </c:pt>
                <c:pt idx="53">
                  <c:v>890</c:v>
                </c:pt>
                <c:pt idx="54">
                  <c:v>900</c:v>
                </c:pt>
                <c:pt idx="55">
                  <c:v>895</c:v>
                </c:pt>
                <c:pt idx="56">
                  <c:v>910</c:v>
                </c:pt>
                <c:pt idx="57">
                  <c:v>950</c:v>
                </c:pt>
                <c:pt idx="58">
                  <c:v>985</c:v>
                </c:pt>
                <c:pt idx="59">
                  <c:v>1000</c:v>
                </c:pt>
                <c:pt idx="60">
                  <c:v>1020</c:v>
                </c:pt>
                <c:pt idx="61">
                  <c:v>1015</c:v>
                </c:pt>
                <c:pt idx="62">
                  <c:v>950</c:v>
                </c:pt>
                <c:pt idx="63">
                  <c:v>1010</c:v>
                </c:pt>
                <c:pt idx="64">
                  <c:v>940</c:v>
                </c:pt>
                <c:pt idx="65">
                  <c:v>950</c:v>
                </c:pt>
                <c:pt idx="66">
                  <c:v>1070</c:v>
                </c:pt>
                <c:pt idx="67">
                  <c:v>1120</c:v>
                </c:pt>
                <c:pt idx="68">
                  <c:v>1190</c:v>
                </c:pt>
                <c:pt idx="69">
                  <c:v>1185</c:v>
                </c:pt>
                <c:pt idx="70">
                  <c:v>1150</c:v>
                </c:pt>
                <c:pt idx="71">
                  <c:v>1070</c:v>
                </c:pt>
                <c:pt idx="72">
                  <c:v>1470</c:v>
                </c:pt>
                <c:pt idx="73">
                  <c:v>1405</c:v>
                </c:pt>
                <c:pt idx="74">
                  <c:v>1395</c:v>
                </c:pt>
                <c:pt idx="75">
                  <c:v>1315</c:v>
                </c:pt>
                <c:pt idx="76">
                  <c:v>1195</c:v>
                </c:pt>
                <c:pt idx="77">
                  <c:v>1080</c:v>
                </c:pt>
                <c:pt idx="78">
                  <c:v>1035</c:v>
                </c:pt>
                <c:pt idx="79">
                  <c:v>1035</c:v>
                </c:pt>
                <c:pt idx="80">
                  <c:v>980</c:v>
                </c:pt>
                <c:pt idx="81">
                  <c:v>1150</c:v>
                </c:pt>
                <c:pt idx="82">
                  <c:v>1250</c:v>
                </c:pt>
                <c:pt idx="83">
                  <c:v>1310</c:v>
                </c:pt>
                <c:pt idx="84">
                  <c:v>1480</c:v>
                </c:pt>
                <c:pt idx="85">
                  <c:v>1590</c:v>
                </c:pt>
                <c:pt idx="86">
                  <c:v>1660</c:v>
                </c:pt>
                <c:pt idx="87">
                  <c:v>1680</c:v>
                </c:pt>
                <c:pt idx="88">
                  <c:v>1710</c:v>
                </c:pt>
                <c:pt idx="89">
                  <c:v>1680</c:v>
                </c:pt>
                <c:pt idx="90">
                  <c:v>1605</c:v>
                </c:pt>
                <c:pt idx="91">
                  <c:v>1555</c:v>
                </c:pt>
                <c:pt idx="92">
                  <c:v>1725</c:v>
                </c:pt>
                <c:pt idx="93">
                  <c:v>1715</c:v>
                </c:pt>
                <c:pt idx="94">
                  <c:v>1540</c:v>
                </c:pt>
                <c:pt idx="95">
                  <c:v>1515</c:v>
                </c:pt>
                <c:pt idx="96">
                  <c:v>1670</c:v>
                </c:pt>
                <c:pt idx="97">
                  <c:v>1600</c:v>
                </c:pt>
                <c:pt idx="98">
                  <c:v>1540</c:v>
                </c:pt>
                <c:pt idx="99">
                  <c:v>1450</c:v>
                </c:pt>
                <c:pt idx="100">
                  <c:v>1430</c:v>
                </c:pt>
                <c:pt idx="101">
                  <c:v>1400</c:v>
                </c:pt>
                <c:pt idx="102">
                  <c:v>1400</c:v>
                </c:pt>
                <c:pt idx="103">
                  <c:v>1415</c:v>
                </c:pt>
                <c:pt idx="104">
                  <c:v>1430</c:v>
                </c:pt>
                <c:pt idx="105">
                  <c:v>1520</c:v>
                </c:pt>
                <c:pt idx="106">
                  <c:v>1710</c:v>
                </c:pt>
                <c:pt idx="107">
                  <c:v>1725</c:v>
                </c:pt>
                <c:pt idx="108">
                  <c:v>1955</c:v>
                </c:pt>
                <c:pt idx="109">
                  <c:v>2090</c:v>
                </c:pt>
                <c:pt idx="110">
                  <c:v>2190</c:v>
                </c:pt>
                <c:pt idx="111">
                  <c:v>2185</c:v>
                </c:pt>
                <c:pt idx="112">
                  <c:v>2250</c:v>
                </c:pt>
                <c:pt idx="113">
                  <c:v>2100</c:v>
                </c:pt>
                <c:pt idx="114">
                  <c:v>1860</c:v>
                </c:pt>
                <c:pt idx="115">
                  <c:v>1690</c:v>
                </c:pt>
                <c:pt idx="116">
                  <c:v>1810</c:v>
                </c:pt>
                <c:pt idx="117">
                  <c:v>1810</c:v>
                </c:pt>
                <c:pt idx="118">
                  <c:v>1840</c:v>
                </c:pt>
                <c:pt idx="119">
                  <c:v>1780</c:v>
                </c:pt>
                <c:pt idx="120">
                  <c:v>1800</c:v>
                </c:pt>
                <c:pt idx="121">
                  <c:v>1700</c:v>
                </c:pt>
                <c:pt idx="122">
                  <c:v>1650</c:v>
                </c:pt>
                <c:pt idx="123">
                  <c:v>1580</c:v>
                </c:pt>
                <c:pt idx="124">
                  <c:v>1530</c:v>
                </c:pt>
                <c:pt idx="125">
                  <c:v>1520</c:v>
                </c:pt>
                <c:pt idx="126">
                  <c:v>1400</c:v>
                </c:pt>
                <c:pt idx="127">
                  <c:v>1440</c:v>
                </c:pt>
                <c:pt idx="128">
                  <c:v>1600</c:v>
                </c:pt>
                <c:pt idx="129">
                  <c:v>1700</c:v>
                </c:pt>
                <c:pt idx="130">
                  <c:v>1830</c:v>
                </c:pt>
                <c:pt idx="131">
                  <c:v>2010</c:v>
                </c:pt>
                <c:pt idx="132">
                  <c:v>2215</c:v>
                </c:pt>
                <c:pt idx="133">
                  <c:v>2370</c:v>
                </c:pt>
                <c:pt idx="134">
                  <c:v>2420</c:v>
                </c:pt>
                <c:pt idx="135">
                  <c:v>2470</c:v>
                </c:pt>
                <c:pt idx="136">
                  <c:v>2370</c:v>
                </c:pt>
                <c:pt idx="137">
                  <c:v>2360</c:v>
                </c:pt>
                <c:pt idx="138">
                  <c:v>2190</c:v>
                </c:pt>
                <c:pt idx="139">
                  <c:v>2090</c:v>
                </c:pt>
                <c:pt idx="140">
                  <c:v>2160</c:v>
                </c:pt>
                <c:pt idx="141">
                  <c:v>2160</c:v>
                </c:pt>
                <c:pt idx="142">
                  <c:v>1985</c:v>
                </c:pt>
                <c:pt idx="143">
                  <c:v>1930</c:v>
                </c:pt>
                <c:pt idx="144">
                  <c:v>1870</c:v>
                </c:pt>
                <c:pt idx="145">
                  <c:v>1835</c:v>
                </c:pt>
                <c:pt idx="146">
                  <c:v>1750</c:v>
                </c:pt>
                <c:pt idx="147">
                  <c:v>1790</c:v>
                </c:pt>
                <c:pt idx="148">
                  <c:v>1735</c:v>
                </c:pt>
                <c:pt idx="149">
                  <c:v>1620</c:v>
                </c:pt>
                <c:pt idx="150">
                  <c:v>1550</c:v>
                </c:pt>
                <c:pt idx="151">
                  <c:v>1555</c:v>
                </c:pt>
                <c:pt idx="152">
                  <c:v>1560</c:v>
                </c:pt>
                <c:pt idx="153">
                  <c:v>1770</c:v>
                </c:pt>
                <c:pt idx="154">
                  <c:v>1850</c:v>
                </c:pt>
                <c:pt idx="155">
                  <c:v>2000</c:v>
                </c:pt>
                <c:pt idx="156">
                  <c:v>2220</c:v>
                </c:pt>
                <c:pt idx="157">
                  <c:v>2320</c:v>
                </c:pt>
                <c:pt idx="158">
                  <c:v>2410</c:v>
                </c:pt>
                <c:pt idx="159">
                  <c:v>2400</c:v>
                </c:pt>
                <c:pt idx="160">
                  <c:v>2410</c:v>
                </c:pt>
                <c:pt idx="161">
                  <c:v>2260</c:v>
                </c:pt>
                <c:pt idx="162">
                  <c:v>2080</c:v>
                </c:pt>
                <c:pt idx="163">
                  <c:v>2015</c:v>
                </c:pt>
                <c:pt idx="164">
                  <c:v>2000</c:v>
                </c:pt>
                <c:pt idx="165">
                  <c:v>2100</c:v>
                </c:pt>
                <c:pt idx="166">
                  <c:v>2100</c:v>
                </c:pt>
                <c:pt idx="167">
                  <c:v>1900</c:v>
                </c:pt>
                <c:pt idx="168">
                  <c:v>1940</c:v>
                </c:pt>
                <c:pt idx="169">
                  <c:v>1860</c:v>
                </c:pt>
                <c:pt idx="170">
                  <c:v>1810</c:v>
                </c:pt>
                <c:pt idx="171">
                  <c:v>1690</c:v>
                </c:pt>
                <c:pt idx="172">
                  <c:v>1810</c:v>
                </c:pt>
                <c:pt idx="173">
                  <c:v>1600</c:v>
                </c:pt>
                <c:pt idx="174">
                  <c:v>1500</c:v>
                </c:pt>
                <c:pt idx="175">
                  <c:v>1500</c:v>
                </c:pt>
                <c:pt idx="176">
                  <c:v>1600</c:v>
                </c:pt>
                <c:pt idx="177">
                  <c:v>1780</c:v>
                </c:pt>
                <c:pt idx="178">
                  <c:v>2010</c:v>
                </c:pt>
                <c:pt idx="179">
                  <c:v>2150</c:v>
                </c:pt>
                <c:pt idx="180">
                  <c:v>2260</c:v>
                </c:pt>
                <c:pt idx="181">
                  <c:v>2370</c:v>
                </c:pt>
                <c:pt idx="182">
                  <c:v>2565</c:v>
                </c:pt>
                <c:pt idx="183">
                  <c:v>2520</c:v>
                </c:pt>
                <c:pt idx="184">
                  <c:v>2490</c:v>
                </c:pt>
                <c:pt idx="185">
                  <c:v>2390</c:v>
                </c:pt>
                <c:pt idx="186">
                  <c:v>2205</c:v>
                </c:pt>
                <c:pt idx="187">
                  <c:v>2100</c:v>
                </c:pt>
                <c:pt idx="188">
                  <c:v>2120</c:v>
                </c:pt>
                <c:pt idx="189">
                  <c:v>2180</c:v>
                </c:pt>
                <c:pt idx="190">
                  <c:v>2070</c:v>
                </c:pt>
                <c:pt idx="191">
                  <c:v>1980</c:v>
                </c:pt>
                <c:pt idx="192">
                  <c:v>1720</c:v>
                </c:pt>
                <c:pt idx="193">
                  <c:v>1630</c:v>
                </c:pt>
                <c:pt idx="194">
                  <c:v>1600</c:v>
                </c:pt>
                <c:pt idx="195">
                  <c:v>1650</c:v>
                </c:pt>
                <c:pt idx="196">
                  <c:v>1530</c:v>
                </c:pt>
                <c:pt idx="197">
                  <c:v>1440</c:v>
                </c:pt>
                <c:pt idx="198">
                  <c:v>1420</c:v>
                </c:pt>
                <c:pt idx="199">
                  <c:v>1490</c:v>
                </c:pt>
                <c:pt idx="200">
                  <c:v>1500</c:v>
                </c:pt>
                <c:pt idx="201">
                  <c:v>1640</c:v>
                </c:pt>
                <c:pt idx="202">
                  <c:v>1820</c:v>
                </c:pt>
                <c:pt idx="203">
                  <c:v>1930</c:v>
                </c:pt>
                <c:pt idx="204">
                  <c:v>2120</c:v>
                </c:pt>
                <c:pt idx="205">
                  <c:v>2280</c:v>
                </c:pt>
                <c:pt idx="206">
                  <c:v>2340</c:v>
                </c:pt>
                <c:pt idx="207">
                  <c:v>2420</c:v>
                </c:pt>
                <c:pt idx="208">
                  <c:v>2350</c:v>
                </c:pt>
                <c:pt idx="209">
                  <c:v>2125</c:v>
                </c:pt>
                <c:pt idx="210">
                  <c:v>1995</c:v>
                </c:pt>
                <c:pt idx="211">
                  <c:v>1950</c:v>
                </c:pt>
                <c:pt idx="212">
                  <c:v>2050</c:v>
                </c:pt>
                <c:pt idx="213">
                  <c:v>2000</c:v>
                </c:pt>
                <c:pt idx="214">
                  <c:v>1920</c:v>
                </c:pt>
                <c:pt idx="215">
                  <c:v>1915</c:v>
                </c:pt>
                <c:pt idx="216">
                  <c:v>1650</c:v>
                </c:pt>
                <c:pt idx="217">
                  <c:v>1550</c:v>
                </c:pt>
                <c:pt idx="218">
                  <c:v>1480</c:v>
                </c:pt>
                <c:pt idx="219">
                  <c:v>1450</c:v>
                </c:pt>
                <c:pt idx="220">
                  <c:v>1450</c:v>
                </c:pt>
                <c:pt idx="221">
                  <c:v>1320</c:v>
                </c:pt>
                <c:pt idx="222">
                  <c:v>1275</c:v>
                </c:pt>
                <c:pt idx="223">
                  <c:v>1260</c:v>
                </c:pt>
                <c:pt idx="224">
                  <c:v>1270</c:v>
                </c:pt>
                <c:pt idx="225">
                  <c:v>1565</c:v>
                </c:pt>
                <c:pt idx="226">
                  <c:v>1670</c:v>
                </c:pt>
                <c:pt idx="227">
                  <c:v>1700</c:v>
                </c:pt>
                <c:pt idx="228">
                  <c:v>1880</c:v>
                </c:pt>
                <c:pt idx="229">
                  <c:v>2190</c:v>
                </c:pt>
                <c:pt idx="230">
                  <c:v>2280</c:v>
                </c:pt>
                <c:pt idx="231">
                  <c:v>2325</c:v>
                </c:pt>
                <c:pt idx="232">
                  <c:v>2220</c:v>
                </c:pt>
                <c:pt idx="233">
                  <c:v>2150</c:v>
                </c:pt>
                <c:pt idx="234">
                  <c:v>1930</c:v>
                </c:pt>
                <c:pt idx="235">
                  <c:v>1935</c:v>
                </c:pt>
                <c:pt idx="236">
                  <c:v>1995</c:v>
                </c:pt>
                <c:pt idx="237">
                  <c:v>1955</c:v>
                </c:pt>
                <c:pt idx="238">
                  <c:v>1780</c:v>
                </c:pt>
                <c:pt idx="239">
                  <c:v>1750</c:v>
                </c:pt>
                <c:pt idx="240">
                  <c:v>1000</c:v>
                </c:pt>
                <c:pt idx="241">
                  <c:v>990</c:v>
                </c:pt>
                <c:pt idx="242">
                  <c:v>950</c:v>
                </c:pt>
                <c:pt idx="243">
                  <c:v>865</c:v>
                </c:pt>
                <c:pt idx="244">
                  <c:v>869</c:v>
                </c:pt>
                <c:pt idx="245">
                  <c:v>870</c:v>
                </c:pt>
                <c:pt idx="246">
                  <c:v>970</c:v>
                </c:pt>
                <c:pt idx="247">
                  <c:v>980</c:v>
                </c:pt>
                <c:pt idx="248">
                  <c:v>950</c:v>
                </c:pt>
                <c:pt idx="249">
                  <c:v>1050</c:v>
                </c:pt>
                <c:pt idx="250">
                  <c:v>1060</c:v>
                </c:pt>
                <c:pt idx="251">
                  <c:v>1090</c:v>
                </c:pt>
                <c:pt idx="252">
                  <c:v>1095</c:v>
                </c:pt>
                <c:pt idx="253">
                  <c:v>1020</c:v>
                </c:pt>
                <c:pt idx="254">
                  <c:v>1000</c:v>
                </c:pt>
                <c:pt idx="255">
                  <c:v>980</c:v>
                </c:pt>
                <c:pt idx="256">
                  <c:v>980</c:v>
                </c:pt>
                <c:pt idx="257">
                  <c:v>1010</c:v>
                </c:pt>
                <c:pt idx="258">
                  <c:v>1270</c:v>
                </c:pt>
                <c:pt idx="259">
                  <c:v>1080</c:v>
                </c:pt>
                <c:pt idx="260">
                  <c:v>1080</c:v>
                </c:pt>
                <c:pt idx="261">
                  <c:v>1250</c:v>
                </c:pt>
                <c:pt idx="262">
                  <c:v>1160</c:v>
                </c:pt>
                <c:pt idx="263">
                  <c:v>1110</c:v>
                </c:pt>
                <c:pt idx="264">
                  <c:v>1100</c:v>
                </c:pt>
                <c:pt idx="265">
                  <c:v>1060</c:v>
                </c:pt>
                <c:pt idx="266">
                  <c:v>990</c:v>
                </c:pt>
                <c:pt idx="267">
                  <c:v>910</c:v>
                </c:pt>
                <c:pt idx="268">
                  <c:v>960</c:v>
                </c:pt>
                <c:pt idx="269">
                  <c:v>945</c:v>
                </c:pt>
                <c:pt idx="270">
                  <c:v>1040</c:v>
                </c:pt>
                <c:pt idx="271">
                  <c:v>1070</c:v>
                </c:pt>
                <c:pt idx="272">
                  <c:v>1080</c:v>
                </c:pt>
                <c:pt idx="273">
                  <c:v>1160</c:v>
                </c:pt>
                <c:pt idx="274">
                  <c:v>1185</c:v>
                </c:pt>
                <c:pt idx="275">
                  <c:v>1190</c:v>
                </c:pt>
                <c:pt idx="276">
                  <c:v>1265</c:v>
                </c:pt>
                <c:pt idx="277">
                  <c:v>1255</c:v>
                </c:pt>
                <c:pt idx="278">
                  <c:v>1055</c:v>
                </c:pt>
                <c:pt idx="279">
                  <c:v>1035</c:v>
                </c:pt>
                <c:pt idx="280">
                  <c:v>1040</c:v>
                </c:pt>
                <c:pt idx="281">
                  <c:v>1035</c:v>
                </c:pt>
                <c:pt idx="282">
                  <c:v>1380</c:v>
                </c:pt>
                <c:pt idx="283">
                  <c:v>1465</c:v>
                </c:pt>
                <c:pt idx="284">
                  <c:v>1475</c:v>
                </c:pt>
                <c:pt idx="285">
                  <c:v>1510</c:v>
                </c:pt>
                <c:pt idx="286">
                  <c:v>1380</c:v>
                </c:pt>
                <c:pt idx="287">
                  <c:v>1270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4-4F24-AF55-CEC6C6928C04}"/>
            </c:ext>
          </c:extLst>
        </c:ser>
        <c:ser>
          <c:idx val="1"/>
          <c:order val="1"/>
          <c:tx>
            <c:strRef>
              <c:f>'Bordj El Houas'!$D$1</c:f>
              <c:strCache>
                <c:ptCount val="1"/>
                <c:pt idx="0">
                  <c:v>Production PV THEORIQUE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'Bordj El Houas'!$A$2:$A$289</c:f>
              <c:strCache>
                <c:ptCount val="276"/>
                <c:pt idx="0">
                  <c:v>JAN</c:v>
                </c:pt>
                <c:pt idx="35">
                  <c:v>FEV</c:v>
                </c:pt>
                <c:pt idx="59">
                  <c:v>MAR</c:v>
                </c:pt>
                <c:pt idx="83">
                  <c:v>AVR</c:v>
                </c:pt>
                <c:pt idx="107">
                  <c:v>MAI</c:v>
                </c:pt>
                <c:pt idx="131">
                  <c:v>JUIN</c:v>
                </c:pt>
                <c:pt idx="155">
                  <c:v>JUIL</c:v>
                </c:pt>
                <c:pt idx="179">
                  <c:v>AOU</c:v>
                </c:pt>
                <c:pt idx="203">
                  <c:v>SEP</c:v>
                </c:pt>
                <c:pt idx="227">
                  <c:v>OCT</c:v>
                </c:pt>
                <c:pt idx="251">
                  <c:v>NOV</c:v>
                </c:pt>
                <c:pt idx="275">
                  <c:v>DEC</c:v>
                </c:pt>
              </c:strCache>
            </c:strRef>
          </c:cat>
          <c:val>
            <c:numRef>
              <c:f>'Bordj El Houas'!$D$2:$D$289</c:f>
              <c:numCache>
                <c:formatCode>0.0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174.79395000000002</c:v>
                </c:pt>
                <c:pt idx="7">
                  <c:v>389.74303749999996</c:v>
                </c:pt>
                <c:pt idx="8">
                  <c:v>600.01424999999983</c:v>
                </c:pt>
                <c:pt idx="9">
                  <c:v>753.68728750000002</c:v>
                </c:pt>
                <c:pt idx="10">
                  <c:v>838.47968749999995</c:v>
                </c:pt>
                <c:pt idx="11">
                  <c:v>841.24680000000001</c:v>
                </c:pt>
                <c:pt idx="12">
                  <c:v>774.98199999999986</c:v>
                </c:pt>
                <c:pt idx="13">
                  <c:v>645.94475</c:v>
                </c:pt>
                <c:pt idx="14">
                  <c:v>458.10179999999997</c:v>
                </c:pt>
                <c:pt idx="15">
                  <c:v>219.91158750000002</c:v>
                </c:pt>
                <c:pt idx="16">
                  <c:v>12.404999999999999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176.79415</c:v>
                </c:pt>
                <c:pt idx="31">
                  <c:v>422.93860000000001</c:v>
                </c:pt>
                <c:pt idx="32">
                  <c:v>637.04480000000001</c:v>
                </c:pt>
                <c:pt idx="33">
                  <c:v>794.70425</c:v>
                </c:pt>
                <c:pt idx="34">
                  <c:v>874.52755000000002</c:v>
                </c:pt>
                <c:pt idx="35">
                  <c:v>883.72640000000001</c:v>
                </c:pt>
                <c:pt idx="36">
                  <c:v>816.40143750000004</c:v>
                </c:pt>
                <c:pt idx="37">
                  <c:v>682.13599999999997</c:v>
                </c:pt>
                <c:pt idx="38">
                  <c:v>488.77125000000001</c:v>
                </c:pt>
                <c:pt idx="39">
                  <c:v>274.70800000000003</c:v>
                </c:pt>
                <c:pt idx="40">
                  <c:v>61.706837500000006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31.829249999999998</c:v>
                </c:pt>
                <c:pt idx="54">
                  <c:v>249.61199999999997</c:v>
                </c:pt>
                <c:pt idx="55">
                  <c:v>489.66924999999998</c:v>
                </c:pt>
                <c:pt idx="56">
                  <c:v>694.4505375</c:v>
                </c:pt>
                <c:pt idx="57">
                  <c:v>827.75013749999994</c:v>
                </c:pt>
                <c:pt idx="58">
                  <c:v>894.14280000000008</c:v>
                </c:pt>
                <c:pt idx="59">
                  <c:v>889.84218750000002</c:v>
                </c:pt>
                <c:pt idx="60">
                  <c:v>824.51793750000002</c:v>
                </c:pt>
                <c:pt idx="61">
                  <c:v>694.38485000000003</c:v>
                </c:pt>
                <c:pt idx="62">
                  <c:v>512.84668750000003</c:v>
                </c:pt>
                <c:pt idx="63">
                  <c:v>294.36435</c:v>
                </c:pt>
                <c:pt idx="64">
                  <c:v>87.247600000000006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87.438437500000006</c:v>
                </c:pt>
                <c:pt idx="78">
                  <c:v>305.77839999999998</c:v>
                </c:pt>
                <c:pt idx="79">
                  <c:v>523.34165000000007</c:v>
                </c:pt>
                <c:pt idx="80">
                  <c:v>703.25344999999993</c:v>
                </c:pt>
                <c:pt idx="81">
                  <c:v>816.42925000000002</c:v>
                </c:pt>
                <c:pt idx="82">
                  <c:v>870.95048750000001</c:v>
                </c:pt>
                <c:pt idx="83">
                  <c:v>864.59175000000005</c:v>
                </c:pt>
                <c:pt idx="84">
                  <c:v>769.1796875</c:v>
                </c:pt>
                <c:pt idx="85">
                  <c:v>649.8743874999999</c:v>
                </c:pt>
                <c:pt idx="86">
                  <c:v>474.06065000000007</c:v>
                </c:pt>
                <c:pt idx="87">
                  <c:v>274.90358750000001</c:v>
                </c:pt>
                <c:pt idx="88">
                  <c:v>86.901750000000007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11.169537500000001</c:v>
                </c:pt>
                <c:pt idx="101">
                  <c:v>117.46068749999999</c:v>
                </c:pt>
                <c:pt idx="102">
                  <c:v>318.82093750000001</c:v>
                </c:pt>
                <c:pt idx="103">
                  <c:v>518.69124999999997</c:v>
                </c:pt>
                <c:pt idx="104">
                  <c:v>665.29223750000006</c:v>
                </c:pt>
                <c:pt idx="105">
                  <c:v>769.58223750000002</c:v>
                </c:pt>
                <c:pt idx="106">
                  <c:v>817.92283750000001</c:v>
                </c:pt>
                <c:pt idx="107">
                  <c:v>785.77368750000005</c:v>
                </c:pt>
                <c:pt idx="108">
                  <c:v>697.10028749999992</c:v>
                </c:pt>
                <c:pt idx="109">
                  <c:v>575.55875000000003</c:v>
                </c:pt>
                <c:pt idx="110">
                  <c:v>418.02915000000002</c:v>
                </c:pt>
                <c:pt idx="111">
                  <c:v>238.1201375</c:v>
                </c:pt>
                <c:pt idx="112">
                  <c:v>84.464337499999999</c:v>
                </c:pt>
                <c:pt idx="113">
                  <c:v>9.6197499999999998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21.035437500000004</c:v>
                </c:pt>
                <c:pt idx="125">
                  <c:v>110.1133875</c:v>
                </c:pt>
                <c:pt idx="126">
                  <c:v>301.51838750000002</c:v>
                </c:pt>
                <c:pt idx="127">
                  <c:v>487.99168750000001</c:v>
                </c:pt>
                <c:pt idx="128">
                  <c:v>642.68668749999995</c:v>
                </c:pt>
                <c:pt idx="129">
                  <c:v>741.18908750000014</c:v>
                </c:pt>
                <c:pt idx="130">
                  <c:v>789.93018749999999</c:v>
                </c:pt>
                <c:pt idx="131">
                  <c:v>779.71055000000001</c:v>
                </c:pt>
                <c:pt idx="132">
                  <c:v>698.39748750000001</c:v>
                </c:pt>
                <c:pt idx="133">
                  <c:v>577.13699999999994</c:v>
                </c:pt>
                <c:pt idx="134">
                  <c:v>419.56153749999999</c:v>
                </c:pt>
                <c:pt idx="135">
                  <c:v>256.81643750000001</c:v>
                </c:pt>
                <c:pt idx="136">
                  <c:v>102.99575</c:v>
                </c:pt>
                <c:pt idx="137">
                  <c:v>23.7146875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11.0408375</c:v>
                </c:pt>
                <c:pt idx="149">
                  <c:v>95.524799999999999</c:v>
                </c:pt>
                <c:pt idx="150">
                  <c:v>290.02105</c:v>
                </c:pt>
                <c:pt idx="151">
                  <c:v>485.89428749999996</c:v>
                </c:pt>
                <c:pt idx="152">
                  <c:v>647.40264999999999</c:v>
                </c:pt>
                <c:pt idx="153">
                  <c:v>759.00975000000005</c:v>
                </c:pt>
                <c:pt idx="154">
                  <c:v>816.62559999999996</c:v>
                </c:pt>
                <c:pt idx="155">
                  <c:v>814.77783750000003</c:v>
                </c:pt>
                <c:pt idx="156">
                  <c:v>753.20594999999992</c:v>
                </c:pt>
                <c:pt idx="157">
                  <c:v>633.78348750000009</c:v>
                </c:pt>
                <c:pt idx="158">
                  <c:v>479.97899999999998</c:v>
                </c:pt>
                <c:pt idx="159">
                  <c:v>304.01515000000001</c:v>
                </c:pt>
                <c:pt idx="160">
                  <c:v>124.42648750000001</c:v>
                </c:pt>
                <c:pt idx="161">
                  <c:v>25.654387500000002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85.787149999999997</c:v>
                </c:pt>
                <c:pt idx="174">
                  <c:v>287.8646875</c:v>
                </c:pt>
                <c:pt idx="175">
                  <c:v>492.10218750000001</c:v>
                </c:pt>
                <c:pt idx="176">
                  <c:v>663.46719999999993</c:v>
                </c:pt>
                <c:pt idx="177">
                  <c:v>769.10198750000006</c:v>
                </c:pt>
                <c:pt idx="178">
                  <c:v>834.40144999999995</c:v>
                </c:pt>
                <c:pt idx="179">
                  <c:v>821.71359999999993</c:v>
                </c:pt>
                <c:pt idx="180">
                  <c:v>733.52194999999995</c:v>
                </c:pt>
                <c:pt idx="181">
                  <c:v>611.3191875</c:v>
                </c:pt>
                <c:pt idx="182">
                  <c:v>462.87184999999999</c:v>
                </c:pt>
                <c:pt idx="183">
                  <c:v>269.59065000000004</c:v>
                </c:pt>
                <c:pt idx="184">
                  <c:v>99.72744999999999</c:v>
                </c:pt>
                <c:pt idx="185">
                  <c:v>10.496337499999999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98.507149999999982</c:v>
                </c:pt>
                <c:pt idx="198">
                  <c:v>300.16193750000002</c:v>
                </c:pt>
                <c:pt idx="199">
                  <c:v>518.05698749999999</c:v>
                </c:pt>
                <c:pt idx="200">
                  <c:v>687.56285000000014</c:v>
                </c:pt>
                <c:pt idx="201">
                  <c:v>798.77618749999999</c:v>
                </c:pt>
                <c:pt idx="202">
                  <c:v>847.75148750000005</c:v>
                </c:pt>
                <c:pt idx="203">
                  <c:v>841.55858750000004</c:v>
                </c:pt>
                <c:pt idx="204">
                  <c:v>751.92560000000014</c:v>
                </c:pt>
                <c:pt idx="205">
                  <c:v>608.98693749999995</c:v>
                </c:pt>
                <c:pt idx="206">
                  <c:v>423.5634</c:v>
                </c:pt>
                <c:pt idx="207">
                  <c:v>223.15199999999999</c:v>
                </c:pt>
                <c:pt idx="208">
                  <c:v>52.506437499999997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76.281049999999993</c:v>
                </c:pt>
                <c:pt idx="222">
                  <c:v>290.59199999999993</c:v>
                </c:pt>
                <c:pt idx="223">
                  <c:v>510.02274999999997</c:v>
                </c:pt>
                <c:pt idx="224">
                  <c:v>683.57819999999992</c:v>
                </c:pt>
                <c:pt idx="225">
                  <c:v>787.17278750000014</c:v>
                </c:pt>
                <c:pt idx="226">
                  <c:v>828.56348750000006</c:v>
                </c:pt>
                <c:pt idx="227">
                  <c:v>799.94158749999997</c:v>
                </c:pt>
                <c:pt idx="228">
                  <c:v>698.67283750000001</c:v>
                </c:pt>
                <c:pt idx="229">
                  <c:v>546.46735000000001</c:v>
                </c:pt>
                <c:pt idx="230">
                  <c:v>365.88313750000003</c:v>
                </c:pt>
                <c:pt idx="231">
                  <c:v>153.66399999999999</c:v>
                </c:pt>
                <c:pt idx="232">
                  <c:v>7.8596000000000004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31.86975</c:v>
                </c:pt>
                <c:pt idx="246">
                  <c:v>243.95084999999997</c:v>
                </c:pt>
                <c:pt idx="247">
                  <c:v>475.59974999999991</c:v>
                </c:pt>
                <c:pt idx="248">
                  <c:v>656.18534999999997</c:v>
                </c:pt>
                <c:pt idx="249">
                  <c:v>768.85865000000001</c:v>
                </c:pt>
                <c:pt idx="250">
                  <c:v>820.46759999999983</c:v>
                </c:pt>
                <c:pt idx="251">
                  <c:v>782.54768750000017</c:v>
                </c:pt>
                <c:pt idx="252">
                  <c:v>689.60238749999996</c:v>
                </c:pt>
                <c:pt idx="253">
                  <c:v>526.61293750000004</c:v>
                </c:pt>
                <c:pt idx="254">
                  <c:v>331.77080000000001</c:v>
                </c:pt>
                <c:pt idx="255">
                  <c:v>163.12404999999998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202.16148749999999</c:v>
                </c:pt>
                <c:pt idx="271">
                  <c:v>411.24733750000007</c:v>
                </c:pt>
                <c:pt idx="272">
                  <c:v>613.48273749999998</c:v>
                </c:pt>
                <c:pt idx="273">
                  <c:v>756.11874999999998</c:v>
                </c:pt>
                <c:pt idx="274">
                  <c:v>814.99355000000003</c:v>
                </c:pt>
                <c:pt idx="275">
                  <c:v>809.00559999999984</c:v>
                </c:pt>
                <c:pt idx="276">
                  <c:v>719.98599999999999</c:v>
                </c:pt>
                <c:pt idx="277">
                  <c:v>577.59</c:v>
                </c:pt>
                <c:pt idx="278">
                  <c:v>374.35700000000003</c:v>
                </c:pt>
                <c:pt idx="279">
                  <c:v>172.09653749999998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4-4F24-AF55-CEC6C692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58208"/>
        <c:axId val="161359744"/>
      </c:areaChart>
      <c:catAx>
        <c:axId val="1613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359744"/>
        <c:crosses val="autoZero"/>
        <c:auto val="1"/>
        <c:lblAlgn val="ctr"/>
        <c:lblOffset val="100"/>
        <c:noMultiLvlLbl val="0"/>
      </c:catAx>
      <c:valAx>
        <c:axId val="161359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35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253</xdr:row>
      <xdr:rowOff>14287</xdr:rowOff>
    </xdr:from>
    <xdr:to>
      <xdr:col>19</xdr:col>
      <xdr:colOff>415636</xdr:colOff>
      <xdr:row>288</xdr:row>
      <xdr:rowOff>186787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1665515</xdr:colOff>
      <xdr:row>258</xdr:row>
      <xdr:rowOff>43543</xdr:rowOff>
    </xdr:from>
    <xdr:to>
      <xdr:col>16</xdr:col>
      <xdr:colOff>228600</xdr:colOff>
      <xdr:row>287</xdr:row>
      <xdr:rowOff>21771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350829" y="47973343"/>
          <a:ext cx="6738257" cy="534488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9</xdr:col>
      <xdr:colOff>337456</xdr:colOff>
      <xdr:row>259</xdr:row>
      <xdr:rowOff>21789</xdr:rowOff>
    </xdr:from>
    <xdr:ext cx="3875315" cy="328295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635342" y="48136646"/>
          <a:ext cx="3875315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FR" sz="1600">
              <a:latin typeface="Arial" panose="020B0604020202020204" pitchFamily="34" charset="0"/>
              <a:cs typeface="Arial" panose="020B0604020202020204" pitchFamily="34" charset="0"/>
            </a:rPr>
            <a:t>Injection totale de la puissance PV </a:t>
          </a:r>
        </a:p>
      </xdr:txBody>
    </xdr:sp>
    <xdr:clientData/>
  </xdr:oneCellAnchor>
  <xdr:oneCellAnchor>
    <xdr:from>
      <xdr:col>5</xdr:col>
      <xdr:colOff>1393370</xdr:colOff>
      <xdr:row>259</xdr:row>
      <xdr:rowOff>16347</xdr:rowOff>
    </xdr:from>
    <xdr:ext cx="2667000" cy="328295"/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193970" y="48131204"/>
          <a:ext cx="2667000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FR" sz="1600">
              <a:latin typeface="Arial" panose="020B0604020202020204" pitchFamily="34" charset="0"/>
              <a:cs typeface="Arial" panose="020B0604020202020204" pitchFamily="34" charset="0"/>
            </a:rPr>
            <a:t>Limitation de</a:t>
          </a:r>
          <a:r>
            <a:rPr lang="fr-FR" sz="1600" baseline="0">
              <a:latin typeface="Arial" panose="020B0604020202020204" pitchFamily="34" charset="0"/>
              <a:cs typeface="Arial" panose="020B0604020202020204" pitchFamily="34" charset="0"/>
            </a:rPr>
            <a:t> la partie PV </a:t>
          </a:r>
          <a:endParaRPr lang="fr-F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16</xdr:col>
      <xdr:colOff>206828</xdr:colOff>
      <xdr:row>259</xdr:row>
      <xdr:rowOff>47501</xdr:rowOff>
    </xdr:from>
    <xdr:ext cx="2667000" cy="328295"/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6001010" y="46875865"/>
          <a:ext cx="2667000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FR" sz="1600">
              <a:latin typeface="Arial" panose="020B0604020202020204" pitchFamily="34" charset="0"/>
              <a:cs typeface="Arial" panose="020B0604020202020204" pitchFamily="34" charset="0"/>
            </a:rPr>
            <a:t>Limitation de</a:t>
          </a:r>
          <a:r>
            <a:rPr lang="fr-FR" sz="1600" baseline="0">
              <a:latin typeface="Arial" panose="020B0604020202020204" pitchFamily="34" charset="0"/>
              <a:cs typeface="Arial" panose="020B0604020202020204" pitchFamily="34" charset="0"/>
            </a:rPr>
            <a:t> la partie PV </a:t>
          </a:r>
          <a:endParaRPr lang="fr-F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7</xdr:col>
      <xdr:colOff>1676400</xdr:colOff>
      <xdr:row>261</xdr:row>
      <xdr:rowOff>108858</xdr:rowOff>
    </xdr:from>
    <xdr:to>
      <xdr:col>16</xdr:col>
      <xdr:colOff>217714</xdr:colOff>
      <xdr:row>261</xdr:row>
      <xdr:rowOff>119743</xdr:rowOff>
    </xdr:to>
    <xdr:cxnSp macro="">
      <xdr:nvCxnSpPr>
        <xdr:cNvPr id="8" name="Connecteur droit avec flèch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9361714" y="48593829"/>
          <a:ext cx="6716486" cy="10885"/>
        </a:xfrm>
        <a:prstGeom prst="straightConnector1">
          <a:avLst/>
        </a:prstGeom>
        <a:ln w="28575">
          <a:solidFill>
            <a:srgbClr val="FF0000"/>
          </a:solidFill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261256</xdr:colOff>
      <xdr:row>261</xdr:row>
      <xdr:rowOff>119744</xdr:rowOff>
    </xdr:from>
    <xdr:to>
      <xdr:col>19</xdr:col>
      <xdr:colOff>235527</xdr:colOff>
      <xdr:row>261</xdr:row>
      <xdr:rowOff>152400</xdr:rowOff>
    </xdr:to>
    <xdr:cxnSp macro="">
      <xdr:nvCxnSpPr>
        <xdr:cNvPr id="10" name="Connecteur droit avec flèch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 flipV="1">
          <a:off x="16055438" y="47308326"/>
          <a:ext cx="2343398" cy="32656"/>
        </a:xfrm>
        <a:prstGeom prst="straightConnector1">
          <a:avLst/>
        </a:prstGeom>
        <a:ln w="28575">
          <a:headEnd type="none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261</xdr:row>
      <xdr:rowOff>108858</xdr:rowOff>
    </xdr:from>
    <xdr:to>
      <xdr:col>7</xdr:col>
      <xdr:colOff>1665515</xdr:colOff>
      <xdr:row>261</xdr:row>
      <xdr:rowOff>130629</xdr:rowOff>
    </xdr:to>
    <xdr:cxnSp macro="">
      <xdr:nvCxnSpPr>
        <xdr:cNvPr id="11" name="Connecteur droit avec flèch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V="1">
          <a:off x="5181600" y="48593829"/>
          <a:ext cx="4169229" cy="21771"/>
        </a:xfrm>
        <a:prstGeom prst="straightConnector1">
          <a:avLst/>
        </a:prstGeom>
        <a:ln w="28575">
          <a:headEnd type="none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8"/>
  <sheetViews>
    <sheetView tabSelected="1" zoomScaleNormal="100" workbookViewId="0">
      <selection activeCell="G8" sqref="G8"/>
    </sheetView>
  </sheetViews>
  <sheetFormatPr baseColWidth="10" defaultRowHeight="15" x14ac:dyDescent="0.25"/>
  <cols>
    <col min="2" max="2" width="19.5703125" bestFit="1" customWidth="1"/>
    <col min="4" max="4" width="18.140625" bestFit="1" customWidth="1"/>
    <col min="5" max="5" width="21.7109375" bestFit="1" customWidth="1"/>
    <col min="6" max="6" width="22.42578125" bestFit="1" customWidth="1"/>
    <col min="7" max="7" width="39.5703125" bestFit="1" customWidth="1"/>
    <col min="8" max="8" width="26.42578125" bestFit="1" customWidth="1"/>
  </cols>
  <sheetData>
    <row r="1" spans="1:7" ht="30" x14ac:dyDescent="0.25">
      <c r="A1" s="8" t="s">
        <v>23</v>
      </c>
      <c r="B1" s="8" t="s">
        <v>22</v>
      </c>
      <c r="C1" s="8" t="s">
        <v>0</v>
      </c>
      <c r="D1" s="9" t="s">
        <v>27</v>
      </c>
      <c r="E1" s="8" t="s">
        <v>20</v>
      </c>
      <c r="F1" s="1"/>
      <c r="G1" s="1"/>
    </row>
    <row r="2" spans="1:7" x14ac:dyDescent="0.25">
      <c r="A2" s="20" t="s">
        <v>1</v>
      </c>
      <c r="B2" s="2">
        <v>0</v>
      </c>
      <c r="C2" s="7">
        <v>1240</v>
      </c>
      <c r="D2" s="3">
        <v>0</v>
      </c>
      <c r="E2" s="3">
        <f>D2*31</f>
        <v>0</v>
      </c>
      <c r="F2" s="3">
        <f>SUM(C2:C25)/1000</f>
        <v>30.34</v>
      </c>
      <c r="G2" s="4"/>
    </row>
    <row r="3" spans="1:7" x14ac:dyDescent="0.25">
      <c r="A3" s="20"/>
      <c r="B3" s="2">
        <v>4.1666666666666699E-2</v>
      </c>
      <c r="C3" s="7">
        <v>1100</v>
      </c>
      <c r="D3" s="3">
        <v>0</v>
      </c>
      <c r="E3" s="3">
        <f t="shared" ref="E3:E25" si="0">D3*31</f>
        <v>0</v>
      </c>
      <c r="F3" s="3"/>
      <c r="G3" s="4">
        <f>F2/F4</f>
        <v>5.3141271367084517</v>
      </c>
    </row>
    <row r="4" spans="1:7" x14ac:dyDescent="0.25">
      <c r="A4" s="20"/>
      <c r="B4" s="2">
        <v>8.3333333333333398E-2</v>
      </c>
      <c r="C4" s="7">
        <v>1050</v>
      </c>
      <c r="D4" s="3">
        <v>0</v>
      </c>
      <c r="E4" s="3">
        <f t="shared" si="0"/>
        <v>0</v>
      </c>
      <c r="F4" s="3">
        <f>SUM(D2:D25)/1000</f>
        <v>5.7093101499999994</v>
      </c>
      <c r="G4" s="4"/>
    </row>
    <row r="5" spans="1:7" x14ac:dyDescent="0.25">
      <c r="A5" s="20"/>
      <c r="B5" s="2">
        <v>0.125</v>
      </c>
      <c r="C5" s="7">
        <v>1050</v>
      </c>
      <c r="D5" s="3">
        <v>0</v>
      </c>
      <c r="E5" s="3">
        <f t="shared" si="0"/>
        <v>0</v>
      </c>
      <c r="F5" s="3"/>
      <c r="G5" s="4"/>
    </row>
    <row r="6" spans="1:7" x14ac:dyDescent="0.25">
      <c r="A6" s="20"/>
      <c r="B6" s="2">
        <v>0.16666666666666699</v>
      </c>
      <c r="C6" s="7">
        <v>1080</v>
      </c>
      <c r="D6" s="3">
        <v>0</v>
      </c>
      <c r="E6" s="3">
        <f t="shared" si="0"/>
        <v>0</v>
      </c>
      <c r="F6" s="3"/>
      <c r="G6" s="4"/>
    </row>
    <row r="7" spans="1:7" x14ac:dyDescent="0.25">
      <c r="A7" s="20"/>
      <c r="B7" s="2">
        <v>0.20833333333333301</v>
      </c>
      <c r="C7" s="7">
        <v>1150</v>
      </c>
      <c r="D7" s="3">
        <v>0</v>
      </c>
      <c r="E7" s="3">
        <f t="shared" si="0"/>
        <v>0</v>
      </c>
      <c r="F7" s="3"/>
      <c r="G7" s="4"/>
    </row>
    <row r="8" spans="1:7" x14ac:dyDescent="0.25">
      <c r="A8" s="20"/>
      <c r="B8" s="2">
        <v>0.25</v>
      </c>
      <c r="C8" s="7">
        <v>1200</v>
      </c>
      <c r="D8" s="3">
        <v>174.79395000000002</v>
      </c>
      <c r="E8" s="3">
        <f t="shared" si="0"/>
        <v>5418.6124500000005</v>
      </c>
      <c r="F8" s="3"/>
      <c r="G8" s="4"/>
    </row>
    <row r="9" spans="1:7" x14ac:dyDescent="0.25">
      <c r="A9" s="20"/>
      <c r="B9" s="2">
        <v>0.29166666666666702</v>
      </c>
      <c r="C9" s="7">
        <v>1345</v>
      </c>
      <c r="D9" s="3">
        <v>389.74303749999996</v>
      </c>
      <c r="E9" s="3">
        <f>D9*31</f>
        <v>12082.034162499998</v>
      </c>
      <c r="F9" s="3"/>
      <c r="G9" s="4"/>
    </row>
    <row r="10" spans="1:7" x14ac:dyDescent="0.25">
      <c r="A10" s="20"/>
      <c r="B10" s="2">
        <v>0.33333333333333398</v>
      </c>
      <c r="C10" s="7">
        <v>1320</v>
      </c>
      <c r="D10" s="3">
        <v>600.01424999999983</v>
      </c>
      <c r="E10" s="3">
        <f>D10*31</f>
        <v>18600.441749999994</v>
      </c>
      <c r="F10" s="3"/>
      <c r="G10" s="4"/>
    </row>
    <row r="11" spans="1:7" x14ac:dyDescent="0.25">
      <c r="A11" s="20"/>
      <c r="B11" s="2">
        <v>0.375</v>
      </c>
      <c r="C11" s="7">
        <v>1340</v>
      </c>
      <c r="D11" s="3">
        <v>753.68728750000002</v>
      </c>
      <c r="E11" s="3">
        <f>D11*31</f>
        <v>23364.3059125</v>
      </c>
      <c r="F11" s="3"/>
      <c r="G11" s="4"/>
    </row>
    <row r="12" spans="1:7" x14ac:dyDescent="0.25">
      <c r="A12" s="20"/>
      <c r="B12" s="2">
        <v>0.41666666666666702</v>
      </c>
      <c r="C12" s="7">
        <v>1315</v>
      </c>
      <c r="D12" s="3">
        <v>838.47968749999995</v>
      </c>
      <c r="E12" s="3">
        <f>D12*31</f>
        <v>25992.870312499999</v>
      </c>
      <c r="F12" s="3"/>
      <c r="G12" s="4"/>
    </row>
    <row r="13" spans="1:7" x14ac:dyDescent="0.25">
      <c r="A13" s="20"/>
      <c r="B13" s="2">
        <v>0.45833333333333398</v>
      </c>
      <c r="C13" s="7">
        <v>1260</v>
      </c>
      <c r="D13" s="3">
        <v>841.24680000000001</v>
      </c>
      <c r="E13" s="3">
        <f>D13*31</f>
        <v>26078.650799999999</v>
      </c>
      <c r="F13" s="3"/>
      <c r="G13" s="4"/>
    </row>
    <row r="14" spans="1:7" x14ac:dyDescent="0.25">
      <c r="A14" s="20"/>
      <c r="B14" s="2">
        <v>0.5</v>
      </c>
      <c r="C14" s="7">
        <v>1210</v>
      </c>
      <c r="D14" s="3">
        <v>774.98199999999986</v>
      </c>
      <c r="E14" s="3">
        <f t="shared" si="0"/>
        <v>24024.441999999995</v>
      </c>
      <c r="F14" s="3"/>
      <c r="G14" s="4"/>
    </row>
    <row r="15" spans="1:7" x14ac:dyDescent="0.25">
      <c r="A15" s="20"/>
      <c r="B15" s="2">
        <v>0.54166666666666696</v>
      </c>
      <c r="C15" s="7">
        <v>1150</v>
      </c>
      <c r="D15" s="3">
        <v>645.94475</v>
      </c>
      <c r="E15" s="3">
        <f t="shared" si="0"/>
        <v>20024.287250000001</v>
      </c>
      <c r="F15" s="3"/>
      <c r="G15" s="4"/>
    </row>
    <row r="16" spans="1:7" x14ac:dyDescent="0.25">
      <c r="A16" s="20"/>
      <c r="B16" s="2">
        <v>0.58333333333333404</v>
      </c>
      <c r="C16" s="7">
        <v>1120</v>
      </c>
      <c r="D16" s="3">
        <v>458.10179999999997</v>
      </c>
      <c r="E16" s="3">
        <f t="shared" si="0"/>
        <v>14201.155799999999</v>
      </c>
      <c r="F16" s="3"/>
      <c r="G16" s="4"/>
    </row>
    <row r="17" spans="1:7" x14ac:dyDescent="0.25">
      <c r="A17" s="20"/>
      <c r="B17" s="2">
        <v>0.625</v>
      </c>
      <c r="C17" s="7">
        <v>1080</v>
      </c>
      <c r="D17" s="3">
        <v>219.91158750000002</v>
      </c>
      <c r="E17" s="3">
        <f t="shared" si="0"/>
        <v>6817.259212500001</v>
      </c>
      <c r="F17" s="3"/>
      <c r="G17" s="4"/>
    </row>
    <row r="18" spans="1:7" x14ac:dyDescent="0.25">
      <c r="A18" s="20"/>
      <c r="B18" s="2">
        <v>0.66666666666666696</v>
      </c>
      <c r="C18" s="7">
        <v>1100</v>
      </c>
      <c r="D18" s="3">
        <v>12.404999999999999</v>
      </c>
      <c r="E18" s="3">
        <f t="shared" si="0"/>
        <v>384.55500000000001</v>
      </c>
      <c r="F18" s="3"/>
      <c r="G18" s="4"/>
    </row>
    <row r="19" spans="1:7" x14ac:dyDescent="0.25">
      <c r="A19" s="20"/>
      <c r="B19" s="2">
        <v>0.70833333333333404</v>
      </c>
      <c r="C19" s="7">
        <v>1120</v>
      </c>
      <c r="D19" s="3">
        <v>0</v>
      </c>
      <c r="E19" s="3">
        <f t="shared" si="0"/>
        <v>0</v>
      </c>
      <c r="F19" s="3"/>
      <c r="G19" s="4"/>
    </row>
    <row r="20" spans="1:7" x14ac:dyDescent="0.25">
      <c r="A20" s="20"/>
      <c r="B20" s="2">
        <v>0.750000000000001</v>
      </c>
      <c r="C20" s="7">
        <v>1300</v>
      </c>
      <c r="D20" s="3">
        <v>0</v>
      </c>
      <c r="E20" s="3">
        <f t="shared" si="0"/>
        <v>0</v>
      </c>
      <c r="F20" s="3"/>
      <c r="G20" s="4"/>
    </row>
    <row r="21" spans="1:7" x14ac:dyDescent="0.25">
      <c r="A21" s="20"/>
      <c r="B21" s="2">
        <v>0.79166666666666696</v>
      </c>
      <c r="C21" s="7">
        <v>1580</v>
      </c>
      <c r="D21" s="3">
        <v>0</v>
      </c>
      <c r="E21" s="3">
        <f t="shared" si="0"/>
        <v>0</v>
      </c>
      <c r="F21" s="3"/>
      <c r="G21" s="4"/>
    </row>
    <row r="22" spans="1:7" x14ac:dyDescent="0.25">
      <c r="A22" s="20"/>
      <c r="B22" s="2">
        <v>0.83333333333333404</v>
      </c>
      <c r="C22" s="7">
        <v>1630</v>
      </c>
      <c r="D22" s="3">
        <v>0</v>
      </c>
      <c r="E22" s="3">
        <f t="shared" si="0"/>
        <v>0</v>
      </c>
      <c r="F22" s="3"/>
      <c r="G22" s="4"/>
    </row>
    <row r="23" spans="1:7" x14ac:dyDescent="0.25">
      <c r="A23" s="20"/>
      <c r="B23" s="2">
        <v>0.875000000000001</v>
      </c>
      <c r="C23" s="7">
        <v>1550</v>
      </c>
      <c r="D23" s="3">
        <v>0</v>
      </c>
      <c r="E23" s="3">
        <f t="shared" si="0"/>
        <v>0</v>
      </c>
      <c r="F23" s="3"/>
      <c r="G23" s="4"/>
    </row>
    <row r="24" spans="1:7" x14ac:dyDescent="0.25">
      <c r="A24" s="20"/>
      <c r="B24" s="2">
        <v>0.91666666666666696</v>
      </c>
      <c r="C24" s="7">
        <v>1650</v>
      </c>
      <c r="D24" s="3">
        <v>0</v>
      </c>
      <c r="E24" s="3">
        <f t="shared" si="0"/>
        <v>0</v>
      </c>
      <c r="F24" s="3"/>
      <c r="G24" s="4"/>
    </row>
    <row r="25" spans="1:7" x14ac:dyDescent="0.25">
      <c r="A25" s="20"/>
      <c r="B25" s="2">
        <v>0.95833333333333404</v>
      </c>
      <c r="C25" s="7">
        <v>1400</v>
      </c>
      <c r="D25" s="3">
        <v>0</v>
      </c>
      <c r="E25" s="3">
        <f t="shared" si="0"/>
        <v>0</v>
      </c>
      <c r="F25" s="3"/>
      <c r="G25" s="4"/>
    </row>
    <row r="26" spans="1:7" x14ac:dyDescent="0.25">
      <c r="A26" s="1"/>
      <c r="B26" s="2">
        <v>0</v>
      </c>
      <c r="C26" s="7">
        <v>1180</v>
      </c>
      <c r="D26" s="3">
        <v>0</v>
      </c>
      <c r="E26" s="3">
        <f>D26*28</f>
        <v>0</v>
      </c>
      <c r="F26" s="3"/>
      <c r="G26" s="4"/>
    </row>
    <row r="27" spans="1:7" x14ac:dyDescent="0.25">
      <c r="A27" s="1"/>
      <c r="B27" s="2">
        <v>4.1666666666666699E-2</v>
      </c>
      <c r="C27" s="7">
        <v>1035</v>
      </c>
      <c r="D27" s="3">
        <v>0</v>
      </c>
      <c r="E27" s="3">
        <f t="shared" ref="E27:E49" si="1">D27*28</f>
        <v>0</v>
      </c>
      <c r="F27" s="3"/>
      <c r="G27" s="4"/>
    </row>
    <row r="28" spans="1:7" x14ac:dyDescent="0.25">
      <c r="A28" s="1"/>
      <c r="B28" s="2">
        <v>8.3333333333333398E-2</v>
      </c>
      <c r="C28" s="7">
        <v>995</v>
      </c>
      <c r="D28" s="3">
        <v>0</v>
      </c>
      <c r="E28" s="3">
        <f t="shared" si="1"/>
        <v>0</v>
      </c>
      <c r="F28" s="3"/>
      <c r="G28" s="4"/>
    </row>
    <row r="29" spans="1:7" x14ac:dyDescent="0.25">
      <c r="A29" s="1"/>
      <c r="B29" s="2">
        <v>0.125</v>
      </c>
      <c r="C29" s="7">
        <v>940</v>
      </c>
      <c r="D29" s="3">
        <v>0</v>
      </c>
      <c r="E29" s="3">
        <f t="shared" si="1"/>
        <v>0</v>
      </c>
      <c r="F29" s="3"/>
      <c r="G29" s="4"/>
    </row>
    <row r="30" spans="1:7" x14ac:dyDescent="0.25">
      <c r="A30" s="1"/>
      <c r="B30" s="2">
        <v>0.16666666666666699</v>
      </c>
      <c r="C30" s="7">
        <v>930</v>
      </c>
      <c r="D30" s="3">
        <v>0</v>
      </c>
      <c r="E30" s="3">
        <f t="shared" si="1"/>
        <v>0</v>
      </c>
      <c r="F30" s="3"/>
      <c r="G30" s="4"/>
    </row>
    <row r="31" spans="1:7" x14ac:dyDescent="0.25">
      <c r="A31" s="1"/>
      <c r="B31" s="2">
        <v>0.20833333333333301</v>
      </c>
      <c r="C31" s="7">
        <v>1100</v>
      </c>
      <c r="D31" s="3">
        <v>0</v>
      </c>
      <c r="E31" s="3">
        <f t="shared" si="1"/>
        <v>0</v>
      </c>
      <c r="F31" s="3"/>
      <c r="G31" s="4"/>
    </row>
    <row r="32" spans="1:7" x14ac:dyDescent="0.25">
      <c r="A32" s="1"/>
      <c r="B32" s="2">
        <v>0.25</v>
      </c>
      <c r="C32" s="7">
        <v>1070</v>
      </c>
      <c r="D32" s="3">
        <v>176.79415</v>
      </c>
      <c r="E32" s="3">
        <f t="shared" si="1"/>
        <v>4950.2362000000003</v>
      </c>
      <c r="F32" s="3"/>
      <c r="G32" s="4"/>
    </row>
    <row r="33" spans="1:7" x14ac:dyDescent="0.25">
      <c r="A33" s="1"/>
      <c r="B33" s="2">
        <v>0.29166666666666702</v>
      </c>
      <c r="C33" s="7">
        <v>1160</v>
      </c>
      <c r="D33" s="3">
        <v>422.93860000000001</v>
      </c>
      <c r="E33" s="3">
        <f t="shared" si="1"/>
        <v>11842.2808</v>
      </c>
      <c r="F33" s="3"/>
      <c r="G33" s="4"/>
    </row>
    <row r="34" spans="1:7" x14ac:dyDescent="0.25">
      <c r="A34" s="1"/>
      <c r="B34" s="2">
        <v>0.33333333333333398</v>
      </c>
      <c r="C34" s="7">
        <v>1280</v>
      </c>
      <c r="D34" s="3">
        <v>637.04480000000001</v>
      </c>
      <c r="E34" s="3">
        <f t="shared" si="1"/>
        <v>17837.254400000002</v>
      </c>
      <c r="F34" s="3"/>
      <c r="G34" s="4"/>
    </row>
    <row r="35" spans="1:7" x14ac:dyDescent="0.25">
      <c r="A35" s="1"/>
      <c r="B35" s="2">
        <v>0.375</v>
      </c>
      <c r="C35" s="7">
        <v>1220</v>
      </c>
      <c r="D35" s="3">
        <v>794.70425</v>
      </c>
      <c r="E35" s="3">
        <f t="shared" si="1"/>
        <v>22251.719000000001</v>
      </c>
      <c r="F35" s="3"/>
      <c r="G35" s="4"/>
    </row>
    <row r="36" spans="1:7" x14ac:dyDescent="0.25">
      <c r="A36" s="1"/>
      <c r="B36" s="2">
        <v>0.41666666666666702</v>
      </c>
      <c r="C36" s="7">
        <v>1210</v>
      </c>
      <c r="D36" s="3">
        <v>874.52755000000002</v>
      </c>
      <c r="E36" s="3">
        <f t="shared" si="1"/>
        <v>24486.771400000001</v>
      </c>
      <c r="F36" s="3"/>
      <c r="G36" s="4"/>
    </row>
    <row r="37" spans="1:7" x14ac:dyDescent="0.25">
      <c r="A37" s="1" t="s">
        <v>2</v>
      </c>
      <c r="B37" s="2">
        <v>0.45833333333333398</v>
      </c>
      <c r="C37" s="7">
        <v>1220</v>
      </c>
      <c r="D37" s="3">
        <v>883.72640000000001</v>
      </c>
      <c r="E37" s="3">
        <f t="shared" si="1"/>
        <v>24744.339200000002</v>
      </c>
      <c r="F37" s="3"/>
      <c r="G37" s="4"/>
    </row>
    <row r="38" spans="1:7" x14ac:dyDescent="0.25">
      <c r="A38" s="1"/>
      <c r="B38" s="2">
        <v>0.5</v>
      </c>
      <c r="C38" s="7">
        <v>1200</v>
      </c>
      <c r="D38" s="3">
        <v>816.40143750000004</v>
      </c>
      <c r="E38" s="3">
        <f t="shared" si="1"/>
        <v>22859.240250000003</v>
      </c>
      <c r="F38" s="3"/>
      <c r="G38" s="4"/>
    </row>
    <row r="39" spans="1:7" x14ac:dyDescent="0.25">
      <c r="A39" s="1"/>
      <c r="B39" s="2">
        <v>0.54166666666666696</v>
      </c>
      <c r="C39" s="7">
        <v>1170</v>
      </c>
      <c r="D39" s="3">
        <v>682.13599999999997</v>
      </c>
      <c r="E39" s="3">
        <f t="shared" si="1"/>
        <v>19099.807999999997</v>
      </c>
      <c r="F39" s="3"/>
      <c r="G39" s="4"/>
    </row>
    <row r="40" spans="1:7" x14ac:dyDescent="0.25">
      <c r="A40" s="1"/>
      <c r="B40" s="2">
        <v>0.58333333333333404</v>
      </c>
      <c r="C40" s="7">
        <v>1105</v>
      </c>
      <c r="D40" s="3">
        <v>488.77125000000001</v>
      </c>
      <c r="E40" s="3">
        <f t="shared" si="1"/>
        <v>13685.595000000001</v>
      </c>
      <c r="F40" s="3"/>
      <c r="G40" s="4"/>
    </row>
    <row r="41" spans="1:7" x14ac:dyDescent="0.25">
      <c r="A41" s="1"/>
      <c r="B41" s="2">
        <v>0.625</v>
      </c>
      <c r="C41" s="7">
        <v>1105</v>
      </c>
      <c r="D41" s="3">
        <v>274.70800000000003</v>
      </c>
      <c r="E41" s="3">
        <f t="shared" si="1"/>
        <v>7691.8240000000005</v>
      </c>
      <c r="F41" s="3"/>
      <c r="G41" s="4"/>
    </row>
    <row r="42" spans="1:7" x14ac:dyDescent="0.25">
      <c r="A42" s="1"/>
      <c r="B42" s="2">
        <v>0.66666666666666696</v>
      </c>
      <c r="C42" s="7">
        <v>1030</v>
      </c>
      <c r="D42" s="3">
        <v>61.706837500000006</v>
      </c>
      <c r="E42" s="3">
        <f t="shared" si="1"/>
        <v>1727.7914500000002</v>
      </c>
      <c r="F42" s="3"/>
      <c r="G42" s="4"/>
    </row>
    <row r="43" spans="1:7" x14ac:dyDescent="0.25">
      <c r="A43" s="1"/>
      <c r="B43" s="2">
        <v>0.70833333333333404</v>
      </c>
      <c r="C43" s="7">
        <v>1080</v>
      </c>
      <c r="D43" s="3">
        <v>0</v>
      </c>
      <c r="E43" s="3">
        <f t="shared" si="1"/>
        <v>0</v>
      </c>
      <c r="F43" s="3"/>
      <c r="G43" s="4"/>
    </row>
    <row r="44" spans="1:7" x14ac:dyDescent="0.25">
      <c r="A44" s="1"/>
      <c r="B44" s="2">
        <v>0.750000000000001</v>
      </c>
      <c r="C44" s="7">
        <v>1150</v>
      </c>
      <c r="D44" s="3">
        <v>0</v>
      </c>
      <c r="E44" s="3">
        <f t="shared" si="1"/>
        <v>0</v>
      </c>
      <c r="F44" s="3"/>
      <c r="G44" s="4"/>
    </row>
    <row r="45" spans="1:7" x14ac:dyDescent="0.25">
      <c r="A45" s="1"/>
      <c r="B45" s="2">
        <v>0.79166666666666696</v>
      </c>
      <c r="C45" s="7">
        <v>1405</v>
      </c>
      <c r="D45" s="3">
        <v>0</v>
      </c>
      <c r="E45" s="3">
        <f t="shared" si="1"/>
        <v>0</v>
      </c>
      <c r="F45" s="3"/>
      <c r="G45" s="4"/>
    </row>
    <row r="46" spans="1:7" x14ac:dyDescent="0.25">
      <c r="A46" s="1"/>
      <c r="B46" s="2">
        <v>0.83333333333333404</v>
      </c>
      <c r="C46" s="7">
        <v>1540</v>
      </c>
      <c r="D46" s="3">
        <v>0</v>
      </c>
      <c r="E46" s="3">
        <f t="shared" si="1"/>
        <v>0</v>
      </c>
      <c r="F46" s="3"/>
      <c r="G46" s="4"/>
    </row>
    <row r="47" spans="1:7" x14ac:dyDescent="0.25">
      <c r="A47" s="1"/>
      <c r="B47" s="2">
        <v>0.875000000000001</v>
      </c>
      <c r="C47" s="7">
        <v>1495</v>
      </c>
      <c r="D47" s="3">
        <v>0</v>
      </c>
      <c r="E47" s="3">
        <f t="shared" si="1"/>
        <v>0</v>
      </c>
      <c r="F47" s="3"/>
      <c r="G47" s="4"/>
    </row>
    <row r="48" spans="1:7" x14ac:dyDescent="0.25">
      <c r="A48" s="1"/>
      <c r="B48" s="2">
        <v>0.91666666666666696</v>
      </c>
      <c r="C48" s="7">
        <v>1370</v>
      </c>
      <c r="D48" s="3">
        <v>0</v>
      </c>
      <c r="E48" s="3">
        <f t="shared" si="1"/>
        <v>0</v>
      </c>
      <c r="F48" s="3"/>
      <c r="G48" s="4"/>
    </row>
    <row r="49" spans="1:7" x14ac:dyDescent="0.25">
      <c r="A49" s="1"/>
      <c r="B49" s="2">
        <v>0.95833333333333404</v>
      </c>
      <c r="C49" s="7">
        <v>1260</v>
      </c>
      <c r="D49" s="3">
        <v>0</v>
      </c>
      <c r="E49" s="3">
        <f t="shared" si="1"/>
        <v>0</v>
      </c>
      <c r="F49" s="3"/>
      <c r="G49" s="4"/>
    </row>
    <row r="50" spans="1:7" x14ac:dyDescent="0.25">
      <c r="A50" s="1"/>
      <c r="B50" s="2">
        <v>0</v>
      </c>
      <c r="C50" s="7">
        <v>905</v>
      </c>
      <c r="D50" s="3">
        <v>0</v>
      </c>
      <c r="E50" s="3">
        <f>D50*31</f>
        <v>0</v>
      </c>
      <c r="F50" s="3"/>
      <c r="G50" s="4"/>
    </row>
    <row r="51" spans="1:7" x14ac:dyDescent="0.25">
      <c r="A51" s="1"/>
      <c r="B51" s="2">
        <v>4.1666666666666699E-2</v>
      </c>
      <c r="C51" s="7">
        <v>930</v>
      </c>
      <c r="D51" s="3">
        <v>0</v>
      </c>
      <c r="E51" s="3">
        <f t="shared" ref="E51:E73" si="2">D51*31</f>
        <v>0</v>
      </c>
      <c r="F51" s="3"/>
      <c r="G51" s="4"/>
    </row>
    <row r="52" spans="1:7" x14ac:dyDescent="0.25">
      <c r="A52" s="1"/>
      <c r="B52" s="2">
        <v>8.3333333333333398E-2</v>
      </c>
      <c r="C52" s="7">
        <v>920</v>
      </c>
      <c r="D52" s="3">
        <v>0</v>
      </c>
      <c r="E52" s="3">
        <f t="shared" si="2"/>
        <v>0</v>
      </c>
      <c r="F52" s="3"/>
      <c r="G52" s="4"/>
    </row>
    <row r="53" spans="1:7" x14ac:dyDescent="0.25">
      <c r="A53" s="1"/>
      <c r="B53" s="2">
        <v>0.125</v>
      </c>
      <c r="C53" s="7">
        <v>910</v>
      </c>
      <c r="D53" s="3">
        <v>0</v>
      </c>
      <c r="E53" s="3">
        <f t="shared" si="2"/>
        <v>0</v>
      </c>
      <c r="F53" s="3"/>
      <c r="G53" s="4"/>
    </row>
    <row r="54" spans="1:7" x14ac:dyDescent="0.25">
      <c r="A54" s="1"/>
      <c r="B54" s="2">
        <v>0.16666666666666699</v>
      </c>
      <c r="C54" s="7">
        <v>900</v>
      </c>
      <c r="D54" s="3">
        <v>0</v>
      </c>
      <c r="E54" s="3">
        <f t="shared" si="2"/>
        <v>0</v>
      </c>
      <c r="F54" s="3"/>
      <c r="G54" s="4"/>
    </row>
    <row r="55" spans="1:7" x14ac:dyDescent="0.25">
      <c r="A55" s="1"/>
      <c r="B55" s="2">
        <v>0.20833333333333301</v>
      </c>
      <c r="C55" s="7">
        <v>890</v>
      </c>
      <c r="D55" s="3">
        <v>31.829249999999998</v>
      </c>
      <c r="E55" s="3">
        <f t="shared" si="2"/>
        <v>986.70674999999994</v>
      </c>
      <c r="F55" s="3"/>
      <c r="G55" s="4"/>
    </row>
    <row r="56" spans="1:7" x14ac:dyDescent="0.25">
      <c r="A56" s="1"/>
      <c r="B56" s="2">
        <v>0.25</v>
      </c>
      <c r="C56" s="7">
        <v>900</v>
      </c>
      <c r="D56" s="3">
        <v>249.61199999999997</v>
      </c>
      <c r="E56" s="3">
        <f t="shared" si="2"/>
        <v>7737.9719999999988</v>
      </c>
      <c r="F56" s="3"/>
      <c r="G56" s="4"/>
    </row>
    <row r="57" spans="1:7" x14ac:dyDescent="0.25">
      <c r="A57" s="1"/>
      <c r="B57" s="2">
        <v>0.29166666666666702</v>
      </c>
      <c r="C57" s="7">
        <v>895</v>
      </c>
      <c r="D57" s="3">
        <v>489.66924999999998</v>
      </c>
      <c r="E57" s="3">
        <f t="shared" si="2"/>
        <v>15179.746749999998</v>
      </c>
      <c r="F57" s="3"/>
      <c r="G57" s="4"/>
    </row>
    <row r="58" spans="1:7" x14ac:dyDescent="0.25">
      <c r="A58" s="1"/>
      <c r="B58" s="2">
        <v>0.33333333333333398</v>
      </c>
      <c r="C58" s="7">
        <v>910</v>
      </c>
      <c r="D58" s="3">
        <v>694.4505375</v>
      </c>
      <c r="E58" s="3">
        <f t="shared" si="2"/>
        <v>21527.966662499999</v>
      </c>
      <c r="F58" s="3"/>
      <c r="G58" s="4"/>
    </row>
    <row r="59" spans="1:7" x14ac:dyDescent="0.25">
      <c r="A59" s="1"/>
      <c r="B59" s="2">
        <v>0.375</v>
      </c>
      <c r="C59" s="7">
        <v>950</v>
      </c>
      <c r="D59" s="3">
        <v>827.75013749999994</v>
      </c>
      <c r="E59" s="3">
        <f t="shared" si="2"/>
        <v>25660.254262499999</v>
      </c>
      <c r="F59" s="3"/>
      <c r="G59" s="4"/>
    </row>
    <row r="60" spans="1:7" x14ac:dyDescent="0.25">
      <c r="A60" s="1"/>
      <c r="B60" s="2">
        <v>0.41666666666666702</v>
      </c>
      <c r="C60" s="7">
        <v>985</v>
      </c>
      <c r="D60" s="3">
        <v>894.14280000000008</v>
      </c>
      <c r="E60" s="3">
        <f t="shared" si="2"/>
        <v>27718.426800000001</v>
      </c>
      <c r="F60" s="3"/>
      <c r="G60" s="4"/>
    </row>
    <row r="61" spans="1:7" x14ac:dyDescent="0.25">
      <c r="A61" s="1" t="s">
        <v>3</v>
      </c>
      <c r="B61" s="2">
        <v>0.45833333333333398</v>
      </c>
      <c r="C61" s="7">
        <v>1000</v>
      </c>
      <c r="D61" s="3">
        <v>889.84218750000002</v>
      </c>
      <c r="E61" s="3">
        <f t="shared" si="2"/>
        <v>27585.107812500002</v>
      </c>
      <c r="F61" s="3"/>
      <c r="G61" s="4"/>
    </row>
    <row r="62" spans="1:7" x14ac:dyDescent="0.25">
      <c r="A62" s="1"/>
      <c r="B62" s="2">
        <v>0.5</v>
      </c>
      <c r="C62" s="7">
        <v>1020</v>
      </c>
      <c r="D62" s="3">
        <v>824.51793750000002</v>
      </c>
      <c r="E62" s="3">
        <f t="shared" si="2"/>
        <v>25560.0560625</v>
      </c>
      <c r="F62" s="3"/>
      <c r="G62" s="4"/>
    </row>
    <row r="63" spans="1:7" x14ac:dyDescent="0.25">
      <c r="A63" s="1"/>
      <c r="B63" s="2">
        <v>0.54166666666666696</v>
      </c>
      <c r="C63" s="7">
        <v>1015</v>
      </c>
      <c r="D63" s="3">
        <v>694.38485000000003</v>
      </c>
      <c r="E63" s="3">
        <f t="shared" si="2"/>
        <v>21525.930350000002</v>
      </c>
      <c r="F63" s="3"/>
      <c r="G63" s="4"/>
    </row>
    <row r="64" spans="1:7" x14ac:dyDescent="0.25">
      <c r="A64" s="1"/>
      <c r="B64" s="2">
        <v>0.58333333333333404</v>
      </c>
      <c r="C64" s="7">
        <v>950</v>
      </c>
      <c r="D64" s="3">
        <v>512.84668750000003</v>
      </c>
      <c r="E64" s="3">
        <f t="shared" si="2"/>
        <v>15898.247312500001</v>
      </c>
      <c r="F64" s="3"/>
      <c r="G64" s="4"/>
    </row>
    <row r="65" spans="1:7" x14ac:dyDescent="0.25">
      <c r="A65" s="1"/>
      <c r="B65" s="2">
        <v>0.625</v>
      </c>
      <c r="C65" s="7">
        <v>1010</v>
      </c>
      <c r="D65" s="3">
        <v>294.36435</v>
      </c>
      <c r="E65" s="3">
        <f t="shared" si="2"/>
        <v>9125.2948500000002</v>
      </c>
      <c r="F65" s="3"/>
      <c r="G65" s="4"/>
    </row>
    <row r="66" spans="1:7" x14ac:dyDescent="0.25">
      <c r="A66" s="1"/>
      <c r="B66" s="2">
        <v>0.66666666666666696</v>
      </c>
      <c r="C66" s="7">
        <v>940</v>
      </c>
      <c r="D66" s="3">
        <v>87.247600000000006</v>
      </c>
      <c r="E66" s="3">
        <f t="shared" si="2"/>
        <v>2704.6756</v>
      </c>
      <c r="F66" s="3"/>
      <c r="G66" s="4"/>
    </row>
    <row r="67" spans="1:7" x14ac:dyDescent="0.25">
      <c r="A67" s="1"/>
      <c r="B67" s="2">
        <v>0.70833333333333404</v>
      </c>
      <c r="C67" s="7">
        <v>950</v>
      </c>
      <c r="D67" s="3">
        <v>0</v>
      </c>
      <c r="E67" s="3">
        <f t="shared" si="2"/>
        <v>0</v>
      </c>
      <c r="F67" s="3"/>
      <c r="G67" s="4"/>
    </row>
    <row r="68" spans="1:7" x14ac:dyDescent="0.25">
      <c r="A68" s="1"/>
      <c r="B68" s="2">
        <v>0.750000000000001</v>
      </c>
      <c r="C68" s="7">
        <v>1070</v>
      </c>
      <c r="D68" s="3">
        <v>0</v>
      </c>
      <c r="E68" s="3">
        <f t="shared" si="2"/>
        <v>0</v>
      </c>
      <c r="F68" s="3"/>
      <c r="G68" s="4"/>
    </row>
    <row r="69" spans="1:7" x14ac:dyDescent="0.25">
      <c r="A69" s="1"/>
      <c r="B69" s="2">
        <v>0.79166666666666696</v>
      </c>
      <c r="C69" s="7">
        <v>1120</v>
      </c>
      <c r="D69" s="3">
        <v>0</v>
      </c>
      <c r="E69" s="3">
        <f t="shared" si="2"/>
        <v>0</v>
      </c>
      <c r="F69" s="3"/>
      <c r="G69" s="4"/>
    </row>
    <row r="70" spans="1:7" x14ac:dyDescent="0.25">
      <c r="A70" s="1"/>
      <c r="B70" s="2">
        <v>0.83333333333333404</v>
      </c>
      <c r="C70" s="7">
        <v>1190</v>
      </c>
      <c r="D70" s="3">
        <v>0</v>
      </c>
      <c r="E70" s="3">
        <f t="shared" si="2"/>
        <v>0</v>
      </c>
      <c r="F70" s="3"/>
      <c r="G70" s="4"/>
    </row>
    <row r="71" spans="1:7" x14ac:dyDescent="0.25">
      <c r="A71" s="1"/>
      <c r="B71" s="2">
        <v>0.875000000000001</v>
      </c>
      <c r="C71" s="7">
        <v>1185</v>
      </c>
      <c r="D71" s="3">
        <v>0</v>
      </c>
      <c r="E71" s="3">
        <f t="shared" si="2"/>
        <v>0</v>
      </c>
      <c r="F71" s="3"/>
      <c r="G71" s="4"/>
    </row>
    <row r="72" spans="1:7" x14ac:dyDescent="0.25">
      <c r="A72" s="1"/>
      <c r="B72" s="2">
        <v>0.91666666666666696</v>
      </c>
      <c r="C72" s="7">
        <v>1150</v>
      </c>
      <c r="D72" s="3">
        <v>0</v>
      </c>
      <c r="E72" s="3">
        <f t="shared" si="2"/>
        <v>0</v>
      </c>
      <c r="F72" s="3"/>
      <c r="G72" s="4"/>
    </row>
    <row r="73" spans="1:7" x14ac:dyDescent="0.25">
      <c r="A73" s="1"/>
      <c r="B73" s="2">
        <v>0.95833333333333404</v>
      </c>
      <c r="C73" s="7">
        <v>1070</v>
      </c>
      <c r="D73" s="3">
        <v>0</v>
      </c>
      <c r="E73" s="3">
        <f t="shared" si="2"/>
        <v>0</v>
      </c>
      <c r="F73" s="3"/>
      <c r="G73" s="4"/>
    </row>
    <row r="74" spans="1:7" x14ac:dyDescent="0.25">
      <c r="A74" s="1"/>
      <c r="B74" s="2">
        <v>0</v>
      </c>
      <c r="C74" s="7">
        <v>1470</v>
      </c>
      <c r="D74" s="3">
        <v>0</v>
      </c>
      <c r="E74" s="3">
        <f>D74*30</f>
        <v>0</v>
      </c>
      <c r="F74" s="3"/>
      <c r="G74" s="4"/>
    </row>
    <row r="75" spans="1:7" x14ac:dyDescent="0.25">
      <c r="A75" s="1"/>
      <c r="B75" s="2">
        <v>4.1666666666666699E-2</v>
      </c>
      <c r="C75" s="7">
        <v>1405</v>
      </c>
      <c r="D75" s="3">
        <v>0</v>
      </c>
      <c r="E75" s="3">
        <f t="shared" ref="E75:E97" si="3">D75*30</f>
        <v>0</v>
      </c>
      <c r="F75" s="3"/>
      <c r="G75" s="4"/>
    </row>
    <row r="76" spans="1:7" x14ac:dyDescent="0.25">
      <c r="A76" s="1"/>
      <c r="B76" s="2">
        <v>8.3333333333333398E-2</v>
      </c>
      <c r="C76" s="7">
        <v>1395</v>
      </c>
      <c r="D76" s="3">
        <v>0</v>
      </c>
      <c r="E76" s="3">
        <f t="shared" si="3"/>
        <v>0</v>
      </c>
      <c r="F76" s="3"/>
      <c r="G76" s="4"/>
    </row>
    <row r="77" spans="1:7" x14ac:dyDescent="0.25">
      <c r="A77" s="1"/>
      <c r="B77" s="2">
        <v>0.125</v>
      </c>
      <c r="C77" s="7">
        <v>1315</v>
      </c>
      <c r="D77" s="3">
        <v>0</v>
      </c>
      <c r="E77" s="3">
        <f t="shared" si="3"/>
        <v>0</v>
      </c>
      <c r="F77" s="3"/>
      <c r="G77" s="4"/>
    </row>
    <row r="78" spans="1:7" x14ac:dyDescent="0.25">
      <c r="A78" s="1"/>
      <c r="B78" s="2">
        <v>0.16666666666666699</v>
      </c>
      <c r="C78" s="7">
        <v>1195</v>
      </c>
      <c r="D78" s="3">
        <v>0</v>
      </c>
      <c r="E78" s="3">
        <f t="shared" si="3"/>
        <v>0</v>
      </c>
      <c r="F78" s="3"/>
      <c r="G78" s="4"/>
    </row>
    <row r="79" spans="1:7" x14ac:dyDescent="0.25">
      <c r="A79" s="1"/>
      <c r="B79" s="2">
        <v>0.20833333333333301</v>
      </c>
      <c r="C79" s="7">
        <v>1080</v>
      </c>
      <c r="D79" s="3">
        <v>87.438437500000006</v>
      </c>
      <c r="E79" s="3">
        <f t="shared" si="3"/>
        <v>2623.1531250000003</v>
      </c>
      <c r="F79" s="3"/>
      <c r="G79" s="4"/>
    </row>
    <row r="80" spans="1:7" x14ac:dyDescent="0.25">
      <c r="A80" s="1"/>
      <c r="B80" s="2">
        <v>0.25</v>
      </c>
      <c r="C80" s="7">
        <v>1035</v>
      </c>
      <c r="D80" s="3">
        <v>305.77839999999998</v>
      </c>
      <c r="E80" s="3">
        <f t="shared" si="3"/>
        <v>9173.351999999999</v>
      </c>
      <c r="F80" s="3"/>
      <c r="G80" s="4"/>
    </row>
    <row r="81" spans="1:7" x14ac:dyDescent="0.25">
      <c r="A81" s="1"/>
      <c r="B81" s="2">
        <v>0.29166666666666702</v>
      </c>
      <c r="C81" s="7">
        <v>1035</v>
      </c>
      <c r="D81" s="3">
        <v>523.34165000000007</v>
      </c>
      <c r="E81" s="3">
        <f t="shared" si="3"/>
        <v>15700.249500000002</v>
      </c>
      <c r="F81" s="3"/>
      <c r="G81" s="4"/>
    </row>
    <row r="82" spans="1:7" x14ac:dyDescent="0.25">
      <c r="A82" s="1"/>
      <c r="B82" s="2">
        <v>0.33333333333333398</v>
      </c>
      <c r="C82" s="7">
        <v>980</v>
      </c>
      <c r="D82" s="3">
        <v>703.25344999999993</v>
      </c>
      <c r="E82" s="3">
        <f t="shared" si="3"/>
        <v>21097.603499999997</v>
      </c>
      <c r="F82" s="3"/>
      <c r="G82" s="4"/>
    </row>
    <row r="83" spans="1:7" x14ac:dyDescent="0.25">
      <c r="A83" s="1"/>
      <c r="B83" s="2">
        <v>0.375</v>
      </c>
      <c r="C83" s="7">
        <v>1150</v>
      </c>
      <c r="D83" s="3">
        <v>816.42925000000002</v>
      </c>
      <c r="E83" s="3">
        <f t="shared" si="3"/>
        <v>24492.877500000002</v>
      </c>
      <c r="F83" s="3"/>
      <c r="G83" s="4"/>
    </row>
    <row r="84" spans="1:7" x14ac:dyDescent="0.25">
      <c r="A84" s="1"/>
      <c r="B84" s="2">
        <v>0.41666666666666702</v>
      </c>
      <c r="C84" s="7">
        <v>1250</v>
      </c>
      <c r="D84" s="3">
        <v>870.95048750000001</v>
      </c>
      <c r="E84" s="3">
        <f t="shared" si="3"/>
        <v>26128.514625</v>
      </c>
      <c r="F84" s="3"/>
      <c r="G84" s="4"/>
    </row>
    <row r="85" spans="1:7" x14ac:dyDescent="0.25">
      <c r="A85" s="1" t="s">
        <v>4</v>
      </c>
      <c r="B85" s="2">
        <v>0.45833333333333398</v>
      </c>
      <c r="C85" s="7">
        <v>1310</v>
      </c>
      <c r="D85" s="3">
        <v>864.59175000000005</v>
      </c>
      <c r="E85" s="3">
        <f t="shared" si="3"/>
        <v>25937.752500000002</v>
      </c>
      <c r="F85" s="3"/>
      <c r="G85" s="4"/>
    </row>
    <row r="86" spans="1:7" x14ac:dyDescent="0.25">
      <c r="A86" s="1"/>
      <c r="B86" s="2">
        <v>0.5</v>
      </c>
      <c r="C86" s="7">
        <v>1480</v>
      </c>
      <c r="D86" s="3">
        <v>769.1796875</v>
      </c>
      <c r="E86" s="3">
        <f t="shared" si="3"/>
        <v>23075.390625</v>
      </c>
      <c r="F86" s="3"/>
      <c r="G86" s="4"/>
    </row>
    <row r="87" spans="1:7" x14ac:dyDescent="0.25">
      <c r="A87" s="1"/>
      <c r="B87" s="2">
        <v>0.54166666666666696</v>
      </c>
      <c r="C87" s="7">
        <v>1590</v>
      </c>
      <c r="D87" s="3">
        <v>649.8743874999999</v>
      </c>
      <c r="E87" s="3">
        <f t="shared" si="3"/>
        <v>19496.231624999997</v>
      </c>
      <c r="F87" s="3"/>
      <c r="G87" s="4"/>
    </row>
    <row r="88" spans="1:7" x14ac:dyDescent="0.25">
      <c r="A88" s="1"/>
      <c r="B88" s="2">
        <v>0.58333333333333404</v>
      </c>
      <c r="C88" s="7">
        <v>1660</v>
      </c>
      <c r="D88" s="3">
        <v>474.06065000000007</v>
      </c>
      <c r="E88" s="3">
        <f t="shared" si="3"/>
        <v>14221.819500000001</v>
      </c>
      <c r="F88" s="3"/>
      <c r="G88" s="4"/>
    </row>
    <row r="89" spans="1:7" x14ac:dyDescent="0.25">
      <c r="A89" s="1"/>
      <c r="B89" s="2">
        <v>0.625</v>
      </c>
      <c r="C89" s="7">
        <v>1680</v>
      </c>
      <c r="D89" s="3">
        <v>274.90358750000001</v>
      </c>
      <c r="E89" s="3">
        <f t="shared" si="3"/>
        <v>8247.1076250000006</v>
      </c>
      <c r="F89" s="3"/>
      <c r="G89" s="4"/>
    </row>
    <row r="90" spans="1:7" x14ac:dyDescent="0.25">
      <c r="A90" s="1"/>
      <c r="B90" s="2">
        <v>0.66666666666666696</v>
      </c>
      <c r="C90" s="7">
        <v>1710</v>
      </c>
      <c r="D90" s="3">
        <v>86.901750000000007</v>
      </c>
      <c r="E90" s="3">
        <f t="shared" si="3"/>
        <v>2607.0525000000002</v>
      </c>
      <c r="F90" s="3"/>
      <c r="G90" s="4"/>
    </row>
    <row r="91" spans="1:7" x14ac:dyDescent="0.25">
      <c r="A91" s="1"/>
      <c r="B91" s="2">
        <v>0.70833333333333404</v>
      </c>
      <c r="C91" s="7">
        <v>1680</v>
      </c>
      <c r="D91" s="3">
        <v>0</v>
      </c>
      <c r="E91" s="3">
        <f t="shared" si="3"/>
        <v>0</v>
      </c>
      <c r="F91" s="3"/>
      <c r="G91" s="4"/>
    </row>
    <row r="92" spans="1:7" x14ac:dyDescent="0.25">
      <c r="A92" s="1"/>
      <c r="B92" s="2">
        <v>0.750000000000001</v>
      </c>
      <c r="C92" s="7">
        <v>1605</v>
      </c>
      <c r="D92" s="3">
        <v>0</v>
      </c>
      <c r="E92" s="3">
        <f t="shared" si="3"/>
        <v>0</v>
      </c>
      <c r="F92" s="3"/>
      <c r="G92" s="4"/>
    </row>
    <row r="93" spans="1:7" x14ac:dyDescent="0.25">
      <c r="A93" s="1"/>
      <c r="B93" s="2">
        <v>0.79166666666666696</v>
      </c>
      <c r="C93" s="7">
        <v>1555</v>
      </c>
      <c r="D93" s="3">
        <v>0</v>
      </c>
      <c r="E93" s="3">
        <f t="shared" si="3"/>
        <v>0</v>
      </c>
      <c r="F93" s="3"/>
      <c r="G93" s="4"/>
    </row>
    <row r="94" spans="1:7" x14ac:dyDescent="0.25">
      <c r="A94" s="1"/>
      <c r="B94" s="2">
        <v>0.83333333333333404</v>
      </c>
      <c r="C94" s="7">
        <v>1725</v>
      </c>
      <c r="D94" s="3">
        <v>0</v>
      </c>
      <c r="E94" s="3">
        <f t="shared" si="3"/>
        <v>0</v>
      </c>
      <c r="F94" s="3"/>
      <c r="G94" s="4"/>
    </row>
    <row r="95" spans="1:7" x14ac:dyDescent="0.25">
      <c r="A95" s="1"/>
      <c r="B95" s="2">
        <v>0.875000000000001</v>
      </c>
      <c r="C95" s="7">
        <v>1715</v>
      </c>
      <c r="D95" s="3">
        <v>0</v>
      </c>
      <c r="E95" s="3">
        <f t="shared" si="3"/>
        <v>0</v>
      </c>
      <c r="F95" s="3"/>
      <c r="G95" s="4"/>
    </row>
    <row r="96" spans="1:7" x14ac:dyDescent="0.25">
      <c r="A96" s="1"/>
      <c r="B96" s="2">
        <v>0.91666666666666696</v>
      </c>
      <c r="C96" s="7">
        <v>1540</v>
      </c>
      <c r="D96" s="3">
        <v>0</v>
      </c>
      <c r="E96" s="3">
        <f t="shared" si="3"/>
        <v>0</v>
      </c>
      <c r="F96" s="3"/>
      <c r="G96" s="4"/>
    </row>
    <row r="97" spans="1:7" x14ac:dyDescent="0.25">
      <c r="A97" s="1"/>
      <c r="B97" s="2">
        <v>0.95833333333333404</v>
      </c>
      <c r="C97" s="7">
        <v>1515</v>
      </c>
      <c r="D97" s="3">
        <v>0</v>
      </c>
      <c r="E97" s="3">
        <f t="shared" si="3"/>
        <v>0</v>
      </c>
      <c r="F97" s="3"/>
      <c r="G97" s="4"/>
    </row>
    <row r="98" spans="1:7" x14ac:dyDescent="0.25">
      <c r="A98" s="1"/>
      <c r="B98" s="2">
        <v>0</v>
      </c>
      <c r="C98" s="7">
        <v>1670</v>
      </c>
      <c r="D98" s="3">
        <v>0</v>
      </c>
      <c r="E98" s="3">
        <f>D98*31</f>
        <v>0</v>
      </c>
      <c r="F98" s="3"/>
      <c r="G98" s="4"/>
    </row>
    <row r="99" spans="1:7" x14ac:dyDescent="0.25">
      <c r="A99" s="1"/>
      <c r="B99" s="2">
        <v>4.1666666666666699E-2</v>
      </c>
      <c r="C99" s="7">
        <v>1600</v>
      </c>
      <c r="D99" s="3">
        <v>0</v>
      </c>
      <c r="E99" s="3">
        <f t="shared" ref="E99:E121" si="4">D99*31</f>
        <v>0</v>
      </c>
      <c r="F99" s="3"/>
      <c r="G99" s="4"/>
    </row>
    <row r="100" spans="1:7" x14ac:dyDescent="0.25">
      <c r="A100" s="1"/>
      <c r="B100" s="2">
        <v>8.3333333333333398E-2</v>
      </c>
      <c r="C100" s="7">
        <v>1540</v>
      </c>
      <c r="D100" s="3">
        <v>0</v>
      </c>
      <c r="E100" s="3">
        <f t="shared" si="4"/>
        <v>0</v>
      </c>
      <c r="F100" s="3"/>
      <c r="G100" s="4"/>
    </row>
    <row r="101" spans="1:7" x14ac:dyDescent="0.25">
      <c r="A101" s="1"/>
      <c r="B101" s="2">
        <v>0.125</v>
      </c>
      <c r="C101" s="7">
        <v>1450</v>
      </c>
      <c r="D101" s="3">
        <v>0</v>
      </c>
      <c r="E101" s="3">
        <f t="shared" si="4"/>
        <v>0</v>
      </c>
      <c r="F101" s="3"/>
      <c r="G101" s="4"/>
    </row>
    <row r="102" spans="1:7" x14ac:dyDescent="0.25">
      <c r="A102" s="1"/>
      <c r="B102" s="2">
        <v>0.16666666666666699</v>
      </c>
      <c r="C102" s="7">
        <v>1430</v>
      </c>
      <c r="D102" s="3">
        <v>11.169537500000001</v>
      </c>
      <c r="E102" s="3">
        <f t="shared" si="4"/>
        <v>346.25566250000003</v>
      </c>
      <c r="F102" s="3"/>
      <c r="G102" s="4"/>
    </row>
    <row r="103" spans="1:7" x14ac:dyDescent="0.25">
      <c r="A103" s="1"/>
      <c r="B103" s="2">
        <v>0.20833333333333301</v>
      </c>
      <c r="C103" s="7">
        <v>1400</v>
      </c>
      <c r="D103" s="3">
        <v>117.46068749999999</v>
      </c>
      <c r="E103" s="3">
        <f t="shared" si="4"/>
        <v>3641.2813124999998</v>
      </c>
      <c r="F103" s="3"/>
      <c r="G103" s="4"/>
    </row>
    <row r="104" spans="1:7" x14ac:dyDescent="0.25">
      <c r="A104" s="1"/>
      <c r="B104" s="2">
        <v>0.25</v>
      </c>
      <c r="C104" s="7">
        <v>1400</v>
      </c>
      <c r="D104" s="3">
        <v>318.82093750000001</v>
      </c>
      <c r="E104" s="3">
        <f t="shared" si="4"/>
        <v>9883.4490624999999</v>
      </c>
      <c r="F104" s="3"/>
      <c r="G104" s="4"/>
    </row>
    <row r="105" spans="1:7" x14ac:dyDescent="0.25">
      <c r="A105" s="1"/>
      <c r="B105" s="2">
        <v>0.29166666666666702</v>
      </c>
      <c r="C105" s="7">
        <v>1415</v>
      </c>
      <c r="D105" s="3">
        <v>518.69124999999997</v>
      </c>
      <c r="E105" s="3">
        <f t="shared" si="4"/>
        <v>16079.428749999999</v>
      </c>
      <c r="F105" s="3"/>
      <c r="G105" s="4"/>
    </row>
    <row r="106" spans="1:7" x14ac:dyDescent="0.25">
      <c r="A106" s="1"/>
      <c r="B106" s="2">
        <v>0.33333333333333398</v>
      </c>
      <c r="C106" s="7">
        <v>1430</v>
      </c>
      <c r="D106" s="3">
        <v>665.29223750000006</v>
      </c>
      <c r="E106" s="3">
        <f t="shared" si="4"/>
        <v>20624.0593625</v>
      </c>
      <c r="F106" s="3"/>
      <c r="G106" s="4"/>
    </row>
    <row r="107" spans="1:7" x14ac:dyDescent="0.25">
      <c r="A107" s="1"/>
      <c r="B107" s="2">
        <v>0.375</v>
      </c>
      <c r="C107" s="7">
        <v>1520</v>
      </c>
      <c r="D107" s="3">
        <v>769.58223750000002</v>
      </c>
      <c r="E107" s="3">
        <f t="shared" si="4"/>
        <v>23857.049362500002</v>
      </c>
      <c r="F107" s="3"/>
      <c r="G107" s="4"/>
    </row>
    <row r="108" spans="1:7" x14ac:dyDescent="0.25">
      <c r="A108" s="1"/>
      <c r="B108" s="2">
        <v>0.41666666666666702</v>
      </c>
      <c r="C108" s="7">
        <v>1710</v>
      </c>
      <c r="D108" s="3">
        <v>817.92283750000001</v>
      </c>
      <c r="E108" s="3">
        <f t="shared" si="4"/>
        <v>25355.607962500002</v>
      </c>
      <c r="F108" s="3"/>
      <c r="G108" s="4"/>
    </row>
    <row r="109" spans="1:7" x14ac:dyDescent="0.25">
      <c r="A109" s="1" t="s">
        <v>5</v>
      </c>
      <c r="B109" s="2">
        <v>0.45833333333333398</v>
      </c>
      <c r="C109" s="7">
        <v>1725</v>
      </c>
      <c r="D109" s="3">
        <v>785.77368750000005</v>
      </c>
      <c r="E109" s="3">
        <f t="shared" si="4"/>
        <v>24358.984312500001</v>
      </c>
      <c r="F109" s="3"/>
      <c r="G109" s="4"/>
    </row>
    <row r="110" spans="1:7" x14ac:dyDescent="0.25">
      <c r="A110" s="1"/>
      <c r="B110" s="2">
        <v>0.5</v>
      </c>
      <c r="C110" s="7">
        <v>1955</v>
      </c>
      <c r="D110" s="3">
        <v>697.10028749999992</v>
      </c>
      <c r="E110" s="3">
        <f t="shared" si="4"/>
        <v>21610.108912499996</v>
      </c>
      <c r="F110" s="3"/>
      <c r="G110" s="4"/>
    </row>
    <row r="111" spans="1:7" x14ac:dyDescent="0.25">
      <c r="A111" s="1"/>
      <c r="B111" s="2">
        <v>0.54166666666666696</v>
      </c>
      <c r="C111" s="7">
        <v>2090</v>
      </c>
      <c r="D111" s="3">
        <v>575.55875000000003</v>
      </c>
      <c r="E111" s="3">
        <f t="shared" si="4"/>
        <v>17842.321250000001</v>
      </c>
      <c r="F111" s="3"/>
      <c r="G111" s="4"/>
    </row>
    <row r="112" spans="1:7" x14ac:dyDescent="0.25">
      <c r="A112" s="1"/>
      <c r="B112" s="2">
        <v>0.58333333333333404</v>
      </c>
      <c r="C112" s="7">
        <v>2190</v>
      </c>
      <c r="D112" s="3">
        <v>418.02915000000002</v>
      </c>
      <c r="E112" s="3">
        <f t="shared" si="4"/>
        <v>12958.90365</v>
      </c>
      <c r="F112" s="3"/>
      <c r="G112" s="4"/>
    </row>
    <row r="113" spans="1:7" x14ac:dyDescent="0.25">
      <c r="A113" s="1"/>
      <c r="B113" s="2">
        <v>0.625</v>
      </c>
      <c r="C113" s="7">
        <v>2185</v>
      </c>
      <c r="D113" s="3">
        <v>238.1201375</v>
      </c>
      <c r="E113" s="3">
        <f t="shared" si="4"/>
        <v>7381.7242624999999</v>
      </c>
      <c r="F113" s="3"/>
      <c r="G113" s="4"/>
    </row>
    <row r="114" spans="1:7" x14ac:dyDescent="0.25">
      <c r="A114" s="1"/>
      <c r="B114" s="2">
        <v>0.66666666666666696</v>
      </c>
      <c r="C114" s="7">
        <v>2250</v>
      </c>
      <c r="D114" s="3">
        <v>84.464337499999999</v>
      </c>
      <c r="E114" s="3">
        <f t="shared" si="4"/>
        <v>2618.3944624999999</v>
      </c>
      <c r="F114" s="3"/>
      <c r="G114" s="4"/>
    </row>
    <row r="115" spans="1:7" x14ac:dyDescent="0.25">
      <c r="A115" s="1"/>
      <c r="B115" s="2">
        <v>0.70833333333333404</v>
      </c>
      <c r="C115" s="7">
        <v>2100</v>
      </c>
      <c r="D115" s="3">
        <v>9.6197499999999998</v>
      </c>
      <c r="E115" s="3">
        <f t="shared" si="4"/>
        <v>298.21224999999998</v>
      </c>
      <c r="F115" s="3"/>
      <c r="G115" s="4"/>
    </row>
    <row r="116" spans="1:7" x14ac:dyDescent="0.25">
      <c r="A116" s="1"/>
      <c r="B116" s="2">
        <v>0.750000000000001</v>
      </c>
      <c r="C116" s="7">
        <v>1860</v>
      </c>
      <c r="D116" s="3">
        <v>0</v>
      </c>
      <c r="E116" s="3">
        <f t="shared" si="4"/>
        <v>0</v>
      </c>
      <c r="F116" s="3"/>
      <c r="G116" s="4"/>
    </row>
    <row r="117" spans="1:7" x14ac:dyDescent="0.25">
      <c r="A117" s="1"/>
      <c r="B117" s="2">
        <v>0.79166666666666696</v>
      </c>
      <c r="C117" s="7">
        <v>1690</v>
      </c>
      <c r="D117" s="3">
        <v>0</v>
      </c>
      <c r="E117" s="3">
        <f t="shared" si="4"/>
        <v>0</v>
      </c>
      <c r="F117" s="3"/>
      <c r="G117" s="4"/>
    </row>
    <row r="118" spans="1:7" x14ac:dyDescent="0.25">
      <c r="A118" s="1"/>
      <c r="B118" s="2">
        <v>0.83333333333333404</v>
      </c>
      <c r="C118" s="7">
        <v>1810</v>
      </c>
      <c r="D118" s="3">
        <v>0</v>
      </c>
      <c r="E118" s="3">
        <f t="shared" si="4"/>
        <v>0</v>
      </c>
      <c r="F118" s="3"/>
      <c r="G118" s="4"/>
    </row>
    <row r="119" spans="1:7" x14ac:dyDescent="0.25">
      <c r="A119" s="1"/>
      <c r="B119" s="2">
        <v>0.875000000000001</v>
      </c>
      <c r="C119" s="7">
        <v>1810</v>
      </c>
      <c r="D119" s="3">
        <v>0</v>
      </c>
      <c r="E119" s="3">
        <f t="shared" si="4"/>
        <v>0</v>
      </c>
      <c r="F119" s="3"/>
      <c r="G119" s="4"/>
    </row>
    <row r="120" spans="1:7" x14ac:dyDescent="0.25">
      <c r="A120" s="1"/>
      <c r="B120" s="2">
        <v>0.91666666666666696</v>
      </c>
      <c r="C120" s="7">
        <v>1840</v>
      </c>
      <c r="D120" s="3">
        <v>0</v>
      </c>
      <c r="E120" s="3">
        <f t="shared" si="4"/>
        <v>0</v>
      </c>
      <c r="F120" s="3"/>
      <c r="G120" s="4"/>
    </row>
    <row r="121" spans="1:7" x14ac:dyDescent="0.25">
      <c r="A121" s="1"/>
      <c r="B121" s="2">
        <v>0.95833333333333404</v>
      </c>
      <c r="C121" s="7">
        <v>1780</v>
      </c>
      <c r="D121" s="3">
        <v>0</v>
      </c>
      <c r="E121" s="3">
        <f t="shared" si="4"/>
        <v>0</v>
      </c>
      <c r="F121" s="3"/>
      <c r="G121" s="4"/>
    </row>
    <row r="122" spans="1:7" x14ac:dyDescent="0.25">
      <c r="A122" s="1"/>
      <c r="B122" s="2">
        <v>0</v>
      </c>
      <c r="C122" s="7">
        <v>1800</v>
      </c>
      <c r="D122" s="3">
        <v>0</v>
      </c>
      <c r="E122" s="3">
        <f>D122*30</f>
        <v>0</v>
      </c>
      <c r="F122" s="3"/>
      <c r="G122" s="4"/>
    </row>
    <row r="123" spans="1:7" x14ac:dyDescent="0.25">
      <c r="A123" s="1"/>
      <c r="B123" s="2">
        <v>4.1666666666666699E-2</v>
      </c>
      <c r="C123" s="7">
        <v>1700</v>
      </c>
      <c r="D123" s="3">
        <v>0</v>
      </c>
      <c r="E123" s="3">
        <f t="shared" ref="E123:E145" si="5">D123*30</f>
        <v>0</v>
      </c>
      <c r="F123" s="3"/>
      <c r="G123" s="4"/>
    </row>
    <row r="124" spans="1:7" x14ac:dyDescent="0.25">
      <c r="A124" s="1"/>
      <c r="B124" s="2">
        <v>8.3333333333333398E-2</v>
      </c>
      <c r="C124" s="7">
        <v>1650</v>
      </c>
      <c r="D124" s="3">
        <v>0</v>
      </c>
      <c r="E124" s="3">
        <f t="shared" si="5"/>
        <v>0</v>
      </c>
      <c r="F124" s="3"/>
      <c r="G124" s="4"/>
    </row>
    <row r="125" spans="1:7" x14ac:dyDescent="0.25">
      <c r="A125" s="1"/>
      <c r="B125" s="2">
        <v>0.125</v>
      </c>
      <c r="C125" s="7">
        <v>1580</v>
      </c>
      <c r="D125" s="3">
        <v>0</v>
      </c>
      <c r="E125" s="3">
        <f t="shared" si="5"/>
        <v>0</v>
      </c>
      <c r="F125" s="3"/>
      <c r="G125" s="4"/>
    </row>
    <row r="126" spans="1:7" x14ac:dyDescent="0.25">
      <c r="A126" s="1"/>
      <c r="B126" s="2">
        <v>0.16666666666666699</v>
      </c>
      <c r="C126" s="7">
        <v>1530</v>
      </c>
      <c r="D126" s="3">
        <v>21.035437500000004</v>
      </c>
      <c r="E126" s="3">
        <f t="shared" si="5"/>
        <v>631.06312500000013</v>
      </c>
      <c r="F126" s="3"/>
      <c r="G126" s="4"/>
    </row>
    <row r="127" spans="1:7" x14ac:dyDescent="0.25">
      <c r="A127" s="1"/>
      <c r="B127" s="2">
        <v>0.20833333333333301</v>
      </c>
      <c r="C127" s="7">
        <v>1520</v>
      </c>
      <c r="D127" s="3">
        <v>110.1133875</v>
      </c>
      <c r="E127" s="3">
        <f t="shared" si="5"/>
        <v>3303.401625</v>
      </c>
      <c r="F127" s="3"/>
      <c r="G127" s="4"/>
    </row>
    <row r="128" spans="1:7" x14ac:dyDescent="0.25">
      <c r="A128" s="1"/>
      <c r="B128" s="2">
        <v>0.25</v>
      </c>
      <c r="C128" s="7">
        <v>1400</v>
      </c>
      <c r="D128" s="3">
        <v>301.51838750000002</v>
      </c>
      <c r="E128" s="3">
        <f t="shared" si="5"/>
        <v>9045.5516250000001</v>
      </c>
      <c r="F128" s="3"/>
      <c r="G128" s="4"/>
    </row>
    <row r="129" spans="1:7" x14ac:dyDescent="0.25">
      <c r="A129" s="1"/>
      <c r="B129" s="2">
        <v>0.29166666666666702</v>
      </c>
      <c r="C129" s="7">
        <v>1440</v>
      </c>
      <c r="D129" s="3">
        <v>487.99168750000001</v>
      </c>
      <c r="E129" s="3">
        <f t="shared" si="5"/>
        <v>14639.750625000001</v>
      </c>
      <c r="F129" s="3"/>
      <c r="G129" s="4"/>
    </row>
    <row r="130" spans="1:7" x14ac:dyDescent="0.25">
      <c r="A130" s="1"/>
      <c r="B130" s="2">
        <v>0.33333333333333398</v>
      </c>
      <c r="C130" s="7">
        <v>1600</v>
      </c>
      <c r="D130" s="3">
        <v>642.68668749999995</v>
      </c>
      <c r="E130" s="3">
        <f t="shared" si="5"/>
        <v>19280.600624999999</v>
      </c>
      <c r="F130" s="3"/>
      <c r="G130" s="4"/>
    </row>
    <row r="131" spans="1:7" x14ac:dyDescent="0.25">
      <c r="A131" s="1"/>
      <c r="B131" s="2">
        <v>0.375</v>
      </c>
      <c r="C131" s="7">
        <v>1700</v>
      </c>
      <c r="D131" s="3">
        <v>741.18908750000014</v>
      </c>
      <c r="E131" s="3">
        <f t="shared" si="5"/>
        <v>22235.672625000003</v>
      </c>
      <c r="F131" s="3"/>
      <c r="G131" s="4"/>
    </row>
    <row r="132" spans="1:7" x14ac:dyDescent="0.25">
      <c r="A132" s="1"/>
      <c r="B132" s="2">
        <v>0.41666666666666702</v>
      </c>
      <c r="C132" s="7">
        <v>1830</v>
      </c>
      <c r="D132" s="3">
        <v>789.93018749999999</v>
      </c>
      <c r="E132" s="3">
        <f t="shared" si="5"/>
        <v>23697.905624999999</v>
      </c>
      <c r="F132" s="3"/>
      <c r="G132" s="4"/>
    </row>
    <row r="133" spans="1:7" x14ac:dyDescent="0.25">
      <c r="A133" s="1" t="s">
        <v>6</v>
      </c>
      <c r="B133" s="2">
        <v>0.45833333333333398</v>
      </c>
      <c r="C133" s="7">
        <v>2010</v>
      </c>
      <c r="D133" s="3">
        <v>779.71055000000001</v>
      </c>
      <c r="E133" s="3">
        <f t="shared" si="5"/>
        <v>23391.316500000001</v>
      </c>
      <c r="F133" s="3"/>
      <c r="G133" s="4"/>
    </row>
    <row r="134" spans="1:7" x14ac:dyDescent="0.25">
      <c r="A134" s="1"/>
      <c r="B134" s="2">
        <v>0.5</v>
      </c>
      <c r="C134" s="7">
        <v>2215</v>
      </c>
      <c r="D134" s="3">
        <v>698.39748750000001</v>
      </c>
      <c r="E134" s="3">
        <f t="shared" si="5"/>
        <v>20951.924625</v>
      </c>
      <c r="F134" s="3"/>
      <c r="G134" s="4"/>
    </row>
    <row r="135" spans="1:7" x14ac:dyDescent="0.25">
      <c r="A135" s="1"/>
      <c r="B135" s="2">
        <v>0.54166666666666696</v>
      </c>
      <c r="C135" s="7">
        <v>2370</v>
      </c>
      <c r="D135" s="3">
        <v>577.13699999999994</v>
      </c>
      <c r="E135" s="3">
        <f t="shared" si="5"/>
        <v>17314.109999999997</v>
      </c>
      <c r="F135" s="3"/>
      <c r="G135" s="4"/>
    </row>
    <row r="136" spans="1:7" x14ac:dyDescent="0.25">
      <c r="A136" s="1"/>
      <c r="B136" s="2">
        <v>0.58333333333333404</v>
      </c>
      <c r="C136" s="7">
        <v>2420</v>
      </c>
      <c r="D136" s="3">
        <v>419.56153749999999</v>
      </c>
      <c r="E136" s="3">
        <f t="shared" si="5"/>
        <v>12586.846125</v>
      </c>
      <c r="F136" s="3"/>
      <c r="G136" s="4"/>
    </row>
    <row r="137" spans="1:7" x14ac:dyDescent="0.25">
      <c r="A137" s="1"/>
      <c r="B137" s="2">
        <v>0.625</v>
      </c>
      <c r="C137" s="7">
        <v>2470</v>
      </c>
      <c r="D137" s="3">
        <v>256.81643750000001</v>
      </c>
      <c r="E137" s="3">
        <f t="shared" si="5"/>
        <v>7704.493125</v>
      </c>
      <c r="F137" s="3"/>
      <c r="G137" s="4"/>
    </row>
    <row r="138" spans="1:7" x14ac:dyDescent="0.25">
      <c r="A138" s="1"/>
      <c r="B138" s="2">
        <v>0.66666666666666696</v>
      </c>
      <c r="C138" s="7">
        <v>2370</v>
      </c>
      <c r="D138" s="3">
        <v>102.99575</v>
      </c>
      <c r="E138" s="3">
        <f t="shared" si="5"/>
        <v>3089.8724999999999</v>
      </c>
      <c r="F138" s="3"/>
      <c r="G138" s="4"/>
    </row>
    <row r="139" spans="1:7" x14ac:dyDescent="0.25">
      <c r="A139" s="1"/>
      <c r="B139" s="2">
        <v>0.70833333333333404</v>
      </c>
      <c r="C139" s="7">
        <v>2360</v>
      </c>
      <c r="D139" s="3">
        <v>23.7146875</v>
      </c>
      <c r="E139" s="3">
        <f t="shared" si="5"/>
        <v>711.44062499999995</v>
      </c>
      <c r="F139" s="3"/>
      <c r="G139" s="4"/>
    </row>
    <row r="140" spans="1:7" x14ac:dyDescent="0.25">
      <c r="A140" s="1"/>
      <c r="B140" s="2">
        <v>0.750000000000001</v>
      </c>
      <c r="C140" s="7">
        <v>2190</v>
      </c>
      <c r="D140" s="3">
        <v>0</v>
      </c>
      <c r="E140" s="3">
        <f t="shared" si="5"/>
        <v>0</v>
      </c>
      <c r="F140" s="3"/>
      <c r="G140" s="4"/>
    </row>
    <row r="141" spans="1:7" x14ac:dyDescent="0.25">
      <c r="A141" s="1"/>
      <c r="B141" s="2">
        <v>0.79166666666666696</v>
      </c>
      <c r="C141" s="7">
        <v>2090</v>
      </c>
      <c r="D141" s="3">
        <v>0</v>
      </c>
      <c r="E141" s="3">
        <f t="shared" si="5"/>
        <v>0</v>
      </c>
      <c r="F141" s="3"/>
      <c r="G141" s="4"/>
    </row>
    <row r="142" spans="1:7" x14ac:dyDescent="0.25">
      <c r="A142" s="1"/>
      <c r="B142" s="2">
        <v>0.83333333333333404</v>
      </c>
      <c r="C142" s="7">
        <v>2160</v>
      </c>
      <c r="D142" s="3">
        <v>0</v>
      </c>
      <c r="E142" s="3">
        <f t="shared" si="5"/>
        <v>0</v>
      </c>
      <c r="F142" s="3"/>
      <c r="G142" s="4"/>
    </row>
    <row r="143" spans="1:7" x14ac:dyDescent="0.25">
      <c r="A143" s="1"/>
      <c r="B143" s="2">
        <v>0.875000000000001</v>
      </c>
      <c r="C143" s="7">
        <v>2160</v>
      </c>
      <c r="D143" s="3">
        <v>0</v>
      </c>
      <c r="E143" s="3">
        <f t="shared" si="5"/>
        <v>0</v>
      </c>
      <c r="F143" s="3"/>
      <c r="G143" s="4"/>
    </row>
    <row r="144" spans="1:7" x14ac:dyDescent="0.25">
      <c r="A144" s="1"/>
      <c r="B144" s="2">
        <v>0.91666666666666696</v>
      </c>
      <c r="C144" s="7">
        <v>1985</v>
      </c>
      <c r="D144" s="3">
        <v>0</v>
      </c>
      <c r="E144" s="3">
        <f t="shared" si="5"/>
        <v>0</v>
      </c>
      <c r="F144" s="3"/>
      <c r="G144" s="4"/>
    </row>
    <row r="145" spans="1:7" x14ac:dyDescent="0.25">
      <c r="A145" s="1"/>
      <c r="B145" s="2">
        <v>0.95833333333333404</v>
      </c>
      <c r="C145" s="7">
        <v>1930</v>
      </c>
      <c r="D145" s="3">
        <v>0</v>
      </c>
      <c r="E145" s="3">
        <f t="shared" si="5"/>
        <v>0</v>
      </c>
      <c r="F145" s="3"/>
      <c r="G145" s="4"/>
    </row>
    <row r="146" spans="1:7" x14ac:dyDescent="0.25">
      <c r="A146" s="1"/>
      <c r="B146" s="2">
        <v>0</v>
      </c>
      <c r="C146" s="7">
        <v>1870</v>
      </c>
      <c r="D146" s="3">
        <v>0</v>
      </c>
      <c r="E146" s="3">
        <f>D146*31</f>
        <v>0</v>
      </c>
      <c r="F146" s="3"/>
      <c r="G146" s="4"/>
    </row>
    <row r="147" spans="1:7" x14ac:dyDescent="0.25">
      <c r="A147" s="1"/>
      <c r="B147" s="2">
        <v>4.1666666666666699E-2</v>
      </c>
      <c r="C147" s="7">
        <v>1835</v>
      </c>
      <c r="D147" s="3">
        <v>0</v>
      </c>
      <c r="E147" s="3">
        <f t="shared" ref="E147:E169" si="6">D147*31</f>
        <v>0</v>
      </c>
      <c r="F147" s="3"/>
      <c r="G147" s="4"/>
    </row>
    <row r="148" spans="1:7" x14ac:dyDescent="0.25">
      <c r="A148" s="1"/>
      <c r="B148" s="2">
        <v>8.3333333333333398E-2</v>
      </c>
      <c r="C148" s="7">
        <v>1750</v>
      </c>
      <c r="D148" s="3">
        <v>0</v>
      </c>
      <c r="E148" s="3">
        <f t="shared" si="6"/>
        <v>0</v>
      </c>
      <c r="F148" s="3"/>
      <c r="G148" s="4"/>
    </row>
    <row r="149" spans="1:7" x14ac:dyDescent="0.25">
      <c r="A149" s="1"/>
      <c r="B149" s="2">
        <v>0.125</v>
      </c>
      <c r="C149" s="7">
        <v>1790</v>
      </c>
      <c r="D149" s="3">
        <v>0</v>
      </c>
      <c r="E149" s="3">
        <f t="shared" si="6"/>
        <v>0</v>
      </c>
      <c r="F149" s="3"/>
      <c r="G149" s="4"/>
    </row>
    <row r="150" spans="1:7" x14ac:dyDescent="0.25">
      <c r="A150" s="1"/>
      <c r="B150" s="2">
        <v>0.16666666666666699</v>
      </c>
      <c r="C150" s="7">
        <v>1735</v>
      </c>
      <c r="D150" s="3">
        <v>11.0408375</v>
      </c>
      <c r="E150" s="3">
        <f t="shared" si="6"/>
        <v>342.2659625</v>
      </c>
      <c r="F150" s="3"/>
      <c r="G150" s="4"/>
    </row>
    <row r="151" spans="1:7" x14ac:dyDescent="0.25">
      <c r="A151" s="1"/>
      <c r="B151" s="2">
        <v>0.20833333333333301</v>
      </c>
      <c r="C151" s="7">
        <v>1620</v>
      </c>
      <c r="D151" s="3">
        <v>95.524799999999999</v>
      </c>
      <c r="E151" s="3">
        <f t="shared" si="6"/>
        <v>2961.2687999999998</v>
      </c>
      <c r="F151" s="3"/>
      <c r="G151" s="4"/>
    </row>
    <row r="152" spans="1:7" x14ac:dyDescent="0.25">
      <c r="A152" s="1"/>
      <c r="B152" s="2">
        <v>0.25</v>
      </c>
      <c r="C152" s="7">
        <v>1550</v>
      </c>
      <c r="D152" s="3">
        <v>290.02105</v>
      </c>
      <c r="E152" s="3">
        <f t="shared" si="6"/>
        <v>8990.6525500000007</v>
      </c>
      <c r="F152" s="3"/>
      <c r="G152" s="4"/>
    </row>
    <row r="153" spans="1:7" x14ac:dyDescent="0.25">
      <c r="A153" s="1"/>
      <c r="B153" s="2">
        <v>0.29166666666666702</v>
      </c>
      <c r="C153" s="7">
        <v>1555</v>
      </c>
      <c r="D153" s="3">
        <v>485.89428749999996</v>
      </c>
      <c r="E153" s="3">
        <f t="shared" si="6"/>
        <v>15062.722912499999</v>
      </c>
      <c r="F153" s="3"/>
      <c r="G153" s="4"/>
    </row>
    <row r="154" spans="1:7" x14ac:dyDescent="0.25">
      <c r="A154" s="1"/>
      <c r="B154" s="2">
        <v>0.33333333333333398</v>
      </c>
      <c r="C154" s="7">
        <v>1560</v>
      </c>
      <c r="D154" s="3">
        <v>647.40264999999999</v>
      </c>
      <c r="E154" s="3">
        <f t="shared" si="6"/>
        <v>20069.48215</v>
      </c>
      <c r="F154" s="3"/>
      <c r="G154" s="4"/>
    </row>
    <row r="155" spans="1:7" x14ac:dyDescent="0.25">
      <c r="A155" s="1"/>
      <c r="B155" s="2">
        <v>0.375</v>
      </c>
      <c r="C155" s="7">
        <v>1770</v>
      </c>
      <c r="D155" s="3">
        <v>759.00975000000005</v>
      </c>
      <c r="E155" s="3">
        <f t="shared" si="6"/>
        <v>23529.302250000001</v>
      </c>
      <c r="F155" s="3"/>
      <c r="G155" s="4"/>
    </row>
    <row r="156" spans="1:7" x14ac:dyDescent="0.25">
      <c r="A156" s="1"/>
      <c r="B156" s="2">
        <v>0.41666666666666702</v>
      </c>
      <c r="C156" s="7">
        <v>1850</v>
      </c>
      <c r="D156" s="3">
        <v>816.62559999999996</v>
      </c>
      <c r="E156" s="3">
        <f t="shared" si="6"/>
        <v>25315.393599999999</v>
      </c>
      <c r="F156" s="3"/>
      <c r="G156" s="4"/>
    </row>
    <row r="157" spans="1:7" x14ac:dyDescent="0.25">
      <c r="A157" s="1" t="s">
        <v>7</v>
      </c>
      <c r="B157" s="2">
        <v>0.45833333333333398</v>
      </c>
      <c r="C157" s="7">
        <v>2000</v>
      </c>
      <c r="D157" s="3">
        <v>814.77783750000003</v>
      </c>
      <c r="E157" s="3">
        <f t="shared" si="6"/>
        <v>25258.112962499999</v>
      </c>
      <c r="F157" s="3"/>
      <c r="G157" s="4"/>
    </row>
    <row r="158" spans="1:7" x14ac:dyDescent="0.25">
      <c r="A158" s="1"/>
      <c r="B158" s="2">
        <v>0.5</v>
      </c>
      <c r="C158" s="7">
        <v>2220</v>
      </c>
      <c r="D158" s="3">
        <v>753.20594999999992</v>
      </c>
      <c r="E158" s="3">
        <f t="shared" si="6"/>
        <v>23349.384449999998</v>
      </c>
      <c r="F158" s="3"/>
      <c r="G158" s="4"/>
    </row>
    <row r="159" spans="1:7" x14ac:dyDescent="0.25">
      <c r="A159" s="1"/>
      <c r="B159" s="2">
        <v>0.54166666666666696</v>
      </c>
      <c r="C159" s="7">
        <v>2320</v>
      </c>
      <c r="D159" s="3">
        <v>633.78348750000009</v>
      </c>
      <c r="E159" s="3">
        <f t="shared" si="6"/>
        <v>19647.288112500002</v>
      </c>
      <c r="F159" s="3"/>
      <c r="G159" s="4"/>
    </row>
    <row r="160" spans="1:7" x14ac:dyDescent="0.25">
      <c r="A160" s="1"/>
      <c r="B160" s="2">
        <v>0.58333333333333404</v>
      </c>
      <c r="C160" s="7">
        <v>2410</v>
      </c>
      <c r="D160" s="3">
        <v>479.97899999999998</v>
      </c>
      <c r="E160" s="3">
        <f t="shared" si="6"/>
        <v>14879.349</v>
      </c>
      <c r="F160" s="3"/>
      <c r="G160" s="4"/>
    </row>
    <row r="161" spans="1:7" x14ac:dyDescent="0.25">
      <c r="A161" s="1"/>
      <c r="B161" s="2">
        <v>0.625</v>
      </c>
      <c r="C161" s="7">
        <v>2400</v>
      </c>
      <c r="D161" s="3">
        <v>304.01515000000001</v>
      </c>
      <c r="E161" s="3">
        <f t="shared" si="6"/>
        <v>9424.4696500000009</v>
      </c>
      <c r="F161" s="3"/>
      <c r="G161" s="4"/>
    </row>
    <row r="162" spans="1:7" x14ac:dyDescent="0.25">
      <c r="A162" s="1"/>
      <c r="B162" s="2">
        <v>0.66666666666666696</v>
      </c>
      <c r="C162" s="7">
        <v>2410</v>
      </c>
      <c r="D162" s="3">
        <v>124.42648750000001</v>
      </c>
      <c r="E162" s="3">
        <f t="shared" si="6"/>
        <v>3857.2211125000003</v>
      </c>
      <c r="F162" s="3"/>
      <c r="G162" s="4"/>
    </row>
    <row r="163" spans="1:7" x14ac:dyDescent="0.25">
      <c r="A163" s="1"/>
      <c r="B163" s="2">
        <v>0.70833333333333404</v>
      </c>
      <c r="C163" s="7">
        <v>2260</v>
      </c>
      <c r="D163" s="3">
        <v>25.654387500000002</v>
      </c>
      <c r="E163" s="3">
        <f t="shared" si="6"/>
        <v>795.28601250000008</v>
      </c>
      <c r="F163" s="3"/>
      <c r="G163" s="4"/>
    </row>
    <row r="164" spans="1:7" x14ac:dyDescent="0.25">
      <c r="A164" s="1"/>
      <c r="B164" s="2">
        <v>0.750000000000001</v>
      </c>
      <c r="C164" s="7">
        <v>2080</v>
      </c>
      <c r="D164" s="3">
        <v>0</v>
      </c>
      <c r="E164" s="3">
        <f t="shared" si="6"/>
        <v>0</v>
      </c>
      <c r="F164" s="3"/>
      <c r="G164" s="4"/>
    </row>
    <row r="165" spans="1:7" x14ac:dyDescent="0.25">
      <c r="A165" s="1"/>
      <c r="B165" s="2">
        <v>0.79166666666666696</v>
      </c>
      <c r="C165" s="7">
        <v>2015</v>
      </c>
      <c r="D165" s="3">
        <v>0</v>
      </c>
      <c r="E165" s="3">
        <f t="shared" si="6"/>
        <v>0</v>
      </c>
      <c r="F165" s="3"/>
      <c r="G165" s="4"/>
    </row>
    <row r="166" spans="1:7" x14ac:dyDescent="0.25">
      <c r="A166" s="1"/>
      <c r="B166" s="2">
        <v>0.83333333333333404</v>
      </c>
      <c r="C166" s="7">
        <v>2000</v>
      </c>
      <c r="D166" s="3">
        <v>0</v>
      </c>
      <c r="E166" s="3">
        <f t="shared" si="6"/>
        <v>0</v>
      </c>
      <c r="F166" s="3"/>
      <c r="G166" s="4"/>
    </row>
    <row r="167" spans="1:7" x14ac:dyDescent="0.25">
      <c r="A167" s="1"/>
      <c r="B167" s="2">
        <v>0.875000000000001</v>
      </c>
      <c r="C167" s="7">
        <v>2100</v>
      </c>
      <c r="D167" s="3">
        <v>0</v>
      </c>
      <c r="E167" s="3">
        <f t="shared" si="6"/>
        <v>0</v>
      </c>
      <c r="F167" s="3"/>
      <c r="G167" s="4"/>
    </row>
    <row r="168" spans="1:7" x14ac:dyDescent="0.25">
      <c r="A168" s="1"/>
      <c r="B168" s="2">
        <v>0.91666666666666696</v>
      </c>
      <c r="C168" s="7">
        <v>2100</v>
      </c>
      <c r="D168" s="3">
        <v>0</v>
      </c>
      <c r="E168" s="3">
        <f t="shared" si="6"/>
        <v>0</v>
      </c>
      <c r="F168" s="3"/>
      <c r="G168" s="4"/>
    </row>
    <row r="169" spans="1:7" x14ac:dyDescent="0.25">
      <c r="A169" s="1"/>
      <c r="B169" s="2">
        <v>0.95833333333333404</v>
      </c>
      <c r="C169" s="7">
        <v>1900</v>
      </c>
      <c r="D169" s="3">
        <v>0</v>
      </c>
      <c r="E169" s="3">
        <f t="shared" si="6"/>
        <v>0</v>
      </c>
      <c r="F169" s="3"/>
      <c r="G169" s="4"/>
    </row>
    <row r="170" spans="1:7" x14ac:dyDescent="0.25">
      <c r="A170" s="1"/>
      <c r="B170" s="2">
        <v>0</v>
      </c>
      <c r="C170" s="7">
        <v>1940</v>
      </c>
      <c r="D170" s="3">
        <v>0</v>
      </c>
      <c r="E170" s="3">
        <f>D170*31</f>
        <v>0</v>
      </c>
      <c r="F170" s="3"/>
      <c r="G170" s="4"/>
    </row>
    <row r="171" spans="1:7" x14ac:dyDescent="0.25">
      <c r="A171" s="1"/>
      <c r="B171" s="2">
        <v>4.1666666666666699E-2</v>
      </c>
      <c r="C171" s="7">
        <v>1860</v>
      </c>
      <c r="D171" s="3">
        <v>0</v>
      </c>
      <c r="E171" s="3">
        <f t="shared" ref="E171:E193" si="7">D171*31</f>
        <v>0</v>
      </c>
      <c r="F171" s="3"/>
      <c r="G171" s="4"/>
    </row>
    <row r="172" spans="1:7" x14ac:dyDescent="0.25">
      <c r="A172" s="1"/>
      <c r="B172" s="2">
        <v>8.3333333333333398E-2</v>
      </c>
      <c r="C172" s="7">
        <v>1810</v>
      </c>
      <c r="D172" s="3">
        <v>0</v>
      </c>
      <c r="E172" s="3">
        <f t="shared" si="7"/>
        <v>0</v>
      </c>
      <c r="F172" s="3"/>
      <c r="G172" s="4"/>
    </row>
    <row r="173" spans="1:7" x14ac:dyDescent="0.25">
      <c r="A173" s="1"/>
      <c r="B173" s="2">
        <v>0.125</v>
      </c>
      <c r="C173" s="7">
        <v>1690</v>
      </c>
      <c r="D173" s="3">
        <v>0</v>
      </c>
      <c r="E173" s="3">
        <f t="shared" si="7"/>
        <v>0</v>
      </c>
      <c r="F173" s="3"/>
      <c r="G173" s="4"/>
    </row>
    <row r="174" spans="1:7" x14ac:dyDescent="0.25">
      <c r="A174" s="1"/>
      <c r="B174" s="2">
        <v>0.16666666666666699</v>
      </c>
      <c r="C174" s="7">
        <v>1810</v>
      </c>
      <c r="D174" s="3">
        <v>0</v>
      </c>
      <c r="E174" s="3">
        <f t="shared" si="7"/>
        <v>0</v>
      </c>
      <c r="F174" s="3"/>
      <c r="G174" s="4"/>
    </row>
    <row r="175" spans="1:7" x14ac:dyDescent="0.25">
      <c r="A175" s="1"/>
      <c r="B175" s="2">
        <v>0.20833333333333301</v>
      </c>
      <c r="C175" s="7">
        <v>1600</v>
      </c>
      <c r="D175" s="3">
        <v>85.787149999999997</v>
      </c>
      <c r="E175" s="3">
        <f t="shared" si="7"/>
        <v>2659.4016499999998</v>
      </c>
      <c r="F175" s="3"/>
      <c r="G175" s="4"/>
    </row>
    <row r="176" spans="1:7" x14ac:dyDescent="0.25">
      <c r="A176" s="1"/>
      <c r="B176" s="2">
        <v>0.25</v>
      </c>
      <c r="C176" s="7">
        <v>1500</v>
      </c>
      <c r="D176" s="3">
        <v>287.8646875</v>
      </c>
      <c r="E176" s="3">
        <f t="shared" si="7"/>
        <v>8923.8053125000006</v>
      </c>
      <c r="F176" s="3"/>
      <c r="G176" s="4"/>
    </row>
    <row r="177" spans="1:7" x14ac:dyDescent="0.25">
      <c r="A177" s="1"/>
      <c r="B177" s="2">
        <v>0.29166666666666702</v>
      </c>
      <c r="C177" s="7">
        <v>1500</v>
      </c>
      <c r="D177" s="3">
        <v>492.10218750000001</v>
      </c>
      <c r="E177" s="3">
        <f t="shared" si="7"/>
        <v>15255.1678125</v>
      </c>
      <c r="F177" s="3"/>
      <c r="G177" s="4"/>
    </row>
    <row r="178" spans="1:7" x14ac:dyDescent="0.25">
      <c r="A178" s="1"/>
      <c r="B178" s="2">
        <v>0.33333333333333398</v>
      </c>
      <c r="C178" s="7">
        <v>1600</v>
      </c>
      <c r="D178" s="3">
        <v>663.46719999999993</v>
      </c>
      <c r="E178" s="3">
        <f t="shared" si="7"/>
        <v>20567.483199999999</v>
      </c>
      <c r="F178" s="3"/>
      <c r="G178" s="4"/>
    </row>
    <row r="179" spans="1:7" x14ac:dyDescent="0.25">
      <c r="A179" s="1"/>
      <c r="B179" s="2">
        <v>0.375</v>
      </c>
      <c r="C179" s="7">
        <v>1780</v>
      </c>
      <c r="D179" s="3">
        <v>769.10198750000006</v>
      </c>
      <c r="E179" s="3">
        <f t="shared" si="7"/>
        <v>23842.161612500004</v>
      </c>
      <c r="F179" s="3"/>
      <c r="G179" s="4"/>
    </row>
    <row r="180" spans="1:7" x14ac:dyDescent="0.25">
      <c r="A180" s="1"/>
      <c r="B180" s="2">
        <v>0.41666666666666702</v>
      </c>
      <c r="C180" s="7">
        <v>2010</v>
      </c>
      <c r="D180" s="3">
        <v>834.40144999999995</v>
      </c>
      <c r="E180" s="3">
        <f t="shared" si="7"/>
        <v>25866.444949999997</v>
      </c>
      <c r="F180" s="3"/>
      <c r="G180" s="4"/>
    </row>
    <row r="181" spans="1:7" x14ac:dyDescent="0.25">
      <c r="A181" s="1" t="s">
        <v>8</v>
      </c>
      <c r="B181" s="2">
        <v>0.45833333333333398</v>
      </c>
      <c r="C181" s="7">
        <v>2150</v>
      </c>
      <c r="D181" s="3">
        <v>821.71359999999993</v>
      </c>
      <c r="E181" s="3">
        <f t="shared" si="7"/>
        <v>25473.121599999999</v>
      </c>
      <c r="F181" s="3"/>
      <c r="G181" s="4"/>
    </row>
    <row r="182" spans="1:7" x14ac:dyDescent="0.25">
      <c r="A182" s="1"/>
      <c r="B182" s="2">
        <v>0.5</v>
      </c>
      <c r="C182" s="7">
        <v>2260</v>
      </c>
      <c r="D182" s="3">
        <v>733.52194999999995</v>
      </c>
      <c r="E182" s="3">
        <f t="shared" si="7"/>
        <v>22739.18045</v>
      </c>
      <c r="F182" s="3"/>
      <c r="G182" s="4"/>
    </row>
    <row r="183" spans="1:7" x14ac:dyDescent="0.25">
      <c r="A183" s="1"/>
      <c r="B183" s="2">
        <v>0.54166666666666696</v>
      </c>
      <c r="C183" s="7">
        <v>2370</v>
      </c>
      <c r="D183" s="3">
        <v>611.3191875</v>
      </c>
      <c r="E183" s="3">
        <f t="shared" si="7"/>
        <v>18950.894812499999</v>
      </c>
      <c r="F183" s="3"/>
      <c r="G183" s="4"/>
    </row>
    <row r="184" spans="1:7" x14ac:dyDescent="0.25">
      <c r="A184" s="1"/>
      <c r="B184" s="2">
        <v>0.58333333333333404</v>
      </c>
      <c r="C184" s="7">
        <v>2565</v>
      </c>
      <c r="D184" s="3">
        <v>462.87184999999999</v>
      </c>
      <c r="E184" s="3">
        <f t="shared" si="7"/>
        <v>14349.02735</v>
      </c>
      <c r="F184" s="3"/>
      <c r="G184" s="4"/>
    </row>
    <row r="185" spans="1:7" x14ac:dyDescent="0.25">
      <c r="A185" s="1"/>
      <c r="B185" s="2">
        <v>0.625</v>
      </c>
      <c r="C185" s="7">
        <v>2520</v>
      </c>
      <c r="D185" s="3">
        <v>269.59065000000004</v>
      </c>
      <c r="E185" s="3">
        <f t="shared" si="7"/>
        <v>8357.3101500000012</v>
      </c>
      <c r="F185" s="3"/>
      <c r="G185" s="4"/>
    </row>
    <row r="186" spans="1:7" x14ac:dyDescent="0.25">
      <c r="A186" s="1"/>
      <c r="B186" s="2">
        <v>0.66666666666666696</v>
      </c>
      <c r="C186" s="7">
        <v>2490</v>
      </c>
      <c r="D186" s="3">
        <v>99.72744999999999</v>
      </c>
      <c r="E186" s="3">
        <f t="shared" si="7"/>
        <v>3091.5509499999998</v>
      </c>
      <c r="F186" s="3"/>
      <c r="G186" s="4"/>
    </row>
    <row r="187" spans="1:7" x14ac:dyDescent="0.25">
      <c r="A187" s="1"/>
      <c r="B187" s="2">
        <v>0.70833333333333404</v>
      </c>
      <c r="C187" s="7">
        <v>2390</v>
      </c>
      <c r="D187" s="3">
        <v>10.496337499999999</v>
      </c>
      <c r="E187" s="3">
        <f t="shared" si="7"/>
        <v>325.38646249999999</v>
      </c>
      <c r="F187" s="3"/>
      <c r="G187" s="4"/>
    </row>
    <row r="188" spans="1:7" x14ac:dyDescent="0.25">
      <c r="A188" s="1"/>
      <c r="B188" s="2">
        <v>0.750000000000001</v>
      </c>
      <c r="C188" s="7">
        <v>2205</v>
      </c>
      <c r="D188" s="3">
        <v>0</v>
      </c>
      <c r="E188" s="3">
        <f t="shared" si="7"/>
        <v>0</v>
      </c>
      <c r="F188" s="3"/>
      <c r="G188" s="4"/>
    </row>
    <row r="189" spans="1:7" x14ac:dyDescent="0.25">
      <c r="A189" s="1"/>
      <c r="B189" s="2">
        <v>0.79166666666666696</v>
      </c>
      <c r="C189" s="7">
        <v>2100</v>
      </c>
      <c r="D189" s="3">
        <v>0</v>
      </c>
      <c r="E189" s="3">
        <f t="shared" si="7"/>
        <v>0</v>
      </c>
      <c r="F189" s="3"/>
      <c r="G189" s="4"/>
    </row>
    <row r="190" spans="1:7" x14ac:dyDescent="0.25">
      <c r="A190" s="1"/>
      <c r="B190" s="2">
        <v>0.83333333333333404</v>
      </c>
      <c r="C190" s="7">
        <v>2120</v>
      </c>
      <c r="D190" s="3">
        <v>0</v>
      </c>
      <c r="E190" s="3">
        <f t="shared" si="7"/>
        <v>0</v>
      </c>
      <c r="F190" s="3"/>
      <c r="G190" s="4"/>
    </row>
    <row r="191" spans="1:7" x14ac:dyDescent="0.25">
      <c r="A191" s="1"/>
      <c r="B191" s="2">
        <v>0.875000000000001</v>
      </c>
      <c r="C191" s="7">
        <v>2180</v>
      </c>
      <c r="D191" s="3">
        <v>0</v>
      </c>
      <c r="E191" s="3">
        <f t="shared" si="7"/>
        <v>0</v>
      </c>
      <c r="F191" s="3"/>
      <c r="G191" s="4"/>
    </row>
    <row r="192" spans="1:7" x14ac:dyDescent="0.25">
      <c r="A192" s="1"/>
      <c r="B192" s="2">
        <v>0.91666666666666696</v>
      </c>
      <c r="C192" s="7">
        <v>2070</v>
      </c>
      <c r="D192" s="3">
        <v>0</v>
      </c>
      <c r="E192" s="3">
        <f t="shared" si="7"/>
        <v>0</v>
      </c>
      <c r="F192" s="3"/>
      <c r="G192" s="4"/>
    </row>
    <row r="193" spans="1:7" x14ac:dyDescent="0.25">
      <c r="A193" s="1"/>
      <c r="B193" s="2">
        <v>0.95833333333333404</v>
      </c>
      <c r="C193" s="7">
        <v>1980</v>
      </c>
      <c r="D193" s="3">
        <v>0</v>
      </c>
      <c r="E193" s="3">
        <f t="shared" si="7"/>
        <v>0</v>
      </c>
      <c r="F193" s="3"/>
      <c r="G193" s="4"/>
    </row>
    <row r="194" spans="1:7" x14ac:dyDescent="0.25">
      <c r="A194" s="1"/>
      <c r="B194" s="2">
        <v>0</v>
      </c>
      <c r="C194" s="7">
        <v>1720</v>
      </c>
      <c r="D194" s="3">
        <v>0</v>
      </c>
      <c r="E194" s="3">
        <f>D194*30</f>
        <v>0</v>
      </c>
      <c r="F194" s="3"/>
      <c r="G194" s="4"/>
    </row>
    <row r="195" spans="1:7" x14ac:dyDescent="0.25">
      <c r="A195" s="1"/>
      <c r="B195" s="2">
        <v>4.1666666666666699E-2</v>
      </c>
      <c r="C195" s="7">
        <v>1630</v>
      </c>
      <c r="D195" s="3">
        <v>0</v>
      </c>
      <c r="E195" s="3">
        <f t="shared" ref="E195:E217" si="8">D195*30</f>
        <v>0</v>
      </c>
      <c r="F195" s="3"/>
      <c r="G195" s="4"/>
    </row>
    <row r="196" spans="1:7" x14ac:dyDescent="0.25">
      <c r="A196" s="1"/>
      <c r="B196" s="2">
        <v>8.3333333333333398E-2</v>
      </c>
      <c r="C196" s="7">
        <v>1600</v>
      </c>
      <c r="D196" s="3">
        <v>0</v>
      </c>
      <c r="E196" s="3">
        <f t="shared" si="8"/>
        <v>0</v>
      </c>
      <c r="F196" s="3"/>
      <c r="G196" s="4"/>
    </row>
    <row r="197" spans="1:7" x14ac:dyDescent="0.25">
      <c r="A197" s="1"/>
      <c r="B197" s="2">
        <v>0.125</v>
      </c>
      <c r="C197" s="7">
        <v>1650</v>
      </c>
      <c r="D197" s="3">
        <v>0</v>
      </c>
      <c r="E197" s="3">
        <f t="shared" si="8"/>
        <v>0</v>
      </c>
      <c r="F197" s="3"/>
      <c r="G197" s="4"/>
    </row>
    <row r="198" spans="1:7" x14ac:dyDescent="0.25">
      <c r="A198" s="1"/>
      <c r="B198" s="2">
        <v>0.16666666666666699</v>
      </c>
      <c r="C198" s="7">
        <v>1530</v>
      </c>
      <c r="D198" s="3">
        <v>0</v>
      </c>
      <c r="E198" s="3">
        <f t="shared" si="8"/>
        <v>0</v>
      </c>
      <c r="F198" s="3"/>
      <c r="G198" s="4"/>
    </row>
    <row r="199" spans="1:7" x14ac:dyDescent="0.25">
      <c r="A199" s="1"/>
      <c r="B199" s="2">
        <v>0.20833333333333301</v>
      </c>
      <c r="C199" s="7">
        <v>1440</v>
      </c>
      <c r="D199" s="3">
        <v>98.507149999999982</v>
      </c>
      <c r="E199" s="3">
        <f t="shared" si="8"/>
        <v>2955.2144999999996</v>
      </c>
      <c r="F199" s="3"/>
      <c r="G199" s="4"/>
    </row>
    <row r="200" spans="1:7" x14ac:dyDescent="0.25">
      <c r="A200" s="1"/>
      <c r="B200" s="2">
        <v>0.25</v>
      </c>
      <c r="C200" s="7">
        <v>1420</v>
      </c>
      <c r="D200" s="3">
        <v>300.16193750000002</v>
      </c>
      <c r="E200" s="3">
        <f t="shared" si="8"/>
        <v>9004.8581250000007</v>
      </c>
      <c r="F200" s="3"/>
      <c r="G200" s="4"/>
    </row>
    <row r="201" spans="1:7" x14ac:dyDescent="0.25">
      <c r="A201" s="1"/>
      <c r="B201" s="2">
        <v>0.29166666666666702</v>
      </c>
      <c r="C201" s="7">
        <v>1490</v>
      </c>
      <c r="D201" s="3">
        <v>518.05698749999999</v>
      </c>
      <c r="E201" s="3">
        <f t="shared" si="8"/>
        <v>15541.709625</v>
      </c>
      <c r="F201" s="3"/>
      <c r="G201" s="4"/>
    </row>
    <row r="202" spans="1:7" x14ac:dyDescent="0.25">
      <c r="A202" s="1"/>
      <c r="B202" s="2">
        <v>0.33333333333333398</v>
      </c>
      <c r="C202" s="7">
        <v>1500</v>
      </c>
      <c r="D202" s="3">
        <v>687.56285000000014</v>
      </c>
      <c r="E202" s="3">
        <f t="shared" si="8"/>
        <v>20626.885500000004</v>
      </c>
      <c r="F202" s="3"/>
      <c r="G202" s="4"/>
    </row>
    <row r="203" spans="1:7" x14ac:dyDescent="0.25">
      <c r="A203" s="1"/>
      <c r="B203" s="2">
        <v>0.375</v>
      </c>
      <c r="C203" s="7">
        <v>1640</v>
      </c>
      <c r="D203" s="3">
        <v>798.77618749999999</v>
      </c>
      <c r="E203" s="3">
        <f t="shared" si="8"/>
        <v>23963.285625</v>
      </c>
      <c r="F203" s="3"/>
      <c r="G203" s="4"/>
    </row>
    <row r="204" spans="1:7" x14ac:dyDescent="0.25">
      <c r="A204" s="1"/>
      <c r="B204" s="2">
        <v>0.41666666666666702</v>
      </c>
      <c r="C204" s="7">
        <v>1820</v>
      </c>
      <c r="D204" s="3">
        <v>847.75148750000005</v>
      </c>
      <c r="E204" s="3">
        <f t="shared" si="8"/>
        <v>25432.544625000002</v>
      </c>
      <c r="F204" s="3"/>
      <c r="G204" s="4"/>
    </row>
    <row r="205" spans="1:7" x14ac:dyDescent="0.25">
      <c r="A205" s="1" t="s">
        <v>9</v>
      </c>
      <c r="B205" s="2">
        <v>0.45833333333333398</v>
      </c>
      <c r="C205" s="7">
        <v>1930</v>
      </c>
      <c r="D205" s="3">
        <v>841.55858750000004</v>
      </c>
      <c r="E205" s="3">
        <f t="shared" si="8"/>
        <v>25246.757625000002</v>
      </c>
      <c r="F205" s="3"/>
      <c r="G205" s="4"/>
    </row>
    <row r="206" spans="1:7" x14ac:dyDescent="0.25">
      <c r="A206" s="1"/>
      <c r="B206" s="2">
        <v>0.5</v>
      </c>
      <c r="C206" s="7">
        <v>2120</v>
      </c>
      <c r="D206" s="3">
        <v>751.92560000000014</v>
      </c>
      <c r="E206" s="3">
        <f t="shared" si="8"/>
        <v>22557.768000000004</v>
      </c>
      <c r="F206" s="3"/>
      <c r="G206" s="4"/>
    </row>
    <row r="207" spans="1:7" x14ac:dyDescent="0.25">
      <c r="A207" s="1"/>
      <c r="B207" s="2">
        <v>0.54166666666666696</v>
      </c>
      <c r="C207" s="7">
        <v>2280</v>
      </c>
      <c r="D207" s="3">
        <v>608.98693749999995</v>
      </c>
      <c r="E207" s="3">
        <f t="shared" si="8"/>
        <v>18269.608124999999</v>
      </c>
      <c r="F207" s="3"/>
      <c r="G207" s="4"/>
    </row>
    <row r="208" spans="1:7" x14ac:dyDescent="0.25">
      <c r="A208" s="1"/>
      <c r="B208" s="2">
        <v>0.58333333333333404</v>
      </c>
      <c r="C208" s="7">
        <v>2340</v>
      </c>
      <c r="D208" s="3">
        <v>423.5634</v>
      </c>
      <c r="E208" s="3">
        <f t="shared" si="8"/>
        <v>12706.902</v>
      </c>
      <c r="F208" s="3"/>
      <c r="G208" s="4"/>
    </row>
    <row r="209" spans="1:7" x14ac:dyDescent="0.25">
      <c r="A209" s="1"/>
      <c r="B209" s="2">
        <v>0.625</v>
      </c>
      <c r="C209" s="7">
        <v>2420</v>
      </c>
      <c r="D209" s="3">
        <v>223.15199999999999</v>
      </c>
      <c r="E209" s="3">
        <f t="shared" si="8"/>
        <v>6694.5599999999995</v>
      </c>
      <c r="F209" s="3"/>
      <c r="G209" s="4"/>
    </row>
    <row r="210" spans="1:7" x14ac:dyDescent="0.25">
      <c r="A210" s="1"/>
      <c r="B210" s="2">
        <v>0.66666666666666696</v>
      </c>
      <c r="C210" s="7">
        <v>2350</v>
      </c>
      <c r="D210" s="3">
        <v>52.506437499999997</v>
      </c>
      <c r="E210" s="3">
        <f t="shared" si="8"/>
        <v>1575.193125</v>
      </c>
      <c r="F210" s="3"/>
      <c r="G210" s="4"/>
    </row>
    <row r="211" spans="1:7" x14ac:dyDescent="0.25">
      <c r="A211" s="1"/>
      <c r="B211" s="2">
        <v>0.70833333333333404</v>
      </c>
      <c r="C211" s="7">
        <v>2125</v>
      </c>
      <c r="D211" s="3">
        <v>0</v>
      </c>
      <c r="E211" s="3">
        <f t="shared" si="8"/>
        <v>0</v>
      </c>
      <c r="F211" s="3"/>
      <c r="G211" s="4"/>
    </row>
    <row r="212" spans="1:7" x14ac:dyDescent="0.25">
      <c r="A212" s="1"/>
      <c r="B212" s="2">
        <v>0.750000000000001</v>
      </c>
      <c r="C212" s="7">
        <v>1995</v>
      </c>
      <c r="D212" s="3">
        <v>0</v>
      </c>
      <c r="E212" s="3">
        <f t="shared" si="8"/>
        <v>0</v>
      </c>
      <c r="F212" s="3"/>
      <c r="G212" s="4"/>
    </row>
    <row r="213" spans="1:7" x14ac:dyDescent="0.25">
      <c r="A213" s="1"/>
      <c r="B213" s="2">
        <v>0.79166666666666696</v>
      </c>
      <c r="C213" s="7">
        <v>1950</v>
      </c>
      <c r="D213" s="3">
        <v>0</v>
      </c>
      <c r="E213" s="3">
        <f t="shared" si="8"/>
        <v>0</v>
      </c>
      <c r="F213" s="3"/>
      <c r="G213" s="4"/>
    </row>
    <row r="214" spans="1:7" x14ac:dyDescent="0.25">
      <c r="A214" s="1"/>
      <c r="B214" s="2">
        <v>0.83333333333333404</v>
      </c>
      <c r="C214" s="7">
        <v>2050</v>
      </c>
      <c r="D214" s="3">
        <v>0</v>
      </c>
      <c r="E214" s="3">
        <f t="shared" si="8"/>
        <v>0</v>
      </c>
      <c r="F214" s="3"/>
      <c r="G214" s="4"/>
    </row>
    <row r="215" spans="1:7" x14ac:dyDescent="0.25">
      <c r="A215" s="1"/>
      <c r="B215" s="2">
        <v>0.875000000000001</v>
      </c>
      <c r="C215" s="7">
        <v>2000</v>
      </c>
      <c r="D215" s="3">
        <v>0</v>
      </c>
      <c r="E215" s="3">
        <f t="shared" si="8"/>
        <v>0</v>
      </c>
      <c r="F215" s="3"/>
      <c r="G215" s="4"/>
    </row>
    <row r="216" spans="1:7" x14ac:dyDescent="0.25">
      <c r="A216" s="1"/>
      <c r="B216" s="2">
        <v>0.91666666666666696</v>
      </c>
      <c r="C216" s="7">
        <v>1920</v>
      </c>
      <c r="D216" s="3">
        <v>0</v>
      </c>
      <c r="E216" s="3">
        <f t="shared" si="8"/>
        <v>0</v>
      </c>
      <c r="F216" s="3"/>
      <c r="G216" s="4"/>
    </row>
    <row r="217" spans="1:7" x14ac:dyDescent="0.25">
      <c r="A217" s="1"/>
      <c r="B217" s="2">
        <v>0.95833333333333404</v>
      </c>
      <c r="C217" s="7">
        <v>1915</v>
      </c>
      <c r="D217" s="3">
        <v>0</v>
      </c>
      <c r="E217" s="3">
        <f t="shared" si="8"/>
        <v>0</v>
      </c>
      <c r="F217" s="3"/>
      <c r="G217" s="4"/>
    </row>
    <row r="218" spans="1:7" x14ac:dyDescent="0.25">
      <c r="A218" s="1"/>
      <c r="B218" s="2">
        <v>0</v>
      </c>
      <c r="C218" s="7">
        <v>1650</v>
      </c>
      <c r="D218" s="3">
        <v>0</v>
      </c>
      <c r="E218" s="3">
        <f>D218*31</f>
        <v>0</v>
      </c>
      <c r="F218" s="3"/>
      <c r="G218" s="4"/>
    </row>
    <row r="219" spans="1:7" x14ac:dyDescent="0.25">
      <c r="A219" s="1"/>
      <c r="B219" s="2">
        <v>4.1666666666666699E-2</v>
      </c>
      <c r="C219" s="7">
        <v>1550</v>
      </c>
      <c r="D219" s="3">
        <v>0</v>
      </c>
      <c r="E219" s="3">
        <f t="shared" ref="E219:E241" si="9">D219*31</f>
        <v>0</v>
      </c>
      <c r="F219" s="3"/>
      <c r="G219" s="4"/>
    </row>
    <row r="220" spans="1:7" x14ac:dyDescent="0.25">
      <c r="A220" s="1"/>
      <c r="B220" s="2">
        <v>8.3333333333333398E-2</v>
      </c>
      <c r="C220" s="7">
        <v>1480</v>
      </c>
      <c r="D220" s="3">
        <v>0</v>
      </c>
      <c r="E220" s="3">
        <f t="shared" si="9"/>
        <v>0</v>
      </c>
      <c r="F220" s="3"/>
      <c r="G220" s="4"/>
    </row>
    <row r="221" spans="1:7" x14ac:dyDescent="0.25">
      <c r="A221" s="1"/>
      <c r="B221" s="2">
        <v>0.125</v>
      </c>
      <c r="C221" s="7">
        <v>1450</v>
      </c>
      <c r="D221" s="3">
        <v>0</v>
      </c>
      <c r="E221" s="3">
        <f t="shared" si="9"/>
        <v>0</v>
      </c>
      <c r="F221" s="3"/>
      <c r="G221" s="4"/>
    </row>
    <row r="222" spans="1:7" x14ac:dyDescent="0.25">
      <c r="A222" s="1"/>
      <c r="B222" s="2">
        <v>0.16666666666666699</v>
      </c>
      <c r="C222" s="7">
        <v>1450</v>
      </c>
      <c r="D222" s="3">
        <v>0</v>
      </c>
      <c r="E222" s="3">
        <f t="shared" si="9"/>
        <v>0</v>
      </c>
      <c r="F222" s="3"/>
      <c r="G222" s="4"/>
    </row>
    <row r="223" spans="1:7" x14ac:dyDescent="0.25">
      <c r="A223" s="1"/>
      <c r="B223" s="2">
        <v>0.20833333333333301</v>
      </c>
      <c r="C223" s="7">
        <v>1320</v>
      </c>
      <c r="D223" s="3">
        <v>76.281049999999993</v>
      </c>
      <c r="E223" s="3">
        <f t="shared" si="9"/>
        <v>2364.7125499999997</v>
      </c>
      <c r="F223" s="3"/>
      <c r="G223" s="4"/>
    </row>
    <row r="224" spans="1:7" x14ac:dyDescent="0.25">
      <c r="A224" s="1"/>
      <c r="B224" s="2">
        <v>0.25</v>
      </c>
      <c r="C224" s="7">
        <v>1275</v>
      </c>
      <c r="D224" s="3">
        <v>290.59199999999993</v>
      </c>
      <c r="E224" s="3">
        <f t="shared" si="9"/>
        <v>9008.3519999999971</v>
      </c>
      <c r="F224" s="3"/>
      <c r="G224" s="4"/>
    </row>
    <row r="225" spans="1:7" x14ac:dyDescent="0.25">
      <c r="A225" s="1"/>
      <c r="B225" s="2">
        <v>0.29166666666666702</v>
      </c>
      <c r="C225" s="7">
        <v>1260</v>
      </c>
      <c r="D225" s="3">
        <v>510.02274999999997</v>
      </c>
      <c r="E225" s="3">
        <f t="shared" si="9"/>
        <v>15810.705249999999</v>
      </c>
      <c r="F225" s="3"/>
      <c r="G225" s="4"/>
    </row>
    <row r="226" spans="1:7" x14ac:dyDescent="0.25">
      <c r="A226" s="1"/>
      <c r="B226" s="2">
        <v>0.33333333333333398</v>
      </c>
      <c r="C226" s="7">
        <v>1270</v>
      </c>
      <c r="D226" s="3">
        <v>683.57819999999992</v>
      </c>
      <c r="E226" s="3">
        <f t="shared" si="9"/>
        <v>21190.924199999998</v>
      </c>
      <c r="F226" s="3"/>
      <c r="G226" s="4"/>
    </row>
    <row r="227" spans="1:7" x14ac:dyDescent="0.25">
      <c r="A227" s="1"/>
      <c r="B227" s="2">
        <v>0.375</v>
      </c>
      <c r="C227" s="7">
        <v>1565</v>
      </c>
      <c r="D227" s="3">
        <v>787.17278750000014</v>
      </c>
      <c r="E227" s="3">
        <f t="shared" si="9"/>
        <v>24402.356412500005</v>
      </c>
      <c r="F227" s="3"/>
      <c r="G227" s="4"/>
    </row>
    <row r="228" spans="1:7" x14ac:dyDescent="0.25">
      <c r="A228" s="1"/>
      <c r="B228" s="2">
        <v>0.41666666666666702</v>
      </c>
      <c r="C228" s="7">
        <v>1670</v>
      </c>
      <c r="D228" s="3">
        <v>828.56348750000006</v>
      </c>
      <c r="E228" s="3">
        <f t="shared" si="9"/>
        <v>25685.468112500002</v>
      </c>
      <c r="F228" s="3"/>
      <c r="G228" s="4"/>
    </row>
    <row r="229" spans="1:7" x14ac:dyDescent="0.25">
      <c r="A229" s="1" t="s">
        <v>10</v>
      </c>
      <c r="B229" s="2">
        <v>0.45833333333333398</v>
      </c>
      <c r="C229" s="7">
        <v>1700</v>
      </c>
      <c r="D229" s="3">
        <v>799.94158749999997</v>
      </c>
      <c r="E229" s="3">
        <f t="shared" si="9"/>
        <v>24798.189212499998</v>
      </c>
      <c r="F229" s="3"/>
      <c r="G229" s="4"/>
    </row>
    <row r="230" spans="1:7" x14ac:dyDescent="0.25">
      <c r="A230" s="1"/>
      <c r="B230" s="2">
        <v>0.5</v>
      </c>
      <c r="C230" s="7">
        <v>1880</v>
      </c>
      <c r="D230" s="3">
        <v>698.67283750000001</v>
      </c>
      <c r="E230" s="3">
        <f t="shared" si="9"/>
        <v>21658.857962500002</v>
      </c>
      <c r="F230" s="3"/>
      <c r="G230" s="4"/>
    </row>
    <row r="231" spans="1:7" x14ac:dyDescent="0.25">
      <c r="A231" s="1"/>
      <c r="B231" s="2">
        <v>0.54166666666666696</v>
      </c>
      <c r="C231" s="7">
        <v>2190</v>
      </c>
      <c r="D231" s="3">
        <v>546.46735000000001</v>
      </c>
      <c r="E231" s="3">
        <f t="shared" si="9"/>
        <v>16940.487850000001</v>
      </c>
      <c r="F231" s="3"/>
      <c r="G231" s="4"/>
    </row>
    <row r="232" spans="1:7" x14ac:dyDescent="0.25">
      <c r="A232" s="1"/>
      <c r="B232" s="2">
        <v>0.58333333333333404</v>
      </c>
      <c r="C232" s="7">
        <v>2280</v>
      </c>
      <c r="D232" s="3">
        <v>365.88313750000003</v>
      </c>
      <c r="E232" s="3">
        <f t="shared" si="9"/>
        <v>11342.3772625</v>
      </c>
      <c r="F232" s="3"/>
      <c r="G232" s="4"/>
    </row>
    <row r="233" spans="1:7" x14ac:dyDescent="0.25">
      <c r="A233" s="1"/>
      <c r="B233" s="2">
        <v>0.625</v>
      </c>
      <c r="C233" s="7">
        <v>2325</v>
      </c>
      <c r="D233" s="3">
        <v>153.66399999999999</v>
      </c>
      <c r="E233" s="3">
        <f t="shared" si="9"/>
        <v>4763.5839999999998</v>
      </c>
      <c r="F233" s="3"/>
      <c r="G233" s="4"/>
    </row>
    <row r="234" spans="1:7" x14ac:dyDescent="0.25">
      <c r="A234" s="1"/>
      <c r="B234" s="2">
        <v>0.66666666666666696</v>
      </c>
      <c r="C234" s="7">
        <v>2220</v>
      </c>
      <c r="D234" s="3">
        <v>7.8596000000000004</v>
      </c>
      <c r="E234" s="3">
        <f t="shared" si="9"/>
        <v>243.64760000000001</v>
      </c>
      <c r="F234" s="3"/>
      <c r="G234" s="4"/>
    </row>
    <row r="235" spans="1:7" x14ac:dyDescent="0.25">
      <c r="A235" s="1"/>
      <c r="B235" s="2">
        <v>0.70833333333333404</v>
      </c>
      <c r="C235" s="7">
        <v>2150</v>
      </c>
      <c r="D235" s="3">
        <v>0</v>
      </c>
      <c r="E235" s="3">
        <f t="shared" si="9"/>
        <v>0</v>
      </c>
      <c r="F235" s="3"/>
      <c r="G235" s="4"/>
    </row>
    <row r="236" spans="1:7" x14ac:dyDescent="0.25">
      <c r="A236" s="1"/>
      <c r="B236" s="2">
        <v>0.750000000000001</v>
      </c>
      <c r="C236" s="7">
        <v>1930</v>
      </c>
      <c r="D236" s="3">
        <v>0</v>
      </c>
      <c r="E236" s="3">
        <f t="shared" si="9"/>
        <v>0</v>
      </c>
      <c r="F236" s="3"/>
      <c r="G236" s="4"/>
    </row>
    <row r="237" spans="1:7" x14ac:dyDescent="0.25">
      <c r="A237" s="1"/>
      <c r="B237" s="2">
        <v>0.79166666666666696</v>
      </c>
      <c r="C237" s="7">
        <v>1935</v>
      </c>
      <c r="D237" s="3">
        <v>0</v>
      </c>
      <c r="E237" s="3">
        <f t="shared" si="9"/>
        <v>0</v>
      </c>
      <c r="F237" s="3"/>
      <c r="G237" s="4"/>
    </row>
    <row r="238" spans="1:7" x14ac:dyDescent="0.25">
      <c r="A238" s="1"/>
      <c r="B238" s="2">
        <v>0.83333333333333404</v>
      </c>
      <c r="C238" s="7">
        <v>1995</v>
      </c>
      <c r="D238" s="3">
        <v>0</v>
      </c>
      <c r="E238" s="3">
        <f t="shared" si="9"/>
        <v>0</v>
      </c>
      <c r="F238" s="3"/>
      <c r="G238" s="4"/>
    </row>
    <row r="239" spans="1:7" x14ac:dyDescent="0.25">
      <c r="A239" s="1"/>
      <c r="B239" s="2">
        <v>0.875000000000001</v>
      </c>
      <c r="C239" s="7">
        <v>1955</v>
      </c>
      <c r="D239" s="3">
        <v>0</v>
      </c>
      <c r="E239" s="3">
        <f t="shared" si="9"/>
        <v>0</v>
      </c>
      <c r="F239" s="3"/>
      <c r="G239" s="4"/>
    </row>
    <row r="240" spans="1:7" x14ac:dyDescent="0.25">
      <c r="A240" s="1"/>
      <c r="B240" s="2">
        <v>0.91666666666666696</v>
      </c>
      <c r="C240" s="7">
        <v>1780</v>
      </c>
      <c r="D240" s="3">
        <v>0</v>
      </c>
      <c r="E240" s="3">
        <f t="shared" si="9"/>
        <v>0</v>
      </c>
      <c r="F240" s="3"/>
      <c r="G240" s="4"/>
    </row>
    <row r="241" spans="1:7" x14ac:dyDescent="0.25">
      <c r="A241" s="1"/>
      <c r="B241" s="2">
        <v>0.95833333333333404</v>
      </c>
      <c r="C241" s="7">
        <v>1750</v>
      </c>
      <c r="D241" s="3">
        <v>0</v>
      </c>
      <c r="E241" s="3">
        <f t="shared" si="9"/>
        <v>0</v>
      </c>
      <c r="F241" s="3"/>
      <c r="G241" s="4"/>
    </row>
    <row r="242" spans="1:7" x14ac:dyDescent="0.25">
      <c r="A242" s="1"/>
      <c r="B242" s="2">
        <v>0</v>
      </c>
      <c r="C242" s="7">
        <v>1000</v>
      </c>
      <c r="D242" s="3">
        <v>0</v>
      </c>
      <c r="E242" s="3">
        <f>D242*30</f>
        <v>0</v>
      </c>
      <c r="F242" s="3"/>
      <c r="G242" s="4"/>
    </row>
    <row r="243" spans="1:7" x14ac:dyDescent="0.25">
      <c r="A243" s="1"/>
      <c r="B243" s="2">
        <v>4.1666666666666699E-2</v>
      </c>
      <c r="C243" s="7">
        <v>990</v>
      </c>
      <c r="D243" s="3">
        <v>0</v>
      </c>
      <c r="E243" s="3">
        <f t="shared" ref="E243:E265" si="10">D243*30</f>
        <v>0</v>
      </c>
      <c r="F243" s="3"/>
      <c r="G243" s="4"/>
    </row>
    <row r="244" spans="1:7" x14ac:dyDescent="0.25">
      <c r="A244" s="1"/>
      <c r="B244" s="2">
        <v>8.3333333333333398E-2</v>
      </c>
      <c r="C244" s="7">
        <v>950</v>
      </c>
      <c r="D244" s="3">
        <v>0</v>
      </c>
      <c r="E244" s="3">
        <f t="shared" si="10"/>
        <v>0</v>
      </c>
      <c r="F244" s="3"/>
      <c r="G244" s="4"/>
    </row>
    <row r="245" spans="1:7" x14ac:dyDescent="0.25">
      <c r="A245" s="1"/>
      <c r="B245" s="2">
        <v>0.125</v>
      </c>
      <c r="C245" s="7">
        <v>865</v>
      </c>
      <c r="D245" s="3">
        <v>0</v>
      </c>
      <c r="E245" s="3">
        <f t="shared" si="10"/>
        <v>0</v>
      </c>
      <c r="F245" s="3"/>
      <c r="G245" s="4"/>
    </row>
    <row r="246" spans="1:7" x14ac:dyDescent="0.25">
      <c r="A246" s="1"/>
      <c r="B246" s="2">
        <v>0.16666666666666699</v>
      </c>
      <c r="C246" s="7">
        <v>869</v>
      </c>
      <c r="D246" s="3">
        <v>0</v>
      </c>
      <c r="E246" s="3">
        <f t="shared" si="10"/>
        <v>0</v>
      </c>
      <c r="F246" s="3"/>
      <c r="G246" s="4"/>
    </row>
    <row r="247" spans="1:7" x14ac:dyDescent="0.25">
      <c r="A247" s="1"/>
      <c r="B247" s="2">
        <v>0.20833333333333301</v>
      </c>
      <c r="C247" s="7">
        <v>870</v>
      </c>
      <c r="D247" s="3">
        <v>31.86975</v>
      </c>
      <c r="E247" s="3">
        <f t="shared" si="10"/>
        <v>956.09249999999997</v>
      </c>
      <c r="F247" s="3"/>
      <c r="G247" s="4"/>
    </row>
    <row r="248" spans="1:7" x14ac:dyDescent="0.25">
      <c r="A248" s="1"/>
      <c r="B248" s="2">
        <v>0.25</v>
      </c>
      <c r="C248" s="7">
        <v>970</v>
      </c>
      <c r="D248" s="3">
        <v>243.95084999999997</v>
      </c>
      <c r="E248" s="3">
        <f t="shared" si="10"/>
        <v>7318.5254999999988</v>
      </c>
      <c r="F248" s="3"/>
      <c r="G248" s="4"/>
    </row>
    <row r="249" spans="1:7" x14ac:dyDescent="0.25">
      <c r="A249" s="1"/>
      <c r="B249" s="2">
        <v>0.29166666666666702</v>
      </c>
      <c r="C249" s="7">
        <v>980</v>
      </c>
      <c r="D249" s="3">
        <v>475.59974999999991</v>
      </c>
      <c r="E249" s="3">
        <f t="shared" si="10"/>
        <v>14267.992499999997</v>
      </c>
      <c r="F249" s="3"/>
      <c r="G249" s="4"/>
    </row>
    <row r="250" spans="1:7" x14ac:dyDescent="0.25">
      <c r="A250" s="1"/>
      <c r="B250" s="2">
        <v>0.33333333333333398</v>
      </c>
      <c r="C250" s="7">
        <v>950</v>
      </c>
      <c r="D250" s="3">
        <v>656.18534999999997</v>
      </c>
      <c r="E250" s="3">
        <f t="shared" si="10"/>
        <v>19685.5605</v>
      </c>
      <c r="F250" s="3"/>
      <c r="G250" s="4"/>
    </row>
    <row r="251" spans="1:7" x14ac:dyDescent="0.25">
      <c r="A251" s="1"/>
      <c r="B251" s="2">
        <v>0.375</v>
      </c>
      <c r="C251" s="7">
        <v>1050</v>
      </c>
      <c r="D251" s="3">
        <v>768.85865000000001</v>
      </c>
      <c r="E251" s="3">
        <f t="shared" si="10"/>
        <v>23065.7595</v>
      </c>
      <c r="F251" s="3"/>
      <c r="G251" s="4"/>
    </row>
    <row r="252" spans="1:7" x14ac:dyDescent="0.25">
      <c r="A252" s="1"/>
      <c r="B252" s="2">
        <v>0.41666666666666702</v>
      </c>
      <c r="C252" s="7">
        <v>1060</v>
      </c>
      <c r="D252" s="3">
        <v>820.46759999999983</v>
      </c>
      <c r="E252" s="3">
        <f t="shared" si="10"/>
        <v>24614.027999999995</v>
      </c>
      <c r="F252" s="3"/>
      <c r="G252" s="4"/>
    </row>
    <row r="253" spans="1:7" x14ac:dyDescent="0.25">
      <c r="A253" s="1" t="s">
        <v>11</v>
      </c>
      <c r="B253" s="2">
        <v>0.45833333333333398</v>
      </c>
      <c r="C253" s="7">
        <v>1090</v>
      </c>
      <c r="D253" s="3">
        <v>782.54768750000017</v>
      </c>
      <c r="E253" s="3">
        <f t="shared" si="10"/>
        <v>23476.430625000005</v>
      </c>
      <c r="F253" s="3"/>
      <c r="G253" s="4"/>
    </row>
    <row r="254" spans="1:7" x14ac:dyDescent="0.25">
      <c r="A254" s="1"/>
      <c r="B254" s="2">
        <v>0.5</v>
      </c>
      <c r="C254" s="7">
        <v>1095</v>
      </c>
      <c r="D254" s="3">
        <v>689.60238749999996</v>
      </c>
      <c r="E254" s="3">
        <f t="shared" si="10"/>
        <v>20688.071625</v>
      </c>
      <c r="F254" s="3"/>
      <c r="G254" s="4"/>
    </row>
    <row r="255" spans="1:7" x14ac:dyDescent="0.25">
      <c r="A255" s="1"/>
      <c r="B255" s="2">
        <v>0.54166666666666696</v>
      </c>
      <c r="C255" s="7">
        <v>1020</v>
      </c>
      <c r="D255" s="3">
        <v>526.61293750000004</v>
      </c>
      <c r="E255" s="3">
        <f t="shared" si="10"/>
        <v>15798.388125000001</v>
      </c>
      <c r="F255" s="3"/>
      <c r="G255" s="4"/>
    </row>
    <row r="256" spans="1:7" x14ac:dyDescent="0.25">
      <c r="A256" s="1"/>
      <c r="B256" s="2">
        <v>0.58333333333333404</v>
      </c>
      <c r="C256" s="7">
        <v>1000</v>
      </c>
      <c r="D256" s="3">
        <v>331.77080000000001</v>
      </c>
      <c r="E256" s="3">
        <f t="shared" si="10"/>
        <v>9953.1239999999998</v>
      </c>
      <c r="F256" s="3"/>
      <c r="G256" s="4"/>
    </row>
    <row r="257" spans="1:7" x14ac:dyDescent="0.25">
      <c r="A257" s="1"/>
      <c r="B257" s="2">
        <v>0.625</v>
      </c>
      <c r="C257" s="7">
        <v>980</v>
      </c>
      <c r="D257" s="3">
        <v>163.12404999999998</v>
      </c>
      <c r="E257" s="3">
        <f t="shared" si="10"/>
        <v>4893.7214999999997</v>
      </c>
      <c r="F257" s="3"/>
      <c r="G257" s="4"/>
    </row>
    <row r="258" spans="1:7" x14ac:dyDescent="0.25">
      <c r="A258" s="1"/>
      <c r="B258" s="2">
        <v>0.66666666666666696</v>
      </c>
      <c r="C258" s="7">
        <v>980</v>
      </c>
      <c r="D258" s="3">
        <v>0</v>
      </c>
      <c r="E258" s="3">
        <f t="shared" si="10"/>
        <v>0</v>
      </c>
      <c r="F258" s="3"/>
      <c r="G258" s="4"/>
    </row>
    <row r="259" spans="1:7" x14ac:dyDescent="0.25">
      <c r="A259" s="1"/>
      <c r="B259" s="2">
        <v>0.70833333333333404</v>
      </c>
      <c r="C259" s="7">
        <v>1010</v>
      </c>
      <c r="D259" s="3">
        <v>0</v>
      </c>
      <c r="E259" s="3">
        <f t="shared" si="10"/>
        <v>0</v>
      </c>
      <c r="F259" s="3"/>
      <c r="G259" s="4"/>
    </row>
    <row r="260" spans="1:7" x14ac:dyDescent="0.25">
      <c r="A260" s="1"/>
      <c r="B260" s="2">
        <v>0.750000000000001</v>
      </c>
      <c r="C260" s="7">
        <v>1270</v>
      </c>
      <c r="D260" s="3">
        <v>0</v>
      </c>
      <c r="E260" s="3">
        <f t="shared" si="10"/>
        <v>0</v>
      </c>
      <c r="F260" s="3"/>
      <c r="G260" s="4"/>
    </row>
    <row r="261" spans="1:7" x14ac:dyDescent="0.25">
      <c r="A261" s="1"/>
      <c r="B261" s="2">
        <v>0.79166666666666696</v>
      </c>
      <c r="C261" s="7">
        <v>1080</v>
      </c>
      <c r="D261" s="3">
        <v>0</v>
      </c>
      <c r="E261" s="3">
        <f t="shared" si="10"/>
        <v>0</v>
      </c>
      <c r="F261" s="3"/>
      <c r="G261" s="4"/>
    </row>
    <row r="262" spans="1:7" x14ac:dyDescent="0.25">
      <c r="A262" s="1"/>
      <c r="B262" s="2">
        <v>0.83333333333333404</v>
      </c>
      <c r="C262" s="7">
        <v>1080</v>
      </c>
      <c r="D262" s="3">
        <v>0</v>
      </c>
      <c r="E262" s="3">
        <f t="shared" si="10"/>
        <v>0</v>
      </c>
      <c r="F262" s="3"/>
      <c r="G262" s="4"/>
    </row>
    <row r="263" spans="1:7" x14ac:dyDescent="0.25">
      <c r="A263" s="1"/>
      <c r="B263" s="2">
        <v>0.875000000000001</v>
      </c>
      <c r="C263" s="7">
        <v>1250</v>
      </c>
      <c r="D263" s="3">
        <v>0</v>
      </c>
      <c r="E263" s="3">
        <f t="shared" si="10"/>
        <v>0</v>
      </c>
      <c r="F263" s="3"/>
      <c r="G263" s="4"/>
    </row>
    <row r="264" spans="1:7" x14ac:dyDescent="0.25">
      <c r="A264" s="1"/>
      <c r="B264" s="2">
        <v>0.91666666666666696</v>
      </c>
      <c r="C264" s="7">
        <v>1160</v>
      </c>
      <c r="D264" s="3">
        <v>0</v>
      </c>
      <c r="E264" s="3">
        <f t="shared" si="10"/>
        <v>0</v>
      </c>
      <c r="F264" s="3"/>
      <c r="G264" s="4"/>
    </row>
    <row r="265" spans="1:7" x14ac:dyDescent="0.25">
      <c r="A265" s="1"/>
      <c r="B265" s="2">
        <v>0.95833333333333404</v>
      </c>
      <c r="C265" s="7">
        <v>1110</v>
      </c>
      <c r="D265" s="3">
        <v>0</v>
      </c>
      <c r="E265" s="3">
        <f t="shared" si="10"/>
        <v>0</v>
      </c>
      <c r="F265" s="3"/>
      <c r="G265" s="4"/>
    </row>
    <row r="266" spans="1:7" x14ac:dyDescent="0.25">
      <c r="A266" s="1"/>
      <c r="B266" s="2">
        <v>0</v>
      </c>
      <c r="C266" s="7">
        <v>1100</v>
      </c>
      <c r="D266" s="3">
        <v>0</v>
      </c>
      <c r="E266" s="3">
        <f>D266*31</f>
        <v>0</v>
      </c>
      <c r="F266" s="3"/>
      <c r="G266" s="4"/>
    </row>
    <row r="267" spans="1:7" x14ac:dyDescent="0.25">
      <c r="A267" s="1"/>
      <c r="B267" s="2">
        <v>4.1666666666666699E-2</v>
      </c>
      <c r="C267" s="7">
        <v>1060</v>
      </c>
      <c r="D267" s="3">
        <v>0</v>
      </c>
      <c r="E267" s="3">
        <f t="shared" ref="E267:E289" si="11">D267*31</f>
        <v>0</v>
      </c>
      <c r="F267" s="3"/>
      <c r="G267" s="4"/>
    </row>
    <row r="268" spans="1:7" x14ac:dyDescent="0.25">
      <c r="A268" s="1"/>
      <c r="B268" s="2">
        <v>8.3333333333333398E-2</v>
      </c>
      <c r="C268" s="7">
        <v>990</v>
      </c>
      <c r="D268" s="3">
        <v>0</v>
      </c>
      <c r="E268" s="3">
        <f t="shared" si="11"/>
        <v>0</v>
      </c>
      <c r="F268" s="3"/>
      <c r="G268" s="4"/>
    </row>
    <row r="269" spans="1:7" x14ac:dyDescent="0.25">
      <c r="A269" s="1"/>
      <c r="B269" s="2">
        <v>0.125</v>
      </c>
      <c r="C269" s="7">
        <v>910</v>
      </c>
      <c r="D269" s="3">
        <v>0</v>
      </c>
      <c r="E269" s="3">
        <f t="shared" si="11"/>
        <v>0</v>
      </c>
      <c r="F269" s="3"/>
      <c r="G269" s="4"/>
    </row>
    <row r="270" spans="1:7" x14ac:dyDescent="0.25">
      <c r="A270" s="1"/>
      <c r="B270" s="2">
        <v>0.16666666666666699</v>
      </c>
      <c r="C270" s="7">
        <v>960</v>
      </c>
      <c r="D270" s="3">
        <v>0</v>
      </c>
      <c r="E270" s="3">
        <f t="shared" si="11"/>
        <v>0</v>
      </c>
      <c r="F270" s="3"/>
      <c r="G270" s="4"/>
    </row>
    <row r="271" spans="1:7" x14ac:dyDescent="0.25">
      <c r="A271" s="1"/>
      <c r="B271" s="2">
        <v>0.20833333333333301</v>
      </c>
      <c r="C271" s="7">
        <v>945</v>
      </c>
      <c r="D271" s="3">
        <v>0</v>
      </c>
      <c r="E271" s="3">
        <f t="shared" si="11"/>
        <v>0</v>
      </c>
      <c r="F271" s="3"/>
      <c r="G271" s="4"/>
    </row>
    <row r="272" spans="1:7" x14ac:dyDescent="0.25">
      <c r="A272" s="1"/>
      <c r="B272" s="2">
        <v>0.25</v>
      </c>
      <c r="C272" s="7">
        <v>1040</v>
      </c>
      <c r="D272" s="3">
        <v>202.16148749999999</v>
      </c>
      <c r="E272" s="3">
        <f t="shared" si="11"/>
        <v>6267.0061125000002</v>
      </c>
      <c r="F272" s="3"/>
      <c r="G272" s="4"/>
    </row>
    <row r="273" spans="1:7" x14ac:dyDescent="0.25">
      <c r="A273" s="1"/>
      <c r="B273" s="2">
        <v>0.29166666666666702</v>
      </c>
      <c r="C273" s="7">
        <v>1070</v>
      </c>
      <c r="D273" s="3">
        <v>411.24733750000007</v>
      </c>
      <c r="E273" s="3">
        <f t="shared" si="11"/>
        <v>12748.667462500001</v>
      </c>
      <c r="F273" s="3"/>
      <c r="G273" s="4"/>
    </row>
    <row r="274" spans="1:7" x14ac:dyDescent="0.25">
      <c r="A274" s="1"/>
      <c r="B274" s="2">
        <v>0.33333333333333398</v>
      </c>
      <c r="C274" s="7">
        <v>1080</v>
      </c>
      <c r="D274" s="3">
        <v>613.48273749999998</v>
      </c>
      <c r="E274" s="3">
        <f t="shared" si="11"/>
        <v>19017.964862500001</v>
      </c>
      <c r="F274" s="3"/>
      <c r="G274" s="4"/>
    </row>
    <row r="275" spans="1:7" x14ac:dyDescent="0.25">
      <c r="A275" s="1"/>
      <c r="B275" s="2">
        <v>0.375</v>
      </c>
      <c r="C275" s="7">
        <v>1160</v>
      </c>
      <c r="D275" s="3">
        <v>756.11874999999998</v>
      </c>
      <c r="E275" s="3">
        <f t="shared" si="11"/>
        <v>23439.681249999998</v>
      </c>
      <c r="F275" s="3"/>
      <c r="G275" s="4"/>
    </row>
    <row r="276" spans="1:7" x14ac:dyDescent="0.25">
      <c r="A276" s="1"/>
      <c r="B276" s="2">
        <v>0.41666666666666702</v>
      </c>
      <c r="C276" s="7">
        <v>1185</v>
      </c>
      <c r="D276" s="3">
        <v>814.99355000000003</v>
      </c>
      <c r="E276" s="3">
        <f t="shared" si="11"/>
        <v>25264.800050000002</v>
      </c>
      <c r="F276" s="3"/>
      <c r="G276" s="4"/>
    </row>
    <row r="277" spans="1:7" x14ac:dyDescent="0.25">
      <c r="A277" s="1" t="s">
        <v>12</v>
      </c>
      <c r="B277" s="2">
        <v>0.45833333333333398</v>
      </c>
      <c r="C277" s="7">
        <v>1190</v>
      </c>
      <c r="D277" s="3">
        <v>809.00559999999984</v>
      </c>
      <c r="E277" s="3">
        <f t="shared" si="11"/>
        <v>25079.173599999995</v>
      </c>
      <c r="F277" s="3"/>
      <c r="G277" s="4"/>
    </row>
    <row r="278" spans="1:7" x14ac:dyDescent="0.25">
      <c r="A278" s="1"/>
      <c r="B278" s="2">
        <v>0.5</v>
      </c>
      <c r="C278" s="7">
        <v>1265</v>
      </c>
      <c r="D278" s="3">
        <v>719.98599999999999</v>
      </c>
      <c r="E278" s="3">
        <f t="shared" si="11"/>
        <v>22319.565999999999</v>
      </c>
      <c r="F278" s="3"/>
      <c r="G278" s="4"/>
    </row>
    <row r="279" spans="1:7" x14ac:dyDescent="0.25">
      <c r="A279" s="1"/>
      <c r="B279" s="2">
        <v>0.54166666666666696</v>
      </c>
      <c r="C279" s="7">
        <v>1255</v>
      </c>
      <c r="D279" s="3">
        <v>577.59</v>
      </c>
      <c r="E279" s="3">
        <f t="shared" si="11"/>
        <v>17905.29</v>
      </c>
      <c r="F279" s="3"/>
      <c r="G279" s="4"/>
    </row>
    <row r="280" spans="1:7" x14ac:dyDescent="0.25">
      <c r="A280" s="1"/>
      <c r="B280" s="2">
        <v>0.58333333333333404</v>
      </c>
      <c r="C280" s="7">
        <v>1055</v>
      </c>
      <c r="D280" s="3">
        <v>374.35700000000003</v>
      </c>
      <c r="E280" s="3">
        <f t="shared" si="11"/>
        <v>11605.067000000001</v>
      </c>
      <c r="F280" s="3"/>
      <c r="G280" s="4"/>
    </row>
    <row r="281" spans="1:7" x14ac:dyDescent="0.25">
      <c r="A281" s="1"/>
      <c r="B281" s="2">
        <v>0.625</v>
      </c>
      <c r="C281" s="7">
        <v>1035</v>
      </c>
      <c r="D281" s="3">
        <v>172.09653749999998</v>
      </c>
      <c r="E281" s="3">
        <f t="shared" si="11"/>
        <v>5334.9926624999998</v>
      </c>
      <c r="F281" s="3"/>
      <c r="G281" s="4"/>
    </row>
    <row r="282" spans="1:7" x14ac:dyDescent="0.25">
      <c r="A282" s="1"/>
      <c r="B282" s="2">
        <v>0.66666666666666696</v>
      </c>
      <c r="C282" s="7">
        <v>1040</v>
      </c>
      <c r="D282" s="3">
        <v>0</v>
      </c>
      <c r="E282" s="3">
        <f t="shared" si="11"/>
        <v>0</v>
      </c>
      <c r="F282" s="3"/>
      <c r="G282" s="4"/>
    </row>
    <row r="283" spans="1:7" x14ac:dyDescent="0.25">
      <c r="A283" s="1"/>
      <c r="B283" s="2">
        <v>0.70833333333333404</v>
      </c>
      <c r="C283" s="7">
        <v>1035</v>
      </c>
      <c r="D283" s="3">
        <v>0</v>
      </c>
      <c r="E283" s="3">
        <f t="shared" si="11"/>
        <v>0</v>
      </c>
      <c r="F283" s="3"/>
      <c r="G283" s="4"/>
    </row>
    <row r="284" spans="1:7" x14ac:dyDescent="0.25">
      <c r="A284" s="1"/>
      <c r="B284" s="2">
        <v>0.750000000000001</v>
      </c>
      <c r="C284" s="7">
        <v>1380</v>
      </c>
      <c r="D284" s="3">
        <v>0</v>
      </c>
      <c r="E284" s="3">
        <f t="shared" si="11"/>
        <v>0</v>
      </c>
      <c r="F284" s="3"/>
      <c r="G284" s="4"/>
    </row>
    <row r="285" spans="1:7" x14ac:dyDescent="0.25">
      <c r="A285" s="1"/>
      <c r="B285" s="2">
        <v>0.79166666666666696</v>
      </c>
      <c r="C285" s="7">
        <v>1465</v>
      </c>
      <c r="D285" s="3">
        <v>0</v>
      </c>
      <c r="E285" s="3">
        <f t="shared" si="11"/>
        <v>0</v>
      </c>
      <c r="F285" s="3"/>
      <c r="G285" s="4"/>
    </row>
    <row r="286" spans="1:7" x14ac:dyDescent="0.25">
      <c r="A286" s="1"/>
      <c r="B286" s="2">
        <v>0.83333333333333404</v>
      </c>
      <c r="C286" s="7">
        <v>1475</v>
      </c>
      <c r="D286" s="3">
        <v>0</v>
      </c>
      <c r="E286" s="3">
        <f t="shared" si="11"/>
        <v>0</v>
      </c>
      <c r="F286" s="3"/>
      <c r="G286" s="4"/>
    </row>
    <row r="287" spans="1:7" x14ac:dyDescent="0.25">
      <c r="A287" s="1"/>
      <c r="B287" s="2">
        <v>0.875000000000001</v>
      </c>
      <c r="C287" s="7">
        <v>1510</v>
      </c>
      <c r="D287" s="3">
        <v>0</v>
      </c>
      <c r="E287" s="3">
        <f t="shared" si="11"/>
        <v>0</v>
      </c>
      <c r="F287" s="3"/>
      <c r="G287" s="4"/>
    </row>
    <row r="288" spans="1:7" x14ac:dyDescent="0.25">
      <c r="A288" s="1"/>
      <c r="B288" s="2">
        <v>0.91666666666666696</v>
      </c>
      <c r="C288" s="7">
        <v>1380</v>
      </c>
      <c r="D288" s="3">
        <v>0</v>
      </c>
      <c r="E288" s="3">
        <f t="shared" si="11"/>
        <v>0</v>
      </c>
      <c r="F288" s="3"/>
      <c r="G288" s="4"/>
    </row>
    <row r="289" spans="1:12" x14ac:dyDescent="0.25">
      <c r="A289" s="1"/>
      <c r="B289" s="2">
        <v>0.95833333333333404</v>
      </c>
      <c r="C289" s="7">
        <v>1270</v>
      </c>
      <c r="D289" s="3">
        <v>0</v>
      </c>
      <c r="E289" s="3">
        <f t="shared" si="11"/>
        <v>0</v>
      </c>
      <c r="F289" s="3"/>
      <c r="G289" s="4"/>
    </row>
    <row r="290" spans="1:12" ht="28.5" x14ac:dyDescent="0.25">
      <c r="D290" s="6"/>
      <c r="E290" s="12">
        <f>SUM(E2:E289)</f>
        <v>2187984.6826375001</v>
      </c>
      <c r="F290" s="5"/>
    </row>
    <row r="291" spans="1:12" x14ac:dyDescent="0.25">
      <c r="E291" t="s">
        <v>21</v>
      </c>
    </row>
    <row r="293" spans="1:12" ht="88.5" x14ac:dyDescent="0.25">
      <c r="B293" s="11" t="s">
        <v>15</v>
      </c>
      <c r="C293" s="11" t="s">
        <v>13</v>
      </c>
      <c r="D293" s="11" t="s">
        <v>14</v>
      </c>
      <c r="E293" s="17" t="s">
        <v>25</v>
      </c>
      <c r="F293" s="17" t="s">
        <v>18</v>
      </c>
      <c r="G293" s="17" t="s">
        <v>16</v>
      </c>
      <c r="H293" s="17" t="s">
        <v>17</v>
      </c>
    </row>
    <row r="294" spans="1:12" ht="28.5" x14ac:dyDescent="0.25">
      <c r="B294" s="12">
        <f>E290*0.86</f>
        <v>1881666.8270682502</v>
      </c>
      <c r="C294" s="13">
        <v>3.2229999999999999</v>
      </c>
      <c r="D294" s="14">
        <f>C294*B294</f>
        <v>6064612.1836409699</v>
      </c>
      <c r="E294" s="14">
        <f>D294/(10900*0.831)</f>
        <v>669.53843425528771</v>
      </c>
      <c r="F294" s="14">
        <f>D294/10900</f>
        <v>556.38643886614398</v>
      </c>
      <c r="G294" s="15">
        <f>23898*E294</f>
        <v>16000629.501832865</v>
      </c>
      <c r="H294" s="14">
        <f>B294*(771/1000000)</f>
        <v>1450.7651236696208</v>
      </c>
    </row>
    <row r="295" spans="1:12" ht="28.5" x14ac:dyDescent="0.45">
      <c r="B295" s="16" t="s">
        <v>13</v>
      </c>
      <c r="C295" s="16" t="s">
        <v>26</v>
      </c>
      <c r="D295" s="16"/>
      <c r="E295" s="16"/>
      <c r="F295" s="16"/>
      <c r="G295" s="16"/>
      <c r="H295" s="16"/>
    </row>
    <row r="296" spans="1:12" x14ac:dyDescent="0.25">
      <c r="G296" s="7" t="s">
        <v>24</v>
      </c>
    </row>
    <row r="297" spans="1:12" ht="114" x14ac:dyDescent="0.25">
      <c r="B297" s="18" t="s">
        <v>19</v>
      </c>
      <c r="G297" s="10">
        <f>G294*25</f>
        <v>400015737.54582161</v>
      </c>
    </row>
    <row r="298" spans="1:12" ht="28.5" x14ac:dyDescent="0.25">
      <c r="B298" s="12">
        <v>2380</v>
      </c>
      <c r="L298" s="19"/>
    </row>
  </sheetData>
  <mergeCells count="1">
    <mergeCell ref="A2:A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Bordj El Houas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Aoumeur OUYABA</dc:creator>
  <cp:lastModifiedBy>TOUABTI Mohamed</cp:lastModifiedBy>
  <dcterms:created xsi:type="dcterms:W3CDTF">2019-11-18T08:23:31Z</dcterms:created>
  <dcterms:modified xsi:type="dcterms:W3CDTF">2025-05-23T15:05:30Z</dcterms:modified>
</cp:coreProperties>
</file>