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am-v6.0-ceew-git\input\India_NDC\"/>
    </mc:Choice>
  </mc:AlternateContent>
  <bookViews>
    <workbookView xWindow="0" yWindow="0" windowWidth="19200" windowHeight="6930" activeTab="2"/>
  </bookViews>
  <sheets>
    <sheet name="RPS+NZ" sheetId="1" r:id="rId1"/>
    <sheet name="NZOnly" sheetId="2" r:id="rId2"/>
    <sheet name="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N10" i="2"/>
  <c r="O10" i="2"/>
  <c r="P10" i="2"/>
  <c r="Q10" i="2"/>
  <c r="R10" i="2"/>
  <c r="S10" i="2"/>
  <c r="T10" i="2"/>
  <c r="M10" i="2"/>
  <c r="D10" i="2"/>
  <c r="E10" i="2"/>
  <c r="F10" i="2"/>
  <c r="G10" i="2"/>
  <c r="H10" i="2"/>
  <c r="I10" i="2"/>
  <c r="J10" i="2"/>
  <c r="K10" i="2"/>
  <c r="C10" i="2"/>
  <c r="R3" i="2"/>
  <c r="T24" i="1" l="1"/>
  <c r="N24" i="1"/>
  <c r="O24" i="1"/>
  <c r="P24" i="1"/>
  <c r="Q24" i="1"/>
  <c r="R24" i="1"/>
  <c r="S24" i="1"/>
  <c r="M24" i="1"/>
  <c r="D24" i="1"/>
  <c r="E24" i="1"/>
  <c r="F24" i="1"/>
  <c r="G24" i="1"/>
  <c r="H24" i="1"/>
  <c r="I24" i="1"/>
  <c r="J24" i="1"/>
  <c r="K24" i="1"/>
  <c r="C24" i="1"/>
  <c r="R19" i="1"/>
  <c r="O19" i="1"/>
  <c r="P19" i="1"/>
  <c r="Q19" i="1"/>
  <c r="N19" i="1"/>
  <c r="M19" i="1"/>
  <c r="P3" i="1"/>
  <c r="Q3" i="1"/>
  <c r="R3" i="1"/>
  <c r="O3" i="1"/>
  <c r="N3" i="1"/>
  <c r="M3" i="1"/>
  <c r="O14" i="1"/>
  <c r="P14" i="1"/>
  <c r="Q14" i="1"/>
  <c r="R14" i="1"/>
  <c r="S14" i="1"/>
  <c r="T14" i="1"/>
  <c r="N14" i="1"/>
  <c r="D14" i="1"/>
  <c r="E14" i="1"/>
  <c r="F14" i="1"/>
  <c r="G14" i="1"/>
  <c r="H14" i="1"/>
  <c r="I14" i="1"/>
  <c r="J14" i="1"/>
  <c r="K14" i="1"/>
  <c r="C14" i="1"/>
  <c r="D8" i="1"/>
  <c r="E8" i="1"/>
  <c r="F8" i="1"/>
  <c r="G8" i="1"/>
  <c r="H8" i="1"/>
  <c r="I8" i="1"/>
  <c r="J8" i="1"/>
  <c r="K8" i="1"/>
  <c r="C8" i="1"/>
  <c r="L14" i="1" l="1"/>
</calcChain>
</file>

<file path=xl/sharedStrings.xml><?xml version="1.0" encoding="utf-8"?>
<sst xmlns="http://schemas.openxmlformats.org/spreadsheetml/2006/main" count="53" uniqueCount="14">
  <si>
    <t>CO2 emissions by region</t>
  </si>
  <si>
    <t>scenario</t>
  </si>
  <si>
    <t>region</t>
  </si>
  <si>
    <t>Units</t>
  </si>
  <si>
    <t>RPSOnly_Scen2,date=2023-3-1T17:59:50+05:30</t>
  </si>
  <si>
    <t>India</t>
  </si>
  <si>
    <t>MTC</t>
  </si>
  <si>
    <t>All region</t>
  </si>
  <si>
    <t>ROW</t>
  </si>
  <si>
    <t>Peaking in 2040 for ROW</t>
  </si>
  <si>
    <t>NZ+RPS,date=2023-4-1T13:53:18+05:30</t>
  </si>
  <si>
    <t>After new backup file changes</t>
  </si>
  <si>
    <t>IndiaNZ_Scen1,date=2022-30-12T14:06:13+06:030</t>
  </si>
  <si>
    <t>IndiaNZ_Scen1,date=2022-30-12T14:06:13+06:031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</si>
</sst>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Emissions India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COmparison!$A$2:$B$2</c:f>
              <c:strCache>
                <c:ptCount val="2"/>
                <c:pt idx="0">
                  <c:v>RPSOnly_Scen2,date=2023-3-1T17:59:50+05:30</c:v>
                </c:pt>
                <c:pt idx="1">
                  <c:v>India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COmparison!$C$1:$Q$1</c:f>
              <c:numCache>
                <c:formatCode>General</c:formatCode>
                <c:ptCount val="15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2065</c:v>
                </c:pt>
                <c:pt idx="14">
                  <c:v>2070</c:v>
                </c:pt>
              </c:numCache>
            </c:numRef>
          </c:xVal>
          <c:yVal>
            <c:numRef>
              <c:f>COmparison!$C$2:$P$2</c:f>
              <c:numCache>
                <c:formatCode>General</c:formatCode>
                <c:ptCount val="14"/>
                <c:pt idx="0">
                  <c:v>162.91283410715999</c:v>
                </c:pt>
                <c:pt idx="1">
                  <c:v>336.15795273330002</c:v>
                </c:pt>
                <c:pt idx="2">
                  <c:v>493.33151433099999</c:v>
                </c:pt>
                <c:pt idx="3">
                  <c:v>625.17279450000001</c:v>
                </c:pt>
                <c:pt idx="4">
                  <c:v>705.30850214509496</c:v>
                </c:pt>
                <c:pt idx="5">
                  <c:v>892.23698360869503</c:v>
                </c:pt>
                <c:pt idx="6">
                  <c:v>1115.1799809218301</c:v>
                </c:pt>
                <c:pt idx="7">
                  <c:v>1311.30897622866</c:v>
                </c:pt>
                <c:pt idx="8">
                  <c:v>1451.6330467738401</c:v>
                </c:pt>
                <c:pt idx="9">
                  <c:v>1209.6958723115386</c:v>
                </c:pt>
                <c:pt idx="10">
                  <c:v>967.7586978492327</c:v>
                </c:pt>
                <c:pt idx="11">
                  <c:v>725.82152338692686</c:v>
                </c:pt>
                <c:pt idx="12">
                  <c:v>483.88434892460646</c:v>
                </c:pt>
                <c:pt idx="13">
                  <c:v>241.94717446230061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D-4662-9F56-D17D7534EA29}"/>
            </c:ext>
          </c:extLst>
        </c:ser>
        <c:ser>
          <c:idx val="1"/>
          <c:order val="1"/>
          <c:tx>
            <c:strRef>
              <c:f>COmparison!$A$3:$B$3</c:f>
              <c:strCache>
                <c:ptCount val="2"/>
                <c:pt idx="0">
                  <c:v>IndiaNZ_Scen1,date=2022-30-12T14:06:13+06:030</c:v>
                </c:pt>
                <c:pt idx="1">
                  <c:v>India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COmparison!$C$1:$Q$1</c:f>
              <c:numCache>
                <c:formatCode>General</c:formatCode>
                <c:ptCount val="15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2065</c:v>
                </c:pt>
                <c:pt idx="14">
                  <c:v>2070</c:v>
                </c:pt>
              </c:numCache>
            </c:numRef>
          </c:xVal>
          <c:yVal>
            <c:numRef>
              <c:f>COmparison!$C$3:$Q$3</c:f>
              <c:numCache>
                <c:formatCode>General</c:formatCode>
                <c:ptCount val="15"/>
                <c:pt idx="0">
                  <c:v>162.91283410715999</c:v>
                </c:pt>
                <c:pt idx="1">
                  <c:v>336.15795273330002</c:v>
                </c:pt>
                <c:pt idx="2">
                  <c:v>493.33151433099999</c:v>
                </c:pt>
                <c:pt idx="3">
                  <c:v>625.17295149999995</c:v>
                </c:pt>
                <c:pt idx="4">
                  <c:v>729.19969210947897</c:v>
                </c:pt>
                <c:pt idx="5">
                  <c:v>945.02953265097199</c:v>
                </c:pt>
                <c:pt idx="6">
                  <c:v>1221.4761203727901</c:v>
                </c:pt>
                <c:pt idx="7">
                  <c:v>1538.9042120230199</c:v>
                </c:pt>
                <c:pt idx="8">
                  <c:v>1877.9504838918799</c:v>
                </c:pt>
                <c:pt idx="9">
                  <c:v>1564.9604032432399</c:v>
                </c:pt>
                <c:pt idx="10">
                  <c:v>1251.9703225945996</c:v>
                </c:pt>
                <c:pt idx="11">
                  <c:v>938.98024194594473</c:v>
                </c:pt>
                <c:pt idx="12">
                  <c:v>625.99016129730444</c:v>
                </c:pt>
                <c:pt idx="13">
                  <c:v>313.0000806486496</c:v>
                </c:pt>
                <c:pt idx="14">
                  <c:v>1.0000000009313226E-2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D-4662-9F56-D17D7534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43904"/>
        <c:axId val="1900748064"/>
      </c:scatterChart>
      <c:valAx>
        <c:axId val="19007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8064"/>
        <c:crosses val="autoZero"/>
        <c:crossBetween val="midCat"/>
      </c:valAx>
      <c:valAx>
        <c:axId val="19007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COmparison!$A$5:$B$5</c:f>
              <c:strCache>
                <c:ptCount val="2"/>
                <c:pt idx="0">
                  <c:v>IndiaNZ_Scen1,date=2022-30-12T14:06:13+06:031</c:v>
                </c:pt>
                <c:pt idx="1">
                  <c:v>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COmparison!$C$1:$S$1</c:f>
              <c:numCache>
                <c:formatCode>General</c:formatCode>
                <c:ptCount val="17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2065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</c:numCache>
            </c:numRef>
          </c:xVal>
          <c:yVal>
            <c:numRef>
              <c:f>COmparison!$C$5:$S$5</c:f>
              <c:numCache>
                <c:formatCode>General</c:formatCode>
                <c:ptCount val="17"/>
                <c:pt idx="0">
                  <c:v>5883.3893388522702</c:v>
                </c:pt>
                <c:pt idx="1">
                  <c:v>7709.5535523787903</c:v>
                </c:pt>
                <c:pt idx="2">
                  <c:v>8656.9828933073804</c:v>
                </c:pt>
                <c:pt idx="3">
                  <c:v>9090.5338521474296</c:v>
                </c:pt>
                <c:pt idx="4">
                  <c:v>9816.8880907531202</c:v>
                </c:pt>
                <c:pt idx="5">
                  <c:v>10271.323397748629</c:v>
                </c:pt>
                <c:pt idx="6">
                  <c:v>10635.956907671411</c:v>
                </c:pt>
                <c:pt idx="7">
                  <c:v>10834.119341626079</c:v>
                </c:pt>
                <c:pt idx="8">
                  <c:v>10978.212687114819</c:v>
                </c:pt>
                <c:pt idx="9">
                  <c:v>9605.9373512254097</c:v>
                </c:pt>
                <c:pt idx="10">
                  <c:v>8233.6620153359836</c:v>
                </c:pt>
                <c:pt idx="11">
                  <c:v>6861.386679446674</c:v>
                </c:pt>
                <c:pt idx="12">
                  <c:v>5489.1113435573643</c:v>
                </c:pt>
                <c:pt idx="13">
                  <c:v>4116.8360076679382</c:v>
                </c:pt>
                <c:pt idx="14">
                  <c:v>2744.5606717786286</c:v>
                </c:pt>
                <c:pt idx="15">
                  <c:v>1372.2853358892025</c:v>
                </c:pt>
                <c:pt idx="16">
                  <c:v>1.0000000009313226E-2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B-40DC-BC50-316C7E4D2250}"/>
            </c:ext>
          </c:extLst>
        </c:ser>
        <c:ser>
          <c:idx val="1"/>
          <c:order val="1"/>
          <c:tx>
            <c:strRef>
              <c:f>COmparison!$A$6:$B$6</c:f>
              <c:strCache>
                <c:ptCount val="2"/>
                <c:pt idx="0">
                  <c:v>RPSOnly_Scen2,date=2023-3-1T17:59:50+05:30</c:v>
                </c:pt>
                <c:pt idx="1">
                  <c:v>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COmparison!$C$1:$S$1</c:f>
              <c:numCache>
                <c:formatCode>General</c:formatCode>
                <c:ptCount val="17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2065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</c:numCache>
            </c:numRef>
          </c:xVal>
          <c:yVal>
            <c:numRef>
              <c:f>COmparison!$C$6:$S$6</c:f>
              <c:numCache>
                <c:formatCode>General</c:formatCode>
                <c:ptCount val="17"/>
                <c:pt idx="0">
                  <c:v>5883.3893388522702</c:v>
                </c:pt>
                <c:pt idx="1">
                  <c:v>7709.5535523787903</c:v>
                </c:pt>
                <c:pt idx="2">
                  <c:v>8656.9828933073804</c:v>
                </c:pt>
                <c:pt idx="3">
                  <c:v>9090.5338521474296</c:v>
                </c:pt>
                <c:pt idx="4">
                  <c:v>9817.3361604567053</c:v>
                </c:pt>
                <c:pt idx="5">
                  <c:v>10271.667760906905</c:v>
                </c:pt>
                <c:pt idx="6">
                  <c:v>10636.28632139707</c:v>
                </c:pt>
                <c:pt idx="7">
                  <c:v>10834.144677587241</c:v>
                </c:pt>
                <c:pt idx="8">
                  <c:v>10976.75108061356</c:v>
                </c:pt>
                <c:pt idx="9">
                  <c:v>9604.6584455368575</c:v>
                </c:pt>
                <c:pt idx="10">
                  <c:v>8232.565810460248</c:v>
                </c:pt>
                <c:pt idx="11">
                  <c:v>6860.4731753835222</c:v>
                </c:pt>
                <c:pt idx="12">
                  <c:v>5488.3805403067963</c:v>
                </c:pt>
                <c:pt idx="13">
                  <c:v>4116.2879052300705</c:v>
                </c:pt>
                <c:pt idx="14">
                  <c:v>2744.195270153461</c:v>
                </c:pt>
                <c:pt idx="15">
                  <c:v>1372.1026350767352</c:v>
                </c:pt>
                <c:pt idx="16">
                  <c:v>1.0000000009313226E-2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B-40DC-BC50-316C7E4D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45232"/>
        <c:axId val="1911438992"/>
      </c:scatterChart>
      <c:valAx>
        <c:axId val="19114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38992"/>
        <c:crosses val="autoZero"/>
        <c:crossBetween val="midCat"/>
      </c:valAx>
      <c:valAx>
        <c:axId val="1911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9</xdr:row>
      <xdr:rowOff>15875</xdr:rowOff>
    </xdr:from>
    <xdr:to>
      <xdr:col>12</xdr:col>
      <xdr:colOff>346075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6</xdr:row>
      <xdr:rowOff>85725</xdr:rowOff>
    </xdr:from>
    <xdr:to>
      <xdr:col>17</xdr:col>
      <xdr:colOff>288925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B7" workbookViewId="0">
      <selection activeCell="C19" sqref="C19:R19"/>
    </sheetView>
  </sheetViews>
  <sheetFormatPr defaultRowHeight="14.5" x14ac:dyDescent="0.35"/>
  <cols>
    <col min="1" max="1" width="12.90625" customWidth="1"/>
  </cols>
  <sheetData>
    <row r="1" spans="1:24" x14ac:dyDescent="0.35">
      <c r="A1" t="s">
        <v>0</v>
      </c>
    </row>
    <row r="2" spans="1:24" x14ac:dyDescent="0.35">
      <c r="A2" t="s">
        <v>1</v>
      </c>
      <c r="B2" t="s">
        <v>2</v>
      </c>
      <c r="C2" s="1">
        <v>1990</v>
      </c>
      <c r="D2" s="1">
        <v>2005</v>
      </c>
      <c r="E2" s="1">
        <v>2010</v>
      </c>
      <c r="F2" s="1">
        <v>2015</v>
      </c>
      <c r="G2" s="1">
        <v>2020</v>
      </c>
      <c r="H2" s="1">
        <v>2025</v>
      </c>
      <c r="I2" s="1">
        <v>2030</v>
      </c>
      <c r="J2" s="1">
        <v>2035</v>
      </c>
      <c r="K2" s="1">
        <v>2040</v>
      </c>
      <c r="L2">
        <v>2070</v>
      </c>
      <c r="M2">
        <v>2045</v>
      </c>
      <c r="N2" s="2">
        <v>2050</v>
      </c>
      <c r="O2">
        <v>2055</v>
      </c>
      <c r="P2" s="2">
        <v>2060</v>
      </c>
      <c r="Q2">
        <v>2065</v>
      </c>
      <c r="R2" s="2">
        <v>2070</v>
      </c>
    </row>
    <row r="3" spans="1:24" x14ac:dyDescent="0.35">
      <c r="A3" t="s">
        <v>4</v>
      </c>
      <c r="B3" t="s">
        <v>5</v>
      </c>
      <c r="C3" s="1">
        <v>162.91283410715999</v>
      </c>
      <c r="D3" s="1">
        <v>336.15795273330002</v>
      </c>
      <c r="E3" s="1">
        <v>493.33151433099999</v>
      </c>
      <c r="F3" s="1">
        <v>625.17294149999998</v>
      </c>
      <c r="G3" s="1">
        <v>691.58736506925698</v>
      </c>
      <c r="H3" s="1">
        <v>874.32503612673395</v>
      </c>
      <c r="I3" s="1">
        <v>1092.5734924518099</v>
      </c>
      <c r="J3" s="1">
        <v>1293.7663271515601</v>
      </c>
      <c r="K3" s="1">
        <v>1458.6261452457099</v>
      </c>
      <c r="L3">
        <v>0.01</v>
      </c>
      <c r="M3">
        <f>TREND($K$3:$L$3,K2:L2,M2)</f>
        <v>1215.5234543714323</v>
      </c>
      <c r="N3">
        <f>TREND($K$3:$L$3,$K$2:$L$2,N2)</f>
        <v>972.42076349713898</v>
      </c>
      <c r="O3">
        <f>TREND($K$3:$L$3,$K$2:$L$2,O2)</f>
        <v>729.3180726228602</v>
      </c>
      <c r="P3">
        <f t="shared" ref="P3:R3" si="0">TREND($K$3:$L$3,$K$2:$L$2,P2)</f>
        <v>486.21538174856687</v>
      </c>
      <c r="Q3">
        <f t="shared" si="0"/>
        <v>243.11269087428809</v>
      </c>
      <c r="R3">
        <f t="shared" si="0"/>
        <v>1.0000000009313226E-2</v>
      </c>
    </row>
    <row r="5" spans="1:24" x14ac:dyDescent="0.35">
      <c r="A5" t="s">
        <v>0</v>
      </c>
      <c r="D5" t="s">
        <v>9</v>
      </c>
    </row>
    <row r="6" spans="1:24" x14ac:dyDescent="0.35">
      <c r="A6" t="s">
        <v>1</v>
      </c>
      <c r="B6" t="s">
        <v>2</v>
      </c>
      <c r="C6">
        <v>1990</v>
      </c>
      <c r="D6">
        <v>2005</v>
      </c>
      <c r="E6">
        <v>2010</v>
      </c>
      <c r="F6">
        <v>2015</v>
      </c>
      <c r="G6">
        <v>2020</v>
      </c>
      <c r="H6">
        <v>2025</v>
      </c>
      <c r="I6">
        <v>2030</v>
      </c>
      <c r="J6">
        <v>2035</v>
      </c>
      <c r="K6">
        <v>2040</v>
      </c>
      <c r="L6">
        <v>2080</v>
      </c>
      <c r="M6">
        <v>2045</v>
      </c>
      <c r="N6" s="2">
        <v>2050</v>
      </c>
      <c r="O6">
        <v>2055</v>
      </c>
      <c r="P6" s="2">
        <v>2060</v>
      </c>
      <c r="Q6">
        <v>2065</v>
      </c>
      <c r="R6" s="2">
        <v>2070</v>
      </c>
      <c r="S6">
        <v>2075</v>
      </c>
      <c r="T6" s="2">
        <v>2080</v>
      </c>
    </row>
    <row r="7" spans="1:24" x14ac:dyDescent="0.35">
      <c r="A7" t="s">
        <v>4</v>
      </c>
      <c r="B7" s="1" t="s">
        <v>7</v>
      </c>
      <c r="C7" s="1">
        <v>6046.3021729594302</v>
      </c>
      <c r="D7" s="1">
        <v>8045.71150511209</v>
      </c>
      <c r="E7" s="1">
        <v>9150.3144076383796</v>
      </c>
      <c r="F7" s="1">
        <v>9715.7067936474305</v>
      </c>
      <c r="G7" s="1">
        <v>10509.8058650485</v>
      </c>
      <c r="H7" s="1">
        <v>11149.462774612901</v>
      </c>
      <c r="I7" s="1">
        <v>11737.132536408</v>
      </c>
      <c r="J7" s="1">
        <v>12146.4108588204</v>
      </c>
      <c r="K7" s="1">
        <v>12470.5052788174</v>
      </c>
      <c r="L7" s="3">
        <v>0.01</v>
      </c>
      <c r="M7">
        <v>12999.553047949599</v>
      </c>
      <c r="O7" s="3"/>
      <c r="P7" s="3"/>
      <c r="Q7" s="3"/>
      <c r="R7" s="3"/>
      <c r="S7" s="3"/>
      <c r="T7" s="3"/>
    </row>
    <row r="8" spans="1:24" x14ac:dyDescent="0.35">
      <c r="B8" s="1" t="s">
        <v>8</v>
      </c>
      <c r="C8" s="1">
        <f>C7-C3</f>
        <v>5883.3893388522702</v>
      </c>
      <c r="D8" s="1">
        <f t="shared" ref="D8:K8" si="1">D7-D3</f>
        <v>7709.5535523787903</v>
      </c>
      <c r="E8" s="1">
        <f t="shared" si="1"/>
        <v>8656.9828933073804</v>
      </c>
      <c r="F8" s="1">
        <f t="shared" si="1"/>
        <v>9090.5338521474296</v>
      </c>
      <c r="G8" s="1">
        <f t="shared" si="1"/>
        <v>9818.2184999792426</v>
      </c>
      <c r="H8" s="1">
        <f t="shared" si="1"/>
        <v>10275.137738486166</v>
      </c>
      <c r="I8" s="1">
        <f t="shared" si="1"/>
        <v>10644.559043956191</v>
      </c>
      <c r="J8" s="1">
        <f t="shared" si="1"/>
        <v>10852.644531668841</v>
      </c>
      <c r="K8" s="1">
        <f t="shared" si="1"/>
        <v>11011.879133571691</v>
      </c>
      <c r="L8" s="3">
        <v>0.01</v>
      </c>
      <c r="M8" s="3">
        <v>9635.395491875126</v>
      </c>
      <c r="N8" s="3">
        <v>8258.9118501786143</v>
      </c>
      <c r="O8" s="3">
        <v>6882.4282084822189</v>
      </c>
      <c r="P8" s="3">
        <v>5505.9445667858236</v>
      </c>
      <c r="Q8" s="3">
        <v>4129.4609250894282</v>
      </c>
      <c r="R8" s="3">
        <v>2752.9772833930328</v>
      </c>
      <c r="S8" s="3">
        <v>1376.4936416966375</v>
      </c>
      <c r="T8" s="3">
        <v>1.0000000242143869E-2</v>
      </c>
    </row>
    <row r="11" spans="1:24" x14ac:dyDescent="0.35">
      <c r="A11" t="s">
        <v>0</v>
      </c>
      <c r="X11" t="s">
        <v>3</v>
      </c>
    </row>
    <row r="12" spans="1:24" x14ac:dyDescent="0.35">
      <c r="A12" t="s">
        <v>1</v>
      </c>
      <c r="B12" t="s">
        <v>2</v>
      </c>
      <c r="C12">
        <v>1990</v>
      </c>
      <c r="D12">
        <v>2005</v>
      </c>
      <c r="E12">
        <v>2010</v>
      </c>
      <c r="F12">
        <v>2015</v>
      </c>
      <c r="G12">
        <v>2020</v>
      </c>
      <c r="H12">
        <v>2025</v>
      </c>
      <c r="I12">
        <v>2030</v>
      </c>
      <c r="J12">
        <v>2035</v>
      </c>
      <c r="K12">
        <v>2040</v>
      </c>
      <c r="L12">
        <v>2045</v>
      </c>
      <c r="M12">
        <v>2080</v>
      </c>
      <c r="N12" s="2">
        <v>2050</v>
      </c>
      <c r="O12">
        <v>2055</v>
      </c>
      <c r="P12" s="2">
        <v>2060</v>
      </c>
      <c r="Q12">
        <v>2065</v>
      </c>
      <c r="R12" s="2">
        <v>2070</v>
      </c>
      <c r="S12">
        <v>2075</v>
      </c>
      <c r="T12" s="2">
        <v>2080</v>
      </c>
      <c r="X12" t="s">
        <v>6</v>
      </c>
    </row>
    <row r="13" spans="1:24" x14ac:dyDescent="0.35">
      <c r="A13" t="s">
        <v>4</v>
      </c>
      <c r="B13" t="s">
        <v>7</v>
      </c>
      <c r="C13">
        <v>6046.3021729594302</v>
      </c>
      <c r="D13">
        <v>8045.71150511209</v>
      </c>
      <c r="E13">
        <v>9150.3144076383796</v>
      </c>
      <c r="F13">
        <v>9715.7067936474305</v>
      </c>
      <c r="G13">
        <v>10509.8058650485</v>
      </c>
      <c r="H13">
        <v>11149.462774612901</v>
      </c>
      <c r="I13">
        <v>11737.132536408</v>
      </c>
      <c r="J13">
        <v>12146.4108588204</v>
      </c>
      <c r="K13">
        <v>12470.5052788174</v>
      </c>
      <c r="L13">
        <v>12999.553047949599</v>
      </c>
      <c r="M13" s="3">
        <v>0.01</v>
      </c>
    </row>
    <row r="14" spans="1:24" x14ac:dyDescent="0.35">
      <c r="B14" t="s">
        <v>8</v>
      </c>
      <c r="C14">
        <f>C7-C3</f>
        <v>5883.3893388522702</v>
      </c>
      <c r="D14">
        <f t="shared" ref="D14:K14" si="2">D7-D3</f>
        <v>7709.5535523787903</v>
      </c>
      <c r="E14">
        <f t="shared" si="2"/>
        <v>8656.9828933073804</v>
      </c>
      <c r="F14">
        <f t="shared" si="2"/>
        <v>9090.5338521474296</v>
      </c>
      <c r="G14">
        <f t="shared" si="2"/>
        <v>9818.2184999792426</v>
      </c>
      <c r="H14">
        <f t="shared" si="2"/>
        <v>10275.137738486166</v>
      </c>
      <c r="I14">
        <f t="shared" si="2"/>
        <v>10644.559043956191</v>
      </c>
      <c r="J14">
        <f t="shared" si="2"/>
        <v>10852.644531668841</v>
      </c>
      <c r="K14">
        <f t="shared" si="2"/>
        <v>11011.879133571691</v>
      </c>
      <c r="L14">
        <f>L13-M3</f>
        <v>11784.029593578167</v>
      </c>
      <c r="N14">
        <f>TREND(L13:M13,L12:M12,N12)</f>
        <v>11142.475469671073</v>
      </c>
      <c r="O14" t="e">
        <f>TREND(M13:N13,M12:N12,O12)</f>
        <v>#VALUE!</v>
      </c>
      <c r="P14" t="e">
        <f t="shared" ref="P14:T14" si="3">TREND(N13:O13,N12:O12,P12)</f>
        <v>#VALUE!</v>
      </c>
      <c r="Q14" t="e">
        <f t="shared" si="3"/>
        <v>#VALUE!</v>
      </c>
      <c r="R14" t="e">
        <f t="shared" si="3"/>
        <v>#VALUE!</v>
      </c>
      <c r="S14" t="e">
        <f t="shared" si="3"/>
        <v>#VALUE!</v>
      </c>
      <c r="T14" t="e">
        <f t="shared" si="3"/>
        <v>#VALUE!</v>
      </c>
    </row>
    <row r="16" spans="1:24" x14ac:dyDescent="0.35">
      <c r="A16" s="4" t="s">
        <v>11</v>
      </c>
      <c r="B16" s="4"/>
      <c r="C16" s="4"/>
      <c r="D16" s="4"/>
      <c r="E16" s="4"/>
      <c r="F16" s="4"/>
    </row>
    <row r="17" spans="1:20" x14ac:dyDescent="0.35">
      <c r="A17" t="s">
        <v>0</v>
      </c>
    </row>
    <row r="18" spans="1:20" x14ac:dyDescent="0.35">
      <c r="A18" t="s">
        <v>1</v>
      </c>
      <c r="B18" t="s">
        <v>2</v>
      </c>
      <c r="C18">
        <v>1990</v>
      </c>
      <c r="D18">
        <v>2005</v>
      </c>
      <c r="E18">
        <v>2010</v>
      </c>
      <c r="F18">
        <v>2015</v>
      </c>
      <c r="G18">
        <v>2020</v>
      </c>
      <c r="H18">
        <v>2025</v>
      </c>
      <c r="I18">
        <v>2030</v>
      </c>
      <c r="J18">
        <v>2035</v>
      </c>
      <c r="K18">
        <v>2040</v>
      </c>
      <c r="L18">
        <v>2070</v>
      </c>
      <c r="M18">
        <v>2045</v>
      </c>
      <c r="N18" s="2">
        <v>2050</v>
      </c>
      <c r="O18">
        <v>2055</v>
      </c>
      <c r="P18" s="2">
        <v>2060</v>
      </c>
      <c r="Q18">
        <v>2065</v>
      </c>
      <c r="R18" s="2">
        <v>2070</v>
      </c>
    </row>
    <row r="19" spans="1:20" x14ac:dyDescent="0.35">
      <c r="A19" t="s">
        <v>10</v>
      </c>
      <c r="B19" t="s">
        <v>5</v>
      </c>
      <c r="C19">
        <v>162.91283410715999</v>
      </c>
      <c r="D19">
        <v>336.15795273330002</v>
      </c>
      <c r="E19">
        <v>493.33151433099999</v>
      </c>
      <c r="F19">
        <v>625.17279450000001</v>
      </c>
      <c r="G19">
        <v>705.30850214509496</v>
      </c>
      <c r="H19">
        <v>892.23698360869503</v>
      </c>
      <c r="I19">
        <v>1115.1799809218301</v>
      </c>
      <c r="J19">
        <v>1311.30897622866</v>
      </c>
      <c r="K19">
        <v>1451.6330467738401</v>
      </c>
      <c r="L19">
        <v>0.01</v>
      </c>
      <c r="M19">
        <f>TREND($K$19:$L$19,$K$18:$L$18,M18)</f>
        <v>1209.6958723115386</v>
      </c>
      <c r="N19">
        <f>TREND($K$19:$L$19,$K$18:$L$18,N18)</f>
        <v>967.7586978492327</v>
      </c>
      <c r="O19">
        <f t="shared" ref="O19:R19" si="4">TREND($K$19:$L$19,$K$18:$L$18,O18)</f>
        <v>725.82152338692686</v>
      </c>
      <c r="P19">
        <f t="shared" si="4"/>
        <v>483.88434892460646</v>
      </c>
      <c r="Q19">
        <f t="shared" si="4"/>
        <v>241.94717446230061</v>
      </c>
      <c r="R19">
        <f t="shared" si="4"/>
        <v>9.9999999947613105E-3</v>
      </c>
    </row>
    <row r="21" spans="1:20" x14ac:dyDescent="0.35">
      <c r="A21" t="s">
        <v>0</v>
      </c>
    </row>
    <row r="22" spans="1:20" x14ac:dyDescent="0.35">
      <c r="A22" t="s">
        <v>1</v>
      </c>
      <c r="B22" t="s">
        <v>2</v>
      </c>
      <c r="C22">
        <v>1990</v>
      </c>
      <c r="D22">
        <v>2005</v>
      </c>
      <c r="E22">
        <v>2010</v>
      </c>
      <c r="F22">
        <v>2015</v>
      </c>
      <c r="G22">
        <v>2020</v>
      </c>
      <c r="H22">
        <v>2025</v>
      </c>
      <c r="I22">
        <v>2030</v>
      </c>
      <c r="J22">
        <v>2035</v>
      </c>
      <c r="K22">
        <v>2040</v>
      </c>
      <c r="L22">
        <v>2080</v>
      </c>
      <c r="M22">
        <v>2045</v>
      </c>
      <c r="N22" s="2">
        <v>2050</v>
      </c>
      <c r="O22">
        <v>2055</v>
      </c>
      <c r="P22" s="2">
        <v>2060</v>
      </c>
      <c r="Q22">
        <v>2065</v>
      </c>
      <c r="R22" s="2">
        <v>2070</v>
      </c>
      <c r="S22">
        <v>2075</v>
      </c>
      <c r="T22" s="2">
        <v>2080</v>
      </c>
    </row>
    <row r="23" spans="1:20" x14ac:dyDescent="0.35">
      <c r="A23" t="s">
        <v>10</v>
      </c>
      <c r="B23" t="s">
        <v>7</v>
      </c>
      <c r="C23">
        <v>6046.3021729594302</v>
      </c>
      <c r="D23">
        <v>8045.71150511209</v>
      </c>
      <c r="E23">
        <v>9150.3144076383796</v>
      </c>
      <c r="F23">
        <v>9715.7066466474298</v>
      </c>
      <c r="G23">
        <v>10522.644662601801</v>
      </c>
      <c r="H23">
        <v>11163.904744515599</v>
      </c>
      <c r="I23">
        <v>11751.4663023189</v>
      </c>
      <c r="J23">
        <v>12145.453653815901</v>
      </c>
      <c r="K23">
        <v>12428.3841273874</v>
      </c>
      <c r="L23">
        <v>0.01</v>
      </c>
    </row>
    <row r="24" spans="1:20" x14ac:dyDescent="0.35">
      <c r="B24" t="s">
        <v>8</v>
      </c>
      <c r="C24">
        <f>C23-C19</f>
        <v>5883.3893388522702</v>
      </c>
      <c r="D24">
        <f t="shared" ref="D24:K24" si="5">D23-D19</f>
        <v>7709.5535523787903</v>
      </c>
      <c r="E24">
        <f t="shared" si="5"/>
        <v>8656.9828933073804</v>
      </c>
      <c r="F24">
        <f t="shared" si="5"/>
        <v>9090.5338521474296</v>
      </c>
      <c r="G24">
        <f t="shared" si="5"/>
        <v>9817.3361604567053</v>
      </c>
      <c r="H24">
        <f t="shared" si="5"/>
        <v>10271.667760906905</v>
      </c>
      <c r="I24">
        <f t="shared" si="5"/>
        <v>10636.28632139707</v>
      </c>
      <c r="J24">
        <f t="shared" si="5"/>
        <v>10834.144677587241</v>
      </c>
      <c r="K24">
        <f t="shared" si="5"/>
        <v>10976.75108061356</v>
      </c>
      <c r="L24">
        <v>0.01</v>
      </c>
      <c r="M24">
        <f>TREND($K$24:$L$24,$K$22:$L$22,M22)</f>
        <v>9604.6584455368575</v>
      </c>
      <c r="N24">
        <f t="shared" ref="N24:T24" si="6">TREND($K$24:$L$24,$K$22:$L$22,N22)</f>
        <v>8232.565810460248</v>
      </c>
      <c r="O24">
        <f t="shared" si="6"/>
        <v>6860.4731753835222</v>
      </c>
      <c r="P24">
        <f t="shared" si="6"/>
        <v>5488.3805403067963</v>
      </c>
      <c r="Q24">
        <f t="shared" si="6"/>
        <v>4116.2879052300705</v>
      </c>
      <c r="R24">
        <f t="shared" si="6"/>
        <v>2744.195270153461</v>
      </c>
      <c r="S24">
        <f t="shared" si="6"/>
        <v>1372.1026350767352</v>
      </c>
      <c r="T24">
        <f t="shared" si="6"/>
        <v>1.0000000009313226E-2</v>
      </c>
    </row>
  </sheetData>
  <mergeCells count="1">
    <mergeCell ref="A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B10" sqref="B10:S10"/>
    </sheetView>
  </sheetViews>
  <sheetFormatPr defaultRowHeight="14.5" x14ac:dyDescent="0.35"/>
  <sheetData>
    <row r="1" spans="1:20" x14ac:dyDescent="0.35">
      <c r="A1" t="s">
        <v>0</v>
      </c>
    </row>
    <row r="2" spans="1:20" x14ac:dyDescent="0.35">
      <c r="A2" t="s">
        <v>1</v>
      </c>
      <c r="B2" t="s">
        <v>2</v>
      </c>
      <c r="C2">
        <v>1990</v>
      </c>
      <c r="D2">
        <v>2005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2070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</row>
    <row r="3" spans="1:20" x14ac:dyDescent="0.35">
      <c r="A3" t="s">
        <v>12</v>
      </c>
      <c r="B3" t="s">
        <v>5</v>
      </c>
      <c r="C3">
        <v>162.91283410715999</v>
      </c>
      <c r="D3">
        <v>336.15795273330002</v>
      </c>
      <c r="E3">
        <v>493.33151433099999</v>
      </c>
      <c r="F3">
        <v>625.17295149999995</v>
      </c>
      <c r="G3">
        <v>729.19969210947897</v>
      </c>
      <c r="H3">
        <v>945.02953265097199</v>
      </c>
      <c r="I3">
        <v>1221.4761203727901</v>
      </c>
      <c r="J3">
        <v>1538.9042120230199</v>
      </c>
      <c r="K3">
        <v>1877.9504838918799</v>
      </c>
      <c r="L3">
        <v>0.01</v>
      </c>
      <c r="M3">
        <f>TREND($K$3:$L$3,$K$2:$L$2,M2)</f>
        <v>1564.9604032432399</v>
      </c>
      <c r="N3">
        <f t="shared" ref="N3:Q3" si="0">TREND($K$3:$L$3,$K$2:$L$2,N2)</f>
        <v>1251.9703225945996</v>
      </c>
      <c r="O3">
        <f t="shared" si="0"/>
        <v>938.98024194594473</v>
      </c>
      <c r="P3">
        <f t="shared" si="0"/>
        <v>625.99016129730444</v>
      </c>
      <c r="Q3">
        <f t="shared" si="0"/>
        <v>313.0000806486496</v>
      </c>
      <c r="R3">
        <f>TREND($K$3:$L$3,$K$2:$L$2,R2)</f>
        <v>1.0000000009313226E-2</v>
      </c>
    </row>
    <row r="6" spans="1:20" x14ac:dyDescent="0.35">
      <c r="A6" t="s">
        <v>0</v>
      </c>
    </row>
    <row r="7" spans="1:20" x14ac:dyDescent="0.35">
      <c r="A7" t="s">
        <v>1</v>
      </c>
      <c r="B7" t="s">
        <v>2</v>
      </c>
      <c r="C7">
        <v>1990</v>
      </c>
      <c r="D7">
        <v>2005</v>
      </c>
      <c r="E7">
        <v>2010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2080</v>
      </c>
      <c r="M7">
        <v>2045</v>
      </c>
      <c r="N7">
        <v>2050</v>
      </c>
      <c r="O7">
        <v>2055</v>
      </c>
      <c r="P7">
        <v>2060</v>
      </c>
      <c r="Q7">
        <v>2065</v>
      </c>
      <c r="R7">
        <v>2070</v>
      </c>
      <c r="S7">
        <v>2075</v>
      </c>
      <c r="T7">
        <v>2080</v>
      </c>
    </row>
    <row r="8" spans="1:20" x14ac:dyDescent="0.35">
      <c r="A8" t="s">
        <v>12</v>
      </c>
      <c r="B8" t="s">
        <v>7</v>
      </c>
      <c r="C8">
        <v>6046.3021729594302</v>
      </c>
      <c r="D8">
        <v>8045.71150511209</v>
      </c>
      <c r="E8">
        <v>9150.3144076383796</v>
      </c>
      <c r="F8">
        <v>9715.7068036474302</v>
      </c>
      <c r="G8">
        <v>10546.0877828626</v>
      </c>
      <c r="H8">
        <v>11216.3529303996</v>
      </c>
      <c r="I8">
        <v>11857.433028044201</v>
      </c>
      <c r="J8">
        <v>12373.0235536491</v>
      </c>
      <c r="K8">
        <v>12856.163171006699</v>
      </c>
      <c r="L8">
        <v>0.01</v>
      </c>
      <c r="P8">
        <v>0</v>
      </c>
    </row>
    <row r="10" spans="1:20" x14ac:dyDescent="0.35">
      <c r="B10" t="s">
        <v>8</v>
      </c>
      <c r="C10">
        <f>C8-C3</f>
        <v>5883.3893388522702</v>
      </c>
      <c r="D10">
        <f t="shared" ref="D10:K10" si="1">D8-D3</f>
        <v>7709.5535523787903</v>
      </c>
      <c r="E10">
        <f t="shared" si="1"/>
        <v>8656.9828933073804</v>
      </c>
      <c r="F10">
        <f t="shared" si="1"/>
        <v>9090.5338521474296</v>
      </c>
      <c r="G10">
        <f t="shared" si="1"/>
        <v>9816.8880907531202</v>
      </c>
      <c r="H10">
        <f t="shared" si="1"/>
        <v>10271.323397748629</v>
      </c>
      <c r="I10">
        <f t="shared" si="1"/>
        <v>10635.956907671411</v>
      </c>
      <c r="J10">
        <f t="shared" si="1"/>
        <v>10834.119341626079</v>
      </c>
      <c r="K10">
        <f t="shared" si="1"/>
        <v>10978.212687114819</v>
      </c>
      <c r="L10">
        <v>0.01</v>
      </c>
      <c r="M10">
        <f>TREND($K$10:$L$10,$K$7:$L$7,M7)</f>
        <v>9605.9373512254097</v>
      </c>
      <c r="N10">
        <f t="shared" ref="N10:T10" si="2">TREND($K$10:$L$10,$K$7:$L$7,N7)</f>
        <v>8233.6620153359836</v>
      </c>
      <c r="O10">
        <f t="shared" si="2"/>
        <v>6861.386679446674</v>
      </c>
      <c r="P10">
        <f t="shared" si="2"/>
        <v>5489.1113435573643</v>
      </c>
      <c r="Q10">
        <f t="shared" si="2"/>
        <v>4116.8360076679382</v>
      </c>
      <c r="R10">
        <f t="shared" si="2"/>
        <v>2744.5606717786286</v>
      </c>
      <c r="S10">
        <f t="shared" si="2"/>
        <v>1372.2853358892025</v>
      </c>
      <c r="T10">
        <f t="shared" si="2"/>
        <v>9.9999998928979039E-3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S10" sqref="S10"/>
    </sheetView>
  </sheetViews>
  <sheetFormatPr defaultRowHeight="14.5" x14ac:dyDescent="0.35"/>
  <sheetData>
    <row r="1" spans="1:19" x14ac:dyDescent="0.35">
      <c r="A1" t="s">
        <v>1</v>
      </c>
      <c r="B1" t="s">
        <v>2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</row>
    <row r="2" spans="1:19" x14ac:dyDescent="0.35">
      <c r="A2" t="s">
        <v>4</v>
      </c>
      <c r="B2" t="s">
        <v>5</v>
      </c>
      <c r="C2">
        <v>162.91283410715999</v>
      </c>
      <c r="D2">
        <v>336.15795273330002</v>
      </c>
      <c r="E2">
        <v>493.33151433099999</v>
      </c>
      <c r="F2">
        <v>625.17279450000001</v>
      </c>
      <c r="G2">
        <v>705.30850214509496</v>
      </c>
      <c r="H2">
        <v>892.23698360869503</v>
      </c>
      <c r="I2">
        <v>1115.1799809218301</v>
      </c>
      <c r="J2">
        <v>1311.30897622866</v>
      </c>
      <c r="K2">
        <v>1451.6330467738401</v>
      </c>
      <c r="L2">
        <v>1209.6958723115386</v>
      </c>
      <c r="M2">
        <v>967.7586978492327</v>
      </c>
      <c r="N2">
        <v>725.82152338692686</v>
      </c>
      <c r="O2">
        <v>483.88434892460646</v>
      </c>
      <c r="P2">
        <v>241.94717446230061</v>
      </c>
      <c r="Q2">
        <v>9.9999999947613105E-3</v>
      </c>
    </row>
    <row r="3" spans="1:19" x14ac:dyDescent="0.35">
      <c r="A3" t="s">
        <v>12</v>
      </c>
      <c r="B3" t="s">
        <v>5</v>
      </c>
      <c r="C3">
        <v>162.91283410715999</v>
      </c>
      <c r="D3">
        <v>336.15795273330002</v>
      </c>
      <c r="E3">
        <v>493.33151433099999</v>
      </c>
      <c r="F3">
        <v>625.17295149999995</v>
      </c>
      <c r="G3">
        <v>729.19969210947897</v>
      </c>
      <c r="H3">
        <v>945.02953265097199</v>
      </c>
      <c r="I3">
        <v>1221.4761203727901</v>
      </c>
      <c r="J3">
        <v>1538.9042120230199</v>
      </c>
      <c r="K3">
        <v>1877.9504838918799</v>
      </c>
      <c r="L3">
        <v>1564.9604032432399</v>
      </c>
      <c r="M3">
        <v>1251.9703225945996</v>
      </c>
      <c r="N3">
        <v>938.98024194594473</v>
      </c>
      <c r="O3">
        <v>625.99016129730444</v>
      </c>
      <c r="P3">
        <v>313.0000806486496</v>
      </c>
      <c r="Q3">
        <v>1.0000000009313226E-2</v>
      </c>
    </row>
    <row r="5" spans="1:19" x14ac:dyDescent="0.35">
      <c r="A5" t="s">
        <v>13</v>
      </c>
      <c r="B5" t="s">
        <v>8</v>
      </c>
      <c r="C5">
        <v>5883.3893388522702</v>
      </c>
      <c r="D5">
        <v>7709.5535523787903</v>
      </c>
      <c r="E5">
        <v>8656.9828933073804</v>
      </c>
      <c r="F5">
        <v>9090.5338521474296</v>
      </c>
      <c r="G5">
        <v>9816.8880907531202</v>
      </c>
      <c r="H5">
        <v>10271.323397748629</v>
      </c>
      <c r="I5">
        <v>10635.956907671411</v>
      </c>
      <c r="J5">
        <v>10834.119341626079</v>
      </c>
      <c r="K5">
        <v>10978.212687114819</v>
      </c>
      <c r="L5">
        <v>9605.9373512254097</v>
      </c>
      <c r="M5">
        <v>8233.6620153359836</v>
      </c>
      <c r="N5">
        <v>6861.386679446674</v>
      </c>
      <c r="O5">
        <v>5489.1113435573643</v>
      </c>
      <c r="P5">
        <v>4116.8360076679382</v>
      </c>
      <c r="Q5">
        <v>2744.5606717786286</v>
      </c>
      <c r="R5">
        <v>1372.2853358892025</v>
      </c>
      <c r="S5">
        <v>1.0000000009313226E-2</v>
      </c>
    </row>
    <row r="6" spans="1:19" x14ac:dyDescent="0.35">
      <c r="A6" t="s">
        <v>4</v>
      </c>
      <c r="B6" t="s">
        <v>8</v>
      </c>
      <c r="C6">
        <v>5883.3893388522702</v>
      </c>
      <c r="D6">
        <v>7709.5535523787903</v>
      </c>
      <c r="E6">
        <v>8656.9828933073804</v>
      </c>
      <c r="F6">
        <v>9090.5338521474296</v>
      </c>
      <c r="G6">
        <v>9817.3361604567053</v>
      </c>
      <c r="H6">
        <v>10271.667760906905</v>
      </c>
      <c r="I6">
        <v>10636.28632139707</v>
      </c>
      <c r="J6">
        <v>10834.144677587241</v>
      </c>
      <c r="K6">
        <v>10976.75108061356</v>
      </c>
      <c r="L6">
        <v>9604.6584455368575</v>
      </c>
      <c r="M6">
        <v>8232.565810460248</v>
      </c>
      <c r="N6">
        <v>6860.4731753835222</v>
      </c>
      <c r="O6">
        <v>5488.3805403067963</v>
      </c>
      <c r="P6">
        <v>4116.2879052300705</v>
      </c>
      <c r="Q6">
        <v>2744.195270153461</v>
      </c>
      <c r="R6">
        <v>1372.1026350767352</v>
      </c>
      <c r="S6">
        <v>1.0000000009313226E-2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RPS+NZ</vt:lpstr>
      <vt:lpstr>NZOnly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2023-01-03T12:45:42Z</dcterms:created>
  <dcterms:modified xsi:type="dcterms:W3CDTF">2023-01-09T07:20:33Z</dcterms:modified>
</cp:coreProperties>
</file>