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3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4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5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6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Ex7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Ex8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harts/chart2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3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4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/>
  <mc:AlternateContent xmlns:mc="http://schemas.openxmlformats.org/markup-compatibility/2006">
    <mc:Choice Requires="x15">
      <x15ac:absPath xmlns:x15ac="http://schemas.microsoft.com/office/spreadsheetml/2010/11/ac" url="https://mailsfsu-my.sharepoint.com/personal/923290859_sfsu_edu/Documents/Semester 1 - Fall 2023/DS 853 - Applied Multivariate Analysis/Project/"/>
    </mc:Choice>
  </mc:AlternateContent>
  <xr:revisionPtr revIDLastSave="1862" documentId="11_2CF1463FDA61CA0F62355476585DCE3A8745F868" xr6:coauthVersionLast="47" xr6:coauthVersionMax="47" xr10:uidLastSave="{64F77583-9C17-8840-8AF8-F04157649888}"/>
  <bookViews>
    <workbookView xWindow="0" yWindow="840" windowWidth="34200" windowHeight="21400" activeTab="12" xr2:uid="{00000000-000D-0000-FFFF-FFFF00000000}"/>
  </bookViews>
  <sheets>
    <sheet name="Details" sheetId="2" r:id="rId1"/>
    <sheet name="Data" sheetId="1" r:id="rId2"/>
    <sheet name="A-Step1" sheetId="3" r:id="rId3"/>
    <sheet name="S-Step1" sheetId="4" r:id="rId4"/>
    <sheet name="S-Step2" sheetId="5" r:id="rId5"/>
    <sheet name="S-Step3" sheetId="6" r:id="rId6"/>
    <sheet name="S-Step4" sheetId="7" r:id="rId7"/>
    <sheet name="B-Step1" sheetId="8" r:id="rId8"/>
    <sheet name="B-Step2" sheetId="9" r:id="rId9"/>
    <sheet name="B-Step3" sheetId="12" r:id="rId10"/>
    <sheet name="B-Step4" sheetId="13" r:id="rId11"/>
    <sheet name="Predicted" sheetId="14" r:id="rId12"/>
    <sheet name="Graphs" sheetId="15" r:id="rId13"/>
  </sheets>
  <definedNames>
    <definedName name="_xlnm._FilterDatabase" localSheetId="1" hidden="1">Data!$G$1:$G$301</definedName>
    <definedName name="_xlchart.v1.0" hidden="1">Graphs!$A$1</definedName>
    <definedName name="_xlchart.v1.1" hidden="1">Graphs!$A$2:$A$301</definedName>
    <definedName name="_xlchart.v1.10" hidden="1">Graphs!$B$1</definedName>
    <definedName name="_xlchart.v1.11" hidden="1">Graphs!$B$2:$B$301</definedName>
    <definedName name="_xlchart.v1.12" hidden="1">Graphs!$C$1</definedName>
    <definedName name="_xlchart.v1.13" hidden="1">Graphs!$C$2:$C$301</definedName>
    <definedName name="_xlchart.v1.14" hidden="1">Graphs!$D$1</definedName>
    <definedName name="_xlchart.v1.15" hidden="1">Graphs!$D$2:$D$301</definedName>
    <definedName name="_xlchart.v1.2" hidden="1">Graphs!$A$1</definedName>
    <definedName name="_xlchart.v1.3" hidden="1">Graphs!$A$2:$A$301</definedName>
    <definedName name="_xlchart.v1.4" hidden="1">Graphs!$B$1</definedName>
    <definedName name="_xlchart.v1.5" hidden="1">Graphs!$B$2:$B$301</definedName>
    <definedName name="_xlchart.v1.6" hidden="1">Graphs!$D$1</definedName>
    <definedName name="_xlchart.v1.7" hidden="1">Graphs!$D$2:$D$301</definedName>
    <definedName name="_xlchart.v1.8" hidden="1">Graphs!$C$1</definedName>
    <definedName name="_xlchart.v1.9" hidden="1">Graphs!$C$2:$C$301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14" i="14" l="1"/>
  <c r="V14" i="14"/>
  <c r="U15" i="14"/>
  <c r="V15" i="14"/>
  <c r="U16" i="14"/>
  <c r="V16" i="14"/>
  <c r="U17" i="14"/>
  <c r="V17" i="14"/>
  <c r="U18" i="14"/>
  <c r="V18" i="14"/>
  <c r="U19" i="14"/>
  <c r="V19" i="14"/>
  <c r="U20" i="14"/>
  <c r="V20" i="14"/>
  <c r="U21" i="14"/>
  <c r="V21" i="14"/>
  <c r="U22" i="14"/>
  <c r="V22" i="14"/>
  <c r="U23" i="14"/>
  <c r="V23" i="14"/>
  <c r="U24" i="14"/>
  <c r="V24" i="14"/>
  <c r="U25" i="14"/>
  <c r="V25" i="14"/>
  <c r="U26" i="14"/>
  <c r="V26" i="14"/>
  <c r="U27" i="14"/>
  <c r="V27" i="14"/>
  <c r="U28" i="14"/>
  <c r="V28" i="14"/>
  <c r="U29" i="14"/>
  <c r="V29" i="14"/>
  <c r="U30" i="14"/>
  <c r="V30" i="14"/>
  <c r="U31" i="14"/>
  <c r="V31" i="14"/>
  <c r="U32" i="14"/>
  <c r="V32" i="14"/>
  <c r="U33" i="14"/>
  <c r="V33" i="14"/>
  <c r="U34" i="14"/>
  <c r="V34" i="14"/>
  <c r="U35" i="14"/>
  <c r="V35" i="14"/>
  <c r="U36" i="14"/>
  <c r="V36" i="14"/>
  <c r="U37" i="14"/>
  <c r="V37" i="14"/>
  <c r="U38" i="14"/>
  <c r="V38" i="14"/>
  <c r="U39" i="14"/>
  <c r="V39" i="14"/>
  <c r="U40" i="14"/>
  <c r="V40" i="14"/>
  <c r="U41" i="14"/>
  <c r="V41" i="14"/>
  <c r="U42" i="14"/>
  <c r="V42" i="14"/>
  <c r="U43" i="14"/>
  <c r="V43" i="14"/>
  <c r="U44" i="14"/>
  <c r="V44" i="14"/>
  <c r="U45" i="14"/>
  <c r="V45" i="14"/>
  <c r="U46" i="14"/>
  <c r="V46" i="14"/>
  <c r="U47" i="14"/>
  <c r="V47" i="14"/>
  <c r="U48" i="14"/>
  <c r="V48" i="14"/>
  <c r="U49" i="14"/>
  <c r="V49" i="14"/>
  <c r="U50" i="14"/>
  <c r="V50" i="14"/>
  <c r="U51" i="14"/>
  <c r="V51" i="14"/>
  <c r="U52" i="14"/>
  <c r="V52" i="14"/>
  <c r="U53" i="14"/>
  <c r="V53" i="14"/>
  <c r="U54" i="14"/>
  <c r="V54" i="14"/>
  <c r="U55" i="14"/>
  <c r="V55" i="14"/>
  <c r="U56" i="14"/>
  <c r="V56" i="14"/>
  <c r="U57" i="14"/>
  <c r="V57" i="14"/>
  <c r="U58" i="14"/>
  <c r="V58" i="14"/>
  <c r="U59" i="14"/>
  <c r="V59" i="14"/>
  <c r="U60" i="14"/>
  <c r="V60" i="14"/>
  <c r="U61" i="14"/>
  <c r="V61" i="14"/>
  <c r="U62" i="14"/>
  <c r="V62" i="14"/>
  <c r="U63" i="14"/>
  <c r="V63" i="14"/>
  <c r="U64" i="14"/>
  <c r="V64" i="14"/>
  <c r="U65" i="14"/>
  <c r="V65" i="14"/>
  <c r="U66" i="14"/>
  <c r="V66" i="14"/>
  <c r="U67" i="14"/>
  <c r="V67" i="14"/>
  <c r="U68" i="14"/>
  <c r="V68" i="14"/>
  <c r="U69" i="14"/>
  <c r="V69" i="14"/>
  <c r="U70" i="14"/>
  <c r="V70" i="14"/>
  <c r="U71" i="14"/>
  <c r="V71" i="14"/>
  <c r="U72" i="14"/>
  <c r="V72" i="14"/>
  <c r="U73" i="14"/>
  <c r="V73" i="14"/>
  <c r="U74" i="14"/>
  <c r="V74" i="14"/>
  <c r="U75" i="14"/>
  <c r="V75" i="14"/>
  <c r="U76" i="14"/>
  <c r="V76" i="14"/>
  <c r="U77" i="14"/>
  <c r="V77" i="14"/>
  <c r="U78" i="14"/>
  <c r="V78" i="14"/>
  <c r="U79" i="14"/>
  <c r="V79" i="14"/>
  <c r="U80" i="14"/>
  <c r="V80" i="14"/>
  <c r="U81" i="14"/>
  <c r="V81" i="14"/>
  <c r="U82" i="14"/>
  <c r="V82" i="14"/>
  <c r="U83" i="14"/>
  <c r="V83" i="14"/>
  <c r="U84" i="14"/>
  <c r="V84" i="14"/>
  <c r="U85" i="14"/>
  <c r="V85" i="14"/>
  <c r="U86" i="14"/>
  <c r="V86" i="14"/>
  <c r="U87" i="14"/>
  <c r="V87" i="14"/>
  <c r="U88" i="14"/>
  <c r="V88" i="14"/>
  <c r="U89" i="14"/>
  <c r="V89" i="14"/>
  <c r="U90" i="14"/>
  <c r="V90" i="14"/>
  <c r="U91" i="14"/>
  <c r="V91" i="14"/>
  <c r="U92" i="14"/>
  <c r="V92" i="14"/>
  <c r="U93" i="14"/>
  <c r="V93" i="14"/>
  <c r="U94" i="14"/>
  <c r="V94" i="14"/>
  <c r="U95" i="14"/>
  <c r="V95" i="14"/>
  <c r="U96" i="14"/>
  <c r="V96" i="14"/>
  <c r="U97" i="14"/>
  <c r="V97" i="14"/>
  <c r="U98" i="14"/>
  <c r="V98" i="14"/>
  <c r="U99" i="14"/>
  <c r="V99" i="14"/>
  <c r="U100" i="14"/>
  <c r="V100" i="14"/>
  <c r="U101" i="14"/>
  <c r="V101" i="14"/>
  <c r="U102" i="14"/>
  <c r="V102" i="14"/>
  <c r="U103" i="14"/>
  <c r="V103" i="14"/>
  <c r="U104" i="14"/>
  <c r="V104" i="14"/>
  <c r="U105" i="14"/>
  <c r="V105" i="14"/>
  <c r="U106" i="14"/>
  <c r="V106" i="14"/>
  <c r="U107" i="14"/>
  <c r="V107" i="14"/>
  <c r="U108" i="14"/>
  <c r="V108" i="14"/>
  <c r="U109" i="14"/>
  <c r="V109" i="14"/>
  <c r="U110" i="14"/>
  <c r="V110" i="14"/>
  <c r="U111" i="14"/>
  <c r="V111" i="14"/>
  <c r="U112" i="14"/>
  <c r="V112" i="14"/>
  <c r="U113" i="14"/>
  <c r="V113" i="14"/>
  <c r="U114" i="14"/>
  <c r="V114" i="14"/>
  <c r="U115" i="14"/>
  <c r="V115" i="14"/>
  <c r="U116" i="14"/>
  <c r="V116" i="14"/>
  <c r="U117" i="14"/>
  <c r="V117" i="14"/>
  <c r="U118" i="14"/>
  <c r="V118" i="14"/>
  <c r="U119" i="14"/>
  <c r="V119" i="14"/>
  <c r="U120" i="14"/>
  <c r="V120" i="14"/>
  <c r="U121" i="14"/>
  <c r="V121" i="14"/>
  <c r="U122" i="14"/>
  <c r="V122" i="14"/>
  <c r="U123" i="14"/>
  <c r="V123" i="14"/>
  <c r="U124" i="14"/>
  <c r="V124" i="14"/>
  <c r="U125" i="14"/>
  <c r="V125" i="14"/>
  <c r="U126" i="14"/>
  <c r="V126" i="14"/>
  <c r="U127" i="14"/>
  <c r="V127" i="14"/>
  <c r="U128" i="14"/>
  <c r="V128" i="14"/>
  <c r="U129" i="14"/>
  <c r="V129" i="14"/>
  <c r="U130" i="14"/>
  <c r="V130" i="14"/>
  <c r="U131" i="14"/>
  <c r="V131" i="14"/>
  <c r="U132" i="14"/>
  <c r="V132" i="14"/>
  <c r="U133" i="14"/>
  <c r="V133" i="14"/>
  <c r="U134" i="14"/>
  <c r="V134" i="14"/>
  <c r="U135" i="14"/>
  <c r="V135" i="14"/>
  <c r="U136" i="14"/>
  <c r="V136" i="14"/>
  <c r="U137" i="14"/>
  <c r="V137" i="14"/>
  <c r="U138" i="14"/>
  <c r="V138" i="14"/>
  <c r="U139" i="14"/>
  <c r="V139" i="14"/>
  <c r="U140" i="14"/>
  <c r="V140" i="14"/>
  <c r="U141" i="14"/>
  <c r="V141" i="14"/>
  <c r="U142" i="14"/>
  <c r="V142" i="14"/>
  <c r="U143" i="14"/>
  <c r="V143" i="14"/>
  <c r="U144" i="14"/>
  <c r="V144" i="14"/>
  <c r="U145" i="14"/>
  <c r="V145" i="14"/>
  <c r="U146" i="14"/>
  <c r="V146" i="14"/>
  <c r="U147" i="14"/>
  <c r="V147" i="14"/>
  <c r="U148" i="14"/>
  <c r="V148" i="14"/>
  <c r="U149" i="14"/>
  <c r="V149" i="14"/>
  <c r="U150" i="14"/>
  <c r="V150" i="14"/>
  <c r="U151" i="14"/>
  <c r="V151" i="14"/>
  <c r="U152" i="14"/>
  <c r="V152" i="14"/>
  <c r="U153" i="14"/>
  <c r="V153" i="14"/>
  <c r="U154" i="14"/>
  <c r="V154" i="14"/>
  <c r="U155" i="14"/>
  <c r="V155" i="14"/>
  <c r="U156" i="14"/>
  <c r="V156" i="14"/>
  <c r="U157" i="14"/>
  <c r="V157" i="14"/>
  <c r="U158" i="14"/>
  <c r="V158" i="14"/>
  <c r="U159" i="14"/>
  <c r="V159" i="14"/>
  <c r="U160" i="14"/>
  <c r="V160" i="14"/>
  <c r="U161" i="14"/>
  <c r="V161" i="14"/>
  <c r="U162" i="14"/>
  <c r="V162" i="14"/>
  <c r="U163" i="14"/>
  <c r="V163" i="14"/>
  <c r="U164" i="14"/>
  <c r="V164" i="14"/>
  <c r="U165" i="14"/>
  <c r="V165" i="14"/>
  <c r="U166" i="14"/>
  <c r="V166" i="14"/>
  <c r="U167" i="14"/>
  <c r="V167" i="14"/>
  <c r="U168" i="14"/>
  <c r="V168" i="14"/>
  <c r="U169" i="14"/>
  <c r="V169" i="14"/>
  <c r="U170" i="14"/>
  <c r="V170" i="14"/>
  <c r="U171" i="14"/>
  <c r="V171" i="14"/>
  <c r="U172" i="14"/>
  <c r="V172" i="14"/>
  <c r="U173" i="14"/>
  <c r="V173" i="14"/>
  <c r="U174" i="14"/>
  <c r="V174" i="14"/>
  <c r="U175" i="14"/>
  <c r="V175" i="14"/>
  <c r="U176" i="14"/>
  <c r="V176" i="14"/>
  <c r="U177" i="14"/>
  <c r="V177" i="14"/>
  <c r="U178" i="14"/>
  <c r="V178" i="14"/>
  <c r="U179" i="14"/>
  <c r="V179" i="14"/>
  <c r="U180" i="14"/>
  <c r="V180" i="14"/>
  <c r="U181" i="14"/>
  <c r="V181" i="14"/>
  <c r="U182" i="14"/>
  <c r="V182" i="14"/>
  <c r="U183" i="14"/>
  <c r="V183" i="14"/>
  <c r="U184" i="14"/>
  <c r="V184" i="14"/>
  <c r="U185" i="14"/>
  <c r="V185" i="14"/>
  <c r="U186" i="14"/>
  <c r="V186" i="14"/>
  <c r="U187" i="14"/>
  <c r="V187" i="14"/>
  <c r="U188" i="14"/>
  <c r="V188" i="14"/>
  <c r="U189" i="14"/>
  <c r="V189" i="14"/>
  <c r="U190" i="14"/>
  <c r="V190" i="14"/>
  <c r="U191" i="14"/>
  <c r="V191" i="14"/>
  <c r="U192" i="14"/>
  <c r="V192" i="14"/>
  <c r="U193" i="14"/>
  <c r="V193" i="14"/>
  <c r="U194" i="14"/>
  <c r="V194" i="14"/>
  <c r="U195" i="14"/>
  <c r="V195" i="14"/>
  <c r="U196" i="14"/>
  <c r="V196" i="14"/>
  <c r="U197" i="14"/>
  <c r="V197" i="14"/>
  <c r="U198" i="14"/>
  <c r="V198" i="14"/>
  <c r="U199" i="14"/>
  <c r="V199" i="14"/>
  <c r="U200" i="14"/>
  <c r="V200" i="14"/>
  <c r="U201" i="14"/>
  <c r="V201" i="14"/>
  <c r="U202" i="14"/>
  <c r="V202" i="14"/>
  <c r="U203" i="14"/>
  <c r="V203" i="14"/>
  <c r="U204" i="14"/>
  <c r="V204" i="14"/>
  <c r="U205" i="14"/>
  <c r="V205" i="14"/>
  <c r="U206" i="14"/>
  <c r="V206" i="14"/>
  <c r="U207" i="14"/>
  <c r="V207" i="14"/>
  <c r="U208" i="14"/>
  <c r="V208" i="14"/>
  <c r="U209" i="14"/>
  <c r="V209" i="14"/>
  <c r="U210" i="14"/>
  <c r="V210" i="14"/>
  <c r="U211" i="14"/>
  <c r="V211" i="14"/>
  <c r="U212" i="14"/>
  <c r="V212" i="14"/>
  <c r="U213" i="14"/>
  <c r="V213" i="14"/>
  <c r="U214" i="14"/>
  <c r="V214" i="14"/>
  <c r="U215" i="14"/>
  <c r="V215" i="14"/>
  <c r="U216" i="14"/>
  <c r="V216" i="14"/>
  <c r="U217" i="14"/>
  <c r="V217" i="14"/>
  <c r="U218" i="14"/>
  <c r="V218" i="14"/>
  <c r="U219" i="14"/>
  <c r="V219" i="14"/>
  <c r="U220" i="14"/>
  <c r="V220" i="14"/>
  <c r="U221" i="14"/>
  <c r="V221" i="14"/>
  <c r="U222" i="14"/>
  <c r="V222" i="14"/>
  <c r="U223" i="14"/>
  <c r="V223" i="14"/>
  <c r="U224" i="14"/>
  <c r="V224" i="14"/>
  <c r="U225" i="14"/>
  <c r="V225" i="14"/>
  <c r="U226" i="14"/>
  <c r="V226" i="14"/>
  <c r="U227" i="14"/>
  <c r="V227" i="14"/>
  <c r="U228" i="14"/>
  <c r="V228" i="14"/>
  <c r="U229" i="14"/>
  <c r="V229" i="14"/>
  <c r="U230" i="14"/>
  <c r="V230" i="14"/>
  <c r="U231" i="14"/>
  <c r="V231" i="14"/>
  <c r="U232" i="14"/>
  <c r="V232" i="14"/>
  <c r="U233" i="14"/>
  <c r="V233" i="14"/>
  <c r="U234" i="14"/>
  <c r="V234" i="14"/>
  <c r="U235" i="14"/>
  <c r="V235" i="14"/>
  <c r="U236" i="14"/>
  <c r="V236" i="14"/>
  <c r="U237" i="14"/>
  <c r="V237" i="14"/>
  <c r="U238" i="14"/>
  <c r="V238" i="14"/>
  <c r="U239" i="14"/>
  <c r="V239" i="14"/>
  <c r="U240" i="14"/>
  <c r="V240" i="14"/>
  <c r="U241" i="14"/>
  <c r="V241" i="14"/>
  <c r="U242" i="14"/>
  <c r="V242" i="14"/>
  <c r="U243" i="14"/>
  <c r="V243" i="14"/>
  <c r="U244" i="14"/>
  <c r="V244" i="14"/>
  <c r="U245" i="14"/>
  <c r="V245" i="14"/>
  <c r="U246" i="14"/>
  <c r="V246" i="14"/>
  <c r="U247" i="14"/>
  <c r="V247" i="14"/>
  <c r="U248" i="14"/>
  <c r="V248" i="14"/>
  <c r="U249" i="14"/>
  <c r="V249" i="14"/>
  <c r="U250" i="14"/>
  <c r="V250" i="14"/>
  <c r="U251" i="14"/>
  <c r="V251" i="14"/>
  <c r="U252" i="14"/>
  <c r="V252" i="14"/>
  <c r="U253" i="14"/>
  <c r="V253" i="14"/>
  <c r="U254" i="14"/>
  <c r="V254" i="14"/>
  <c r="U255" i="14"/>
  <c r="V255" i="14"/>
  <c r="U256" i="14"/>
  <c r="V256" i="14"/>
  <c r="U257" i="14"/>
  <c r="V257" i="14"/>
  <c r="U258" i="14"/>
  <c r="V258" i="14"/>
  <c r="U259" i="14"/>
  <c r="V259" i="14"/>
  <c r="U260" i="14"/>
  <c r="V260" i="14"/>
  <c r="U261" i="14"/>
  <c r="V261" i="14"/>
  <c r="U262" i="14"/>
  <c r="V262" i="14"/>
  <c r="U263" i="14"/>
  <c r="V263" i="14"/>
  <c r="U264" i="14"/>
  <c r="V264" i="14"/>
  <c r="U265" i="14"/>
  <c r="V265" i="14"/>
  <c r="U266" i="14"/>
  <c r="V266" i="14"/>
  <c r="U267" i="14"/>
  <c r="V267" i="14"/>
  <c r="U268" i="14"/>
  <c r="V268" i="14"/>
  <c r="U269" i="14"/>
  <c r="V269" i="14"/>
  <c r="U270" i="14"/>
  <c r="V270" i="14"/>
  <c r="U271" i="14"/>
  <c r="V271" i="14"/>
  <c r="U272" i="14"/>
  <c r="V272" i="14"/>
  <c r="U273" i="14"/>
  <c r="V273" i="14"/>
  <c r="U274" i="14"/>
  <c r="V274" i="14"/>
  <c r="U275" i="14"/>
  <c r="V275" i="14"/>
  <c r="U276" i="14"/>
  <c r="V276" i="14"/>
  <c r="U277" i="14"/>
  <c r="V277" i="14"/>
  <c r="U278" i="14"/>
  <c r="V278" i="14"/>
  <c r="U279" i="14"/>
  <c r="V279" i="14"/>
  <c r="U280" i="14"/>
  <c r="V280" i="14"/>
  <c r="U281" i="14"/>
  <c r="V281" i="14"/>
  <c r="U282" i="14"/>
  <c r="V282" i="14"/>
  <c r="U283" i="14"/>
  <c r="V283" i="14"/>
  <c r="U284" i="14"/>
  <c r="V284" i="14"/>
  <c r="U285" i="14"/>
  <c r="V285" i="14"/>
  <c r="U286" i="14"/>
  <c r="V286" i="14"/>
  <c r="U287" i="14"/>
  <c r="V287" i="14"/>
  <c r="U288" i="14"/>
  <c r="V288" i="14"/>
  <c r="U289" i="14"/>
  <c r="V289" i="14"/>
  <c r="U290" i="14"/>
  <c r="V290" i="14"/>
  <c r="U291" i="14"/>
  <c r="V291" i="14"/>
  <c r="U292" i="14"/>
  <c r="V292" i="14"/>
  <c r="U293" i="14"/>
  <c r="V293" i="14"/>
  <c r="U294" i="14"/>
  <c r="V294" i="14"/>
  <c r="U295" i="14"/>
  <c r="V295" i="14"/>
  <c r="U296" i="14"/>
  <c r="V296" i="14"/>
  <c r="U297" i="14"/>
  <c r="V297" i="14"/>
  <c r="U298" i="14"/>
  <c r="V298" i="14"/>
  <c r="U299" i="14"/>
  <c r="V299" i="14"/>
  <c r="U300" i="14"/>
  <c r="V300" i="14"/>
  <c r="U301" i="14"/>
  <c r="V301" i="14"/>
  <c r="U302" i="14"/>
  <c r="V302" i="14"/>
  <c r="U303" i="14"/>
  <c r="V303" i="14"/>
  <c r="U304" i="14"/>
  <c r="V304" i="14"/>
  <c r="U305" i="14"/>
  <c r="V305" i="14"/>
  <c r="U306" i="14"/>
  <c r="V306" i="14"/>
  <c r="U307" i="14"/>
  <c r="V307" i="14"/>
  <c r="U308" i="14"/>
  <c r="V308" i="14"/>
  <c r="U309" i="14"/>
  <c r="V309" i="14"/>
  <c r="U310" i="14"/>
  <c r="V310" i="14"/>
  <c r="U311" i="14"/>
  <c r="V311" i="14"/>
  <c r="U312" i="14"/>
  <c r="V312" i="14"/>
  <c r="V10" i="14"/>
  <c r="V9" i="14"/>
  <c r="T10" i="14"/>
  <c r="T9" i="14"/>
  <c r="U13" i="14"/>
  <c r="T18" i="14"/>
  <c r="T19" i="14"/>
  <c r="T20" i="14"/>
  <c r="T21" i="14"/>
  <c r="T22" i="14"/>
  <c r="T23" i="14"/>
  <c r="T24" i="14"/>
  <c r="T25" i="14"/>
  <c r="T26" i="14"/>
  <c r="T27" i="14"/>
  <c r="T28" i="14"/>
  <c r="T29" i="14"/>
  <c r="T30" i="14"/>
  <c r="T31" i="14"/>
  <c r="T32" i="14"/>
  <c r="T33" i="14"/>
  <c r="T34" i="14"/>
  <c r="T35" i="14"/>
  <c r="T36" i="14"/>
  <c r="T37" i="14"/>
  <c r="T38" i="14"/>
  <c r="T39" i="14"/>
  <c r="T40" i="14"/>
  <c r="T41" i="14"/>
  <c r="T42" i="14"/>
  <c r="T43" i="14"/>
  <c r="T44" i="14"/>
  <c r="T45" i="14"/>
  <c r="T46" i="14"/>
  <c r="T47" i="14"/>
  <c r="T48" i="14"/>
  <c r="T49" i="14"/>
  <c r="T50" i="14"/>
  <c r="T51" i="14"/>
  <c r="T52" i="14"/>
  <c r="T53" i="14"/>
  <c r="T54" i="14"/>
  <c r="T55" i="14"/>
  <c r="T56" i="14"/>
  <c r="T57" i="14"/>
  <c r="T58" i="14"/>
  <c r="T59" i="14"/>
  <c r="T60" i="14"/>
  <c r="T61" i="14"/>
  <c r="T62" i="14"/>
  <c r="T63" i="14"/>
  <c r="T64" i="14"/>
  <c r="T65" i="14"/>
  <c r="T66" i="14"/>
  <c r="T67" i="14"/>
  <c r="T68" i="14"/>
  <c r="T69" i="14"/>
  <c r="T70" i="14"/>
  <c r="T71" i="14"/>
  <c r="T72" i="14"/>
  <c r="T73" i="14"/>
  <c r="T74" i="14"/>
  <c r="T75" i="14"/>
  <c r="T76" i="14"/>
  <c r="T77" i="14"/>
  <c r="T78" i="14"/>
  <c r="T79" i="14"/>
  <c r="T80" i="14"/>
  <c r="T81" i="14"/>
  <c r="T82" i="14"/>
  <c r="T83" i="14"/>
  <c r="T84" i="14"/>
  <c r="T85" i="14"/>
  <c r="T86" i="14"/>
  <c r="T87" i="14"/>
  <c r="T88" i="14"/>
  <c r="T89" i="14"/>
  <c r="T90" i="14"/>
  <c r="T91" i="14"/>
  <c r="T92" i="14"/>
  <c r="T93" i="14"/>
  <c r="T94" i="14"/>
  <c r="T95" i="14"/>
  <c r="T96" i="14"/>
  <c r="T97" i="14"/>
  <c r="T98" i="14"/>
  <c r="T99" i="14"/>
  <c r="T100" i="14"/>
  <c r="T101" i="14"/>
  <c r="T102" i="14"/>
  <c r="T103" i="14"/>
  <c r="T104" i="14"/>
  <c r="T105" i="14"/>
  <c r="T106" i="14"/>
  <c r="T107" i="14"/>
  <c r="T108" i="14"/>
  <c r="T109" i="14"/>
  <c r="T110" i="14"/>
  <c r="T111" i="14"/>
  <c r="T112" i="14"/>
  <c r="T113" i="14"/>
  <c r="T114" i="14"/>
  <c r="T115" i="14"/>
  <c r="T116" i="14"/>
  <c r="T117" i="14"/>
  <c r="T118" i="14"/>
  <c r="T119" i="14"/>
  <c r="T120" i="14"/>
  <c r="T121" i="14"/>
  <c r="T122" i="14"/>
  <c r="T123" i="14"/>
  <c r="T124" i="14"/>
  <c r="T125" i="14"/>
  <c r="T126" i="14"/>
  <c r="T127" i="14"/>
  <c r="T128" i="14"/>
  <c r="T129" i="14"/>
  <c r="T130" i="14"/>
  <c r="T131" i="14"/>
  <c r="T132" i="14"/>
  <c r="T133" i="14"/>
  <c r="T134" i="14"/>
  <c r="T135" i="14"/>
  <c r="T136" i="14"/>
  <c r="T137" i="14"/>
  <c r="T138" i="14"/>
  <c r="T139" i="14"/>
  <c r="T140" i="14"/>
  <c r="T141" i="14"/>
  <c r="T142" i="14"/>
  <c r="T143" i="14"/>
  <c r="T144" i="14"/>
  <c r="T145" i="14"/>
  <c r="T146" i="14"/>
  <c r="T147" i="14"/>
  <c r="T148" i="14"/>
  <c r="T149" i="14"/>
  <c r="T150" i="14"/>
  <c r="T151" i="14"/>
  <c r="T152" i="14"/>
  <c r="T153" i="14"/>
  <c r="T154" i="14"/>
  <c r="T155" i="14"/>
  <c r="T156" i="14"/>
  <c r="T157" i="14"/>
  <c r="T158" i="14"/>
  <c r="T159" i="14"/>
  <c r="T160" i="14"/>
  <c r="T161" i="14"/>
  <c r="T162" i="14"/>
  <c r="T163" i="14"/>
  <c r="T164" i="14"/>
  <c r="T165" i="14"/>
  <c r="T166" i="14"/>
  <c r="T167" i="14"/>
  <c r="T168" i="14"/>
  <c r="T169" i="14"/>
  <c r="T170" i="14"/>
  <c r="T171" i="14"/>
  <c r="T172" i="14"/>
  <c r="T173" i="14"/>
  <c r="T174" i="14"/>
  <c r="T175" i="14"/>
  <c r="T176" i="14"/>
  <c r="T177" i="14"/>
  <c r="T178" i="14"/>
  <c r="T179" i="14"/>
  <c r="T180" i="14"/>
  <c r="T181" i="14"/>
  <c r="T182" i="14"/>
  <c r="T183" i="14"/>
  <c r="T184" i="14"/>
  <c r="T185" i="14"/>
  <c r="T186" i="14"/>
  <c r="T187" i="14"/>
  <c r="T188" i="14"/>
  <c r="T189" i="14"/>
  <c r="T190" i="14"/>
  <c r="T191" i="14"/>
  <c r="T192" i="14"/>
  <c r="T193" i="14"/>
  <c r="T194" i="14"/>
  <c r="T195" i="14"/>
  <c r="T196" i="14"/>
  <c r="T197" i="14"/>
  <c r="T198" i="14"/>
  <c r="T199" i="14"/>
  <c r="T200" i="14"/>
  <c r="T201" i="14"/>
  <c r="T202" i="14"/>
  <c r="T203" i="14"/>
  <c r="T204" i="14"/>
  <c r="T205" i="14"/>
  <c r="T206" i="14"/>
  <c r="T207" i="14"/>
  <c r="T208" i="14"/>
  <c r="T209" i="14"/>
  <c r="T210" i="14"/>
  <c r="T211" i="14"/>
  <c r="T212" i="14"/>
  <c r="T213" i="14"/>
  <c r="T214" i="14"/>
  <c r="T215" i="14"/>
  <c r="T216" i="14"/>
  <c r="T217" i="14"/>
  <c r="T218" i="14"/>
  <c r="T219" i="14"/>
  <c r="T220" i="14"/>
  <c r="T221" i="14"/>
  <c r="T222" i="14"/>
  <c r="T223" i="14"/>
  <c r="T224" i="14"/>
  <c r="T225" i="14"/>
  <c r="T226" i="14"/>
  <c r="T227" i="14"/>
  <c r="T228" i="14"/>
  <c r="T229" i="14"/>
  <c r="T230" i="14"/>
  <c r="T231" i="14"/>
  <c r="T232" i="14"/>
  <c r="T233" i="14"/>
  <c r="T234" i="14"/>
  <c r="T235" i="14"/>
  <c r="T236" i="14"/>
  <c r="T237" i="14"/>
  <c r="T238" i="14"/>
  <c r="T239" i="14"/>
  <c r="T240" i="14"/>
  <c r="T241" i="14"/>
  <c r="T242" i="14"/>
  <c r="T243" i="14"/>
  <c r="T244" i="14"/>
  <c r="T245" i="14"/>
  <c r="T246" i="14"/>
  <c r="T247" i="14"/>
  <c r="T248" i="14"/>
  <c r="T249" i="14"/>
  <c r="T250" i="14"/>
  <c r="T251" i="14"/>
  <c r="T252" i="14"/>
  <c r="T253" i="14"/>
  <c r="T254" i="14"/>
  <c r="T255" i="14"/>
  <c r="T256" i="14"/>
  <c r="T257" i="14"/>
  <c r="T258" i="14"/>
  <c r="T259" i="14"/>
  <c r="T260" i="14"/>
  <c r="T261" i="14"/>
  <c r="T262" i="14"/>
  <c r="T263" i="14"/>
  <c r="T264" i="14"/>
  <c r="T265" i="14"/>
  <c r="T266" i="14"/>
  <c r="T267" i="14"/>
  <c r="T268" i="14"/>
  <c r="T269" i="14"/>
  <c r="T270" i="14"/>
  <c r="T271" i="14"/>
  <c r="T272" i="14"/>
  <c r="T273" i="14"/>
  <c r="T274" i="14"/>
  <c r="T275" i="14"/>
  <c r="T276" i="14"/>
  <c r="T277" i="14"/>
  <c r="T278" i="14"/>
  <c r="T279" i="14"/>
  <c r="T280" i="14"/>
  <c r="T281" i="14"/>
  <c r="T282" i="14"/>
  <c r="T283" i="14"/>
  <c r="T284" i="14"/>
  <c r="T285" i="14"/>
  <c r="T286" i="14"/>
  <c r="T287" i="14"/>
  <c r="T288" i="14"/>
  <c r="T289" i="14"/>
  <c r="T290" i="14"/>
  <c r="T291" i="14"/>
  <c r="T292" i="14"/>
  <c r="T293" i="14"/>
  <c r="T294" i="14"/>
  <c r="T295" i="14"/>
  <c r="T296" i="14"/>
  <c r="T297" i="14"/>
  <c r="T298" i="14"/>
  <c r="T299" i="14"/>
  <c r="T300" i="14"/>
  <c r="T301" i="14"/>
  <c r="T302" i="14"/>
  <c r="T303" i="14"/>
  <c r="T304" i="14"/>
  <c r="T305" i="14"/>
  <c r="T306" i="14"/>
  <c r="T307" i="14"/>
  <c r="T308" i="14"/>
  <c r="T309" i="14"/>
  <c r="T310" i="14"/>
  <c r="T311" i="14"/>
  <c r="T312" i="14"/>
  <c r="T17" i="14"/>
  <c r="S18" i="14"/>
  <c r="S19" i="14"/>
  <c r="S20" i="14"/>
  <c r="S21" i="14"/>
  <c r="S22" i="14"/>
  <c r="S23" i="14"/>
  <c r="S24" i="14"/>
  <c r="S25" i="14"/>
  <c r="S26" i="14"/>
  <c r="S27" i="14"/>
  <c r="S28" i="14"/>
  <c r="S29" i="14"/>
  <c r="S30" i="14"/>
  <c r="S31" i="14"/>
  <c r="S32" i="14"/>
  <c r="S33" i="14"/>
  <c r="S34" i="14"/>
  <c r="S35" i="14"/>
  <c r="S36" i="14"/>
  <c r="S37" i="14"/>
  <c r="S38" i="14"/>
  <c r="S39" i="14"/>
  <c r="S40" i="14"/>
  <c r="S41" i="14"/>
  <c r="S42" i="14"/>
  <c r="S43" i="14"/>
  <c r="S44" i="14"/>
  <c r="S45" i="14"/>
  <c r="S46" i="14"/>
  <c r="S47" i="14"/>
  <c r="S48" i="14"/>
  <c r="S49" i="14"/>
  <c r="S50" i="14"/>
  <c r="S51" i="14"/>
  <c r="S52" i="14"/>
  <c r="S53" i="14"/>
  <c r="S54" i="14"/>
  <c r="S55" i="14"/>
  <c r="S56" i="14"/>
  <c r="S57" i="14"/>
  <c r="S58" i="14"/>
  <c r="S59" i="14"/>
  <c r="S60" i="14"/>
  <c r="S61" i="14"/>
  <c r="S62" i="14"/>
  <c r="S63" i="14"/>
  <c r="S64" i="14"/>
  <c r="S65" i="14"/>
  <c r="S66" i="14"/>
  <c r="S67" i="14"/>
  <c r="S68" i="14"/>
  <c r="S69" i="14"/>
  <c r="S70" i="14"/>
  <c r="S71" i="14"/>
  <c r="S72" i="14"/>
  <c r="S73" i="14"/>
  <c r="S74" i="14"/>
  <c r="S75" i="14"/>
  <c r="S76" i="14"/>
  <c r="S77" i="14"/>
  <c r="S78" i="14"/>
  <c r="S79" i="14"/>
  <c r="S80" i="14"/>
  <c r="S81" i="14"/>
  <c r="S82" i="14"/>
  <c r="S83" i="14"/>
  <c r="S84" i="14"/>
  <c r="S85" i="14"/>
  <c r="S86" i="14"/>
  <c r="S87" i="14"/>
  <c r="S88" i="14"/>
  <c r="S89" i="14"/>
  <c r="S90" i="14"/>
  <c r="S91" i="14"/>
  <c r="S92" i="14"/>
  <c r="S93" i="14"/>
  <c r="S94" i="14"/>
  <c r="S95" i="14"/>
  <c r="S96" i="14"/>
  <c r="S97" i="14"/>
  <c r="S98" i="14"/>
  <c r="S99" i="14"/>
  <c r="S100" i="14"/>
  <c r="S101" i="14"/>
  <c r="S102" i="14"/>
  <c r="S103" i="14"/>
  <c r="S104" i="14"/>
  <c r="S105" i="14"/>
  <c r="S106" i="14"/>
  <c r="S107" i="14"/>
  <c r="S108" i="14"/>
  <c r="S109" i="14"/>
  <c r="S110" i="14"/>
  <c r="S111" i="14"/>
  <c r="S112" i="14"/>
  <c r="S113" i="14"/>
  <c r="S114" i="14"/>
  <c r="S115" i="14"/>
  <c r="S116" i="14"/>
  <c r="S117" i="14"/>
  <c r="S118" i="14"/>
  <c r="S119" i="14"/>
  <c r="S120" i="14"/>
  <c r="S121" i="14"/>
  <c r="S122" i="14"/>
  <c r="S123" i="14"/>
  <c r="S124" i="14"/>
  <c r="S125" i="14"/>
  <c r="S126" i="14"/>
  <c r="S127" i="14"/>
  <c r="S128" i="14"/>
  <c r="S129" i="14"/>
  <c r="S130" i="14"/>
  <c r="S131" i="14"/>
  <c r="S132" i="14"/>
  <c r="S133" i="14"/>
  <c r="S134" i="14"/>
  <c r="S135" i="14"/>
  <c r="S136" i="14"/>
  <c r="S137" i="14"/>
  <c r="S138" i="14"/>
  <c r="S139" i="14"/>
  <c r="S140" i="14"/>
  <c r="S141" i="14"/>
  <c r="S142" i="14"/>
  <c r="S143" i="14"/>
  <c r="S144" i="14"/>
  <c r="S145" i="14"/>
  <c r="S146" i="14"/>
  <c r="S147" i="14"/>
  <c r="S148" i="14"/>
  <c r="S149" i="14"/>
  <c r="S150" i="14"/>
  <c r="S151" i="14"/>
  <c r="S152" i="14"/>
  <c r="S153" i="14"/>
  <c r="S154" i="14"/>
  <c r="S155" i="14"/>
  <c r="S156" i="14"/>
  <c r="S157" i="14"/>
  <c r="S158" i="14"/>
  <c r="S159" i="14"/>
  <c r="S160" i="14"/>
  <c r="S161" i="14"/>
  <c r="S162" i="14"/>
  <c r="S163" i="14"/>
  <c r="S164" i="14"/>
  <c r="S165" i="14"/>
  <c r="S166" i="14"/>
  <c r="S167" i="14"/>
  <c r="S168" i="14"/>
  <c r="S169" i="14"/>
  <c r="S170" i="14"/>
  <c r="S171" i="14"/>
  <c r="S172" i="14"/>
  <c r="S173" i="14"/>
  <c r="S174" i="14"/>
  <c r="S175" i="14"/>
  <c r="S176" i="14"/>
  <c r="S177" i="14"/>
  <c r="S178" i="14"/>
  <c r="S179" i="14"/>
  <c r="S180" i="14"/>
  <c r="S181" i="14"/>
  <c r="S182" i="14"/>
  <c r="S183" i="14"/>
  <c r="S184" i="14"/>
  <c r="S185" i="14"/>
  <c r="S186" i="14"/>
  <c r="S187" i="14"/>
  <c r="S188" i="14"/>
  <c r="S189" i="14"/>
  <c r="S190" i="14"/>
  <c r="S191" i="14"/>
  <c r="S192" i="14"/>
  <c r="S193" i="14"/>
  <c r="S194" i="14"/>
  <c r="S195" i="14"/>
  <c r="S196" i="14"/>
  <c r="S197" i="14"/>
  <c r="S198" i="14"/>
  <c r="S199" i="14"/>
  <c r="S200" i="14"/>
  <c r="S201" i="14"/>
  <c r="S202" i="14"/>
  <c r="S203" i="14"/>
  <c r="S204" i="14"/>
  <c r="S205" i="14"/>
  <c r="S206" i="14"/>
  <c r="S207" i="14"/>
  <c r="S208" i="14"/>
  <c r="S209" i="14"/>
  <c r="S210" i="14"/>
  <c r="S211" i="14"/>
  <c r="S212" i="14"/>
  <c r="S213" i="14"/>
  <c r="S214" i="14"/>
  <c r="S215" i="14"/>
  <c r="S216" i="14"/>
  <c r="S217" i="14"/>
  <c r="S218" i="14"/>
  <c r="S219" i="14"/>
  <c r="S220" i="14"/>
  <c r="S221" i="14"/>
  <c r="S222" i="14"/>
  <c r="S223" i="14"/>
  <c r="S224" i="14"/>
  <c r="S225" i="14"/>
  <c r="S226" i="14"/>
  <c r="S227" i="14"/>
  <c r="S228" i="14"/>
  <c r="S229" i="14"/>
  <c r="S230" i="14"/>
  <c r="S231" i="14"/>
  <c r="S232" i="14"/>
  <c r="S233" i="14"/>
  <c r="S234" i="14"/>
  <c r="S235" i="14"/>
  <c r="S236" i="14"/>
  <c r="S237" i="14"/>
  <c r="S238" i="14"/>
  <c r="S239" i="14"/>
  <c r="S240" i="14"/>
  <c r="S241" i="14"/>
  <c r="S242" i="14"/>
  <c r="S243" i="14"/>
  <c r="S244" i="14"/>
  <c r="S245" i="14"/>
  <c r="S246" i="14"/>
  <c r="S247" i="14"/>
  <c r="S248" i="14"/>
  <c r="S249" i="14"/>
  <c r="S250" i="14"/>
  <c r="S251" i="14"/>
  <c r="S252" i="14"/>
  <c r="S253" i="14"/>
  <c r="S254" i="14"/>
  <c r="S255" i="14"/>
  <c r="S256" i="14"/>
  <c r="S257" i="14"/>
  <c r="S258" i="14"/>
  <c r="S259" i="14"/>
  <c r="S260" i="14"/>
  <c r="S261" i="14"/>
  <c r="S262" i="14"/>
  <c r="S263" i="14"/>
  <c r="S264" i="14"/>
  <c r="S265" i="14"/>
  <c r="S266" i="14"/>
  <c r="S267" i="14"/>
  <c r="S268" i="14"/>
  <c r="S269" i="14"/>
  <c r="S270" i="14"/>
  <c r="S271" i="14"/>
  <c r="S272" i="14"/>
  <c r="S273" i="14"/>
  <c r="S274" i="14"/>
  <c r="S275" i="14"/>
  <c r="S276" i="14"/>
  <c r="S277" i="14"/>
  <c r="S278" i="14"/>
  <c r="S279" i="14"/>
  <c r="S280" i="14"/>
  <c r="S281" i="14"/>
  <c r="S282" i="14"/>
  <c r="S283" i="14"/>
  <c r="S284" i="14"/>
  <c r="S285" i="14"/>
  <c r="S286" i="14"/>
  <c r="S287" i="14"/>
  <c r="S288" i="14"/>
  <c r="S289" i="14"/>
  <c r="S290" i="14"/>
  <c r="S291" i="14"/>
  <c r="S292" i="14"/>
  <c r="S293" i="14"/>
  <c r="S294" i="14"/>
  <c r="S295" i="14"/>
  <c r="S296" i="14"/>
  <c r="S297" i="14"/>
  <c r="S298" i="14"/>
  <c r="S299" i="14"/>
  <c r="S300" i="14"/>
  <c r="S301" i="14"/>
  <c r="S302" i="14"/>
  <c r="S303" i="14"/>
  <c r="S304" i="14"/>
  <c r="S305" i="14"/>
  <c r="S306" i="14"/>
  <c r="S307" i="14"/>
  <c r="S308" i="14"/>
  <c r="S309" i="14"/>
  <c r="S310" i="14"/>
  <c r="S311" i="14"/>
  <c r="S312" i="14"/>
  <c r="S17" i="14"/>
  <c r="S16" i="14"/>
  <c r="S15" i="14"/>
  <c r="S14" i="14"/>
  <c r="S13" i="14"/>
  <c r="R10" i="14"/>
  <c r="R9" i="14"/>
  <c r="P10" i="14"/>
  <c r="P9" i="14"/>
  <c r="O24" i="14"/>
  <c r="P24" i="14"/>
  <c r="Q24" i="14"/>
  <c r="R24" i="14"/>
  <c r="O25" i="14"/>
  <c r="P25" i="14"/>
  <c r="Q25" i="14"/>
  <c r="R25" i="14"/>
  <c r="O26" i="14"/>
  <c r="P26" i="14"/>
  <c r="Q26" i="14"/>
  <c r="R26" i="14"/>
  <c r="O27" i="14"/>
  <c r="P27" i="14"/>
  <c r="Q27" i="14"/>
  <c r="R27" i="14"/>
  <c r="O28" i="14"/>
  <c r="P28" i="14"/>
  <c r="Q28" i="14"/>
  <c r="R28" i="14"/>
  <c r="O29" i="14"/>
  <c r="P29" i="14"/>
  <c r="Q29" i="14"/>
  <c r="R29" i="14"/>
  <c r="O30" i="14"/>
  <c r="P30" i="14"/>
  <c r="Q30" i="14"/>
  <c r="R30" i="14"/>
  <c r="O31" i="14"/>
  <c r="P31" i="14"/>
  <c r="Q31" i="14"/>
  <c r="R31" i="14"/>
  <c r="O32" i="14"/>
  <c r="P32" i="14"/>
  <c r="Q32" i="14"/>
  <c r="R32" i="14"/>
  <c r="O33" i="14"/>
  <c r="P33" i="14"/>
  <c r="Q33" i="14"/>
  <c r="R33" i="14"/>
  <c r="O34" i="14"/>
  <c r="P34" i="14"/>
  <c r="Q34" i="14"/>
  <c r="R34" i="14"/>
  <c r="O35" i="14"/>
  <c r="P35" i="14"/>
  <c r="Q35" i="14"/>
  <c r="R35" i="14"/>
  <c r="O36" i="14"/>
  <c r="P36" i="14"/>
  <c r="Q36" i="14"/>
  <c r="R36" i="14"/>
  <c r="O37" i="14"/>
  <c r="P37" i="14"/>
  <c r="Q37" i="14"/>
  <c r="R37" i="14"/>
  <c r="O38" i="14"/>
  <c r="P38" i="14"/>
  <c r="Q38" i="14"/>
  <c r="R38" i="14"/>
  <c r="O39" i="14"/>
  <c r="P39" i="14"/>
  <c r="Q39" i="14"/>
  <c r="R39" i="14"/>
  <c r="O40" i="14"/>
  <c r="P40" i="14"/>
  <c r="Q40" i="14"/>
  <c r="R40" i="14"/>
  <c r="O41" i="14"/>
  <c r="P41" i="14"/>
  <c r="Q41" i="14"/>
  <c r="R41" i="14"/>
  <c r="O42" i="14"/>
  <c r="P42" i="14"/>
  <c r="Q42" i="14"/>
  <c r="R42" i="14"/>
  <c r="O43" i="14"/>
  <c r="P43" i="14"/>
  <c r="Q43" i="14"/>
  <c r="R43" i="14"/>
  <c r="O44" i="14"/>
  <c r="P44" i="14"/>
  <c r="Q44" i="14"/>
  <c r="R44" i="14"/>
  <c r="O45" i="14"/>
  <c r="P45" i="14"/>
  <c r="Q45" i="14"/>
  <c r="R45" i="14"/>
  <c r="O46" i="14"/>
  <c r="P46" i="14"/>
  <c r="Q46" i="14"/>
  <c r="R46" i="14"/>
  <c r="O47" i="14"/>
  <c r="P47" i="14"/>
  <c r="Q47" i="14"/>
  <c r="R47" i="14"/>
  <c r="O48" i="14"/>
  <c r="P48" i="14"/>
  <c r="Q48" i="14"/>
  <c r="R48" i="14"/>
  <c r="O49" i="14"/>
  <c r="P49" i="14"/>
  <c r="Q49" i="14"/>
  <c r="R49" i="14"/>
  <c r="O50" i="14"/>
  <c r="P50" i="14"/>
  <c r="Q50" i="14"/>
  <c r="R50" i="14"/>
  <c r="O51" i="14"/>
  <c r="P51" i="14"/>
  <c r="Q51" i="14"/>
  <c r="R51" i="14"/>
  <c r="O52" i="14"/>
  <c r="P52" i="14"/>
  <c r="Q52" i="14"/>
  <c r="R52" i="14"/>
  <c r="O53" i="14"/>
  <c r="P53" i="14"/>
  <c r="Q53" i="14"/>
  <c r="R53" i="14"/>
  <c r="O54" i="14"/>
  <c r="P54" i="14"/>
  <c r="Q54" i="14"/>
  <c r="R54" i="14"/>
  <c r="O55" i="14"/>
  <c r="P55" i="14"/>
  <c r="Q55" i="14"/>
  <c r="R55" i="14"/>
  <c r="O56" i="14"/>
  <c r="P56" i="14"/>
  <c r="Q56" i="14"/>
  <c r="R56" i="14"/>
  <c r="O57" i="14"/>
  <c r="P57" i="14"/>
  <c r="Q57" i="14"/>
  <c r="R57" i="14"/>
  <c r="O58" i="14"/>
  <c r="P58" i="14"/>
  <c r="Q58" i="14"/>
  <c r="R58" i="14"/>
  <c r="O59" i="14"/>
  <c r="P59" i="14"/>
  <c r="Q59" i="14"/>
  <c r="R59" i="14"/>
  <c r="O60" i="14"/>
  <c r="P60" i="14"/>
  <c r="Q60" i="14"/>
  <c r="R60" i="14"/>
  <c r="O61" i="14"/>
  <c r="P61" i="14"/>
  <c r="Q61" i="14"/>
  <c r="R61" i="14"/>
  <c r="O62" i="14"/>
  <c r="P62" i="14"/>
  <c r="Q62" i="14"/>
  <c r="R62" i="14"/>
  <c r="O63" i="14"/>
  <c r="P63" i="14"/>
  <c r="Q63" i="14"/>
  <c r="R63" i="14"/>
  <c r="O64" i="14"/>
  <c r="P64" i="14"/>
  <c r="Q64" i="14"/>
  <c r="R64" i="14"/>
  <c r="O65" i="14"/>
  <c r="P65" i="14"/>
  <c r="Q65" i="14"/>
  <c r="R65" i="14"/>
  <c r="O66" i="14"/>
  <c r="P66" i="14"/>
  <c r="Q66" i="14"/>
  <c r="R66" i="14"/>
  <c r="O67" i="14"/>
  <c r="P67" i="14"/>
  <c r="Q67" i="14"/>
  <c r="R67" i="14"/>
  <c r="O68" i="14"/>
  <c r="P68" i="14"/>
  <c r="Q68" i="14"/>
  <c r="R68" i="14"/>
  <c r="O69" i="14"/>
  <c r="P69" i="14"/>
  <c r="Q69" i="14"/>
  <c r="R69" i="14"/>
  <c r="O70" i="14"/>
  <c r="P70" i="14"/>
  <c r="Q70" i="14"/>
  <c r="R70" i="14"/>
  <c r="O71" i="14"/>
  <c r="P71" i="14"/>
  <c r="Q71" i="14"/>
  <c r="R71" i="14"/>
  <c r="O72" i="14"/>
  <c r="P72" i="14"/>
  <c r="Q72" i="14"/>
  <c r="R72" i="14"/>
  <c r="O73" i="14"/>
  <c r="P73" i="14"/>
  <c r="Q73" i="14"/>
  <c r="R73" i="14"/>
  <c r="O74" i="14"/>
  <c r="P74" i="14"/>
  <c r="Q74" i="14"/>
  <c r="R74" i="14"/>
  <c r="O75" i="14"/>
  <c r="P75" i="14"/>
  <c r="Q75" i="14"/>
  <c r="R75" i="14"/>
  <c r="O76" i="14"/>
  <c r="P76" i="14"/>
  <c r="Q76" i="14"/>
  <c r="R76" i="14"/>
  <c r="O77" i="14"/>
  <c r="P77" i="14"/>
  <c r="Q77" i="14"/>
  <c r="R77" i="14"/>
  <c r="O78" i="14"/>
  <c r="P78" i="14"/>
  <c r="Q78" i="14"/>
  <c r="R78" i="14"/>
  <c r="O79" i="14"/>
  <c r="P79" i="14"/>
  <c r="Q79" i="14"/>
  <c r="R79" i="14"/>
  <c r="O80" i="14"/>
  <c r="P80" i="14"/>
  <c r="Q80" i="14"/>
  <c r="R80" i="14"/>
  <c r="O81" i="14"/>
  <c r="P81" i="14"/>
  <c r="Q81" i="14"/>
  <c r="R81" i="14"/>
  <c r="O82" i="14"/>
  <c r="P82" i="14"/>
  <c r="Q82" i="14"/>
  <c r="R82" i="14"/>
  <c r="O83" i="14"/>
  <c r="P83" i="14"/>
  <c r="Q83" i="14"/>
  <c r="R83" i="14"/>
  <c r="O84" i="14"/>
  <c r="P84" i="14"/>
  <c r="Q84" i="14"/>
  <c r="R84" i="14"/>
  <c r="O85" i="14"/>
  <c r="P85" i="14"/>
  <c r="Q85" i="14"/>
  <c r="R85" i="14"/>
  <c r="O86" i="14"/>
  <c r="P86" i="14"/>
  <c r="Q86" i="14"/>
  <c r="R86" i="14"/>
  <c r="O87" i="14"/>
  <c r="P87" i="14"/>
  <c r="Q87" i="14"/>
  <c r="R87" i="14"/>
  <c r="O88" i="14"/>
  <c r="P88" i="14"/>
  <c r="Q88" i="14"/>
  <c r="R88" i="14"/>
  <c r="O89" i="14"/>
  <c r="P89" i="14"/>
  <c r="Q89" i="14"/>
  <c r="R89" i="14"/>
  <c r="O90" i="14"/>
  <c r="P90" i="14"/>
  <c r="Q90" i="14"/>
  <c r="R90" i="14"/>
  <c r="O91" i="14"/>
  <c r="P91" i="14"/>
  <c r="Q91" i="14"/>
  <c r="R91" i="14"/>
  <c r="O92" i="14"/>
  <c r="P92" i="14"/>
  <c r="Q92" i="14"/>
  <c r="R92" i="14"/>
  <c r="O93" i="14"/>
  <c r="P93" i="14"/>
  <c r="Q93" i="14"/>
  <c r="R93" i="14"/>
  <c r="O94" i="14"/>
  <c r="P94" i="14"/>
  <c r="Q94" i="14"/>
  <c r="R94" i="14"/>
  <c r="O95" i="14"/>
  <c r="P95" i="14"/>
  <c r="Q95" i="14"/>
  <c r="R95" i="14"/>
  <c r="O96" i="14"/>
  <c r="P96" i="14"/>
  <c r="Q96" i="14"/>
  <c r="R96" i="14"/>
  <c r="O97" i="14"/>
  <c r="P97" i="14"/>
  <c r="Q97" i="14"/>
  <c r="R97" i="14"/>
  <c r="O98" i="14"/>
  <c r="P98" i="14"/>
  <c r="Q98" i="14"/>
  <c r="R98" i="14"/>
  <c r="O99" i="14"/>
  <c r="P99" i="14"/>
  <c r="Q99" i="14"/>
  <c r="R99" i="14"/>
  <c r="O100" i="14"/>
  <c r="P100" i="14"/>
  <c r="Q100" i="14"/>
  <c r="R100" i="14"/>
  <c r="O101" i="14"/>
  <c r="P101" i="14"/>
  <c r="Q101" i="14"/>
  <c r="R101" i="14"/>
  <c r="O102" i="14"/>
  <c r="P102" i="14"/>
  <c r="Q102" i="14"/>
  <c r="R102" i="14"/>
  <c r="O103" i="14"/>
  <c r="P103" i="14"/>
  <c r="Q103" i="14"/>
  <c r="R103" i="14"/>
  <c r="O104" i="14"/>
  <c r="P104" i="14"/>
  <c r="Q104" i="14"/>
  <c r="R104" i="14"/>
  <c r="O105" i="14"/>
  <c r="P105" i="14"/>
  <c r="Q105" i="14"/>
  <c r="R105" i="14"/>
  <c r="O106" i="14"/>
  <c r="P106" i="14"/>
  <c r="Q106" i="14"/>
  <c r="R106" i="14"/>
  <c r="O107" i="14"/>
  <c r="P107" i="14"/>
  <c r="Q107" i="14"/>
  <c r="R107" i="14"/>
  <c r="O108" i="14"/>
  <c r="P108" i="14"/>
  <c r="Q108" i="14"/>
  <c r="R108" i="14"/>
  <c r="O109" i="14"/>
  <c r="P109" i="14"/>
  <c r="Q109" i="14"/>
  <c r="R109" i="14"/>
  <c r="O110" i="14"/>
  <c r="P110" i="14"/>
  <c r="Q110" i="14"/>
  <c r="R110" i="14"/>
  <c r="O111" i="14"/>
  <c r="P111" i="14"/>
  <c r="Q111" i="14"/>
  <c r="R111" i="14"/>
  <c r="O112" i="14"/>
  <c r="P112" i="14"/>
  <c r="Q112" i="14"/>
  <c r="R112" i="14"/>
  <c r="O113" i="14"/>
  <c r="P113" i="14"/>
  <c r="Q113" i="14"/>
  <c r="R113" i="14"/>
  <c r="O114" i="14"/>
  <c r="P114" i="14"/>
  <c r="Q114" i="14"/>
  <c r="R114" i="14"/>
  <c r="O115" i="14"/>
  <c r="P115" i="14"/>
  <c r="Q115" i="14"/>
  <c r="R115" i="14"/>
  <c r="O116" i="14"/>
  <c r="P116" i="14"/>
  <c r="Q116" i="14"/>
  <c r="R116" i="14"/>
  <c r="O117" i="14"/>
  <c r="P117" i="14"/>
  <c r="Q117" i="14"/>
  <c r="R117" i="14"/>
  <c r="O118" i="14"/>
  <c r="P118" i="14"/>
  <c r="Q118" i="14"/>
  <c r="R118" i="14"/>
  <c r="O119" i="14"/>
  <c r="P119" i="14"/>
  <c r="Q119" i="14"/>
  <c r="R119" i="14"/>
  <c r="O120" i="14"/>
  <c r="P120" i="14"/>
  <c r="Q120" i="14"/>
  <c r="R120" i="14"/>
  <c r="O121" i="14"/>
  <c r="P121" i="14"/>
  <c r="Q121" i="14"/>
  <c r="R121" i="14"/>
  <c r="O122" i="14"/>
  <c r="P122" i="14"/>
  <c r="Q122" i="14"/>
  <c r="R122" i="14"/>
  <c r="O123" i="14"/>
  <c r="P123" i="14"/>
  <c r="Q123" i="14"/>
  <c r="R123" i="14"/>
  <c r="O124" i="14"/>
  <c r="P124" i="14"/>
  <c r="Q124" i="14"/>
  <c r="R124" i="14"/>
  <c r="O125" i="14"/>
  <c r="P125" i="14"/>
  <c r="Q125" i="14"/>
  <c r="R125" i="14"/>
  <c r="O126" i="14"/>
  <c r="P126" i="14"/>
  <c r="Q126" i="14"/>
  <c r="R126" i="14"/>
  <c r="O127" i="14"/>
  <c r="P127" i="14"/>
  <c r="Q127" i="14"/>
  <c r="R127" i="14"/>
  <c r="O128" i="14"/>
  <c r="P128" i="14"/>
  <c r="Q128" i="14"/>
  <c r="R128" i="14"/>
  <c r="O129" i="14"/>
  <c r="P129" i="14"/>
  <c r="Q129" i="14"/>
  <c r="R129" i="14"/>
  <c r="O130" i="14"/>
  <c r="P130" i="14"/>
  <c r="Q130" i="14"/>
  <c r="R130" i="14"/>
  <c r="O131" i="14"/>
  <c r="P131" i="14"/>
  <c r="Q131" i="14"/>
  <c r="R131" i="14"/>
  <c r="O132" i="14"/>
  <c r="P132" i="14"/>
  <c r="Q132" i="14"/>
  <c r="R132" i="14"/>
  <c r="O133" i="14"/>
  <c r="P133" i="14"/>
  <c r="Q133" i="14"/>
  <c r="R133" i="14"/>
  <c r="O134" i="14"/>
  <c r="P134" i="14"/>
  <c r="Q134" i="14"/>
  <c r="R134" i="14"/>
  <c r="O135" i="14"/>
  <c r="P135" i="14"/>
  <c r="Q135" i="14"/>
  <c r="R135" i="14"/>
  <c r="O136" i="14"/>
  <c r="P136" i="14"/>
  <c r="Q136" i="14"/>
  <c r="R136" i="14"/>
  <c r="O137" i="14"/>
  <c r="P137" i="14"/>
  <c r="Q137" i="14"/>
  <c r="R137" i="14"/>
  <c r="O138" i="14"/>
  <c r="P138" i="14"/>
  <c r="Q138" i="14"/>
  <c r="R138" i="14"/>
  <c r="O139" i="14"/>
  <c r="P139" i="14"/>
  <c r="Q139" i="14"/>
  <c r="R139" i="14"/>
  <c r="O140" i="14"/>
  <c r="P140" i="14"/>
  <c r="Q140" i="14"/>
  <c r="R140" i="14"/>
  <c r="O141" i="14"/>
  <c r="P141" i="14"/>
  <c r="Q141" i="14"/>
  <c r="R141" i="14"/>
  <c r="O142" i="14"/>
  <c r="P142" i="14"/>
  <c r="Q142" i="14"/>
  <c r="R142" i="14"/>
  <c r="O143" i="14"/>
  <c r="P143" i="14"/>
  <c r="Q143" i="14"/>
  <c r="R143" i="14"/>
  <c r="O144" i="14"/>
  <c r="P144" i="14"/>
  <c r="Q144" i="14"/>
  <c r="R144" i="14"/>
  <c r="O145" i="14"/>
  <c r="P145" i="14"/>
  <c r="Q145" i="14"/>
  <c r="R145" i="14"/>
  <c r="O146" i="14"/>
  <c r="P146" i="14"/>
  <c r="Q146" i="14"/>
  <c r="R146" i="14"/>
  <c r="O147" i="14"/>
  <c r="P147" i="14"/>
  <c r="Q147" i="14"/>
  <c r="R147" i="14"/>
  <c r="O148" i="14"/>
  <c r="P148" i="14"/>
  <c r="Q148" i="14"/>
  <c r="R148" i="14"/>
  <c r="O149" i="14"/>
  <c r="P149" i="14"/>
  <c r="Q149" i="14"/>
  <c r="R149" i="14"/>
  <c r="O150" i="14"/>
  <c r="P150" i="14"/>
  <c r="Q150" i="14"/>
  <c r="R150" i="14"/>
  <c r="O151" i="14"/>
  <c r="P151" i="14"/>
  <c r="Q151" i="14"/>
  <c r="R151" i="14"/>
  <c r="O152" i="14"/>
  <c r="P152" i="14"/>
  <c r="Q152" i="14"/>
  <c r="R152" i="14"/>
  <c r="O153" i="14"/>
  <c r="P153" i="14"/>
  <c r="Q153" i="14"/>
  <c r="R153" i="14"/>
  <c r="O154" i="14"/>
  <c r="P154" i="14"/>
  <c r="Q154" i="14"/>
  <c r="R154" i="14"/>
  <c r="O155" i="14"/>
  <c r="P155" i="14"/>
  <c r="Q155" i="14"/>
  <c r="R155" i="14"/>
  <c r="O156" i="14"/>
  <c r="P156" i="14"/>
  <c r="Q156" i="14"/>
  <c r="R156" i="14"/>
  <c r="O157" i="14"/>
  <c r="P157" i="14"/>
  <c r="Q157" i="14"/>
  <c r="R157" i="14"/>
  <c r="O158" i="14"/>
  <c r="P158" i="14"/>
  <c r="Q158" i="14"/>
  <c r="R158" i="14"/>
  <c r="O159" i="14"/>
  <c r="P159" i="14"/>
  <c r="Q159" i="14"/>
  <c r="R159" i="14"/>
  <c r="O160" i="14"/>
  <c r="P160" i="14"/>
  <c r="Q160" i="14"/>
  <c r="R160" i="14"/>
  <c r="O161" i="14"/>
  <c r="P161" i="14"/>
  <c r="Q161" i="14"/>
  <c r="R161" i="14"/>
  <c r="O162" i="14"/>
  <c r="P162" i="14"/>
  <c r="Q162" i="14"/>
  <c r="R162" i="14"/>
  <c r="O163" i="14"/>
  <c r="P163" i="14"/>
  <c r="Q163" i="14"/>
  <c r="R163" i="14"/>
  <c r="O164" i="14"/>
  <c r="P164" i="14"/>
  <c r="Q164" i="14"/>
  <c r="R164" i="14"/>
  <c r="O165" i="14"/>
  <c r="P165" i="14"/>
  <c r="Q165" i="14"/>
  <c r="R165" i="14"/>
  <c r="O166" i="14"/>
  <c r="P166" i="14"/>
  <c r="Q166" i="14"/>
  <c r="R166" i="14"/>
  <c r="O167" i="14"/>
  <c r="P167" i="14"/>
  <c r="Q167" i="14"/>
  <c r="R167" i="14"/>
  <c r="O168" i="14"/>
  <c r="P168" i="14"/>
  <c r="Q168" i="14"/>
  <c r="R168" i="14"/>
  <c r="O169" i="14"/>
  <c r="P169" i="14"/>
  <c r="Q169" i="14"/>
  <c r="R169" i="14"/>
  <c r="O170" i="14"/>
  <c r="P170" i="14"/>
  <c r="Q170" i="14"/>
  <c r="R170" i="14"/>
  <c r="O171" i="14"/>
  <c r="P171" i="14"/>
  <c r="Q171" i="14"/>
  <c r="R171" i="14"/>
  <c r="O172" i="14"/>
  <c r="P172" i="14"/>
  <c r="Q172" i="14"/>
  <c r="R172" i="14"/>
  <c r="O173" i="14"/>
  <c r="P173" i="14"/>
  <c r="Q173" i="14"/>
  <c r="R173" i="14"/>
  <c r="O174" i="14"/>
  <c r="P174" i="14"/>
  <c r="Q174" i="14"/>
  <c r="R174" i="14"/>
  <c r="O175" i="14"/>
  <c r="P175" i="14"/>
  <c r="Q175" i="14"/>
  <c r="R175" i="14"/>
  <c r="O176" i="14"/>
  <c r="P176" i="14"/>
  <c r="Q176" i="14"/>
  <c r="R176" i="14"/>
  <c r="O177" i="14"/>
  <c r="P177" i="14"/>
  <c r="Q177" i="14"/>
  <c r="R177" i="14"/>
  <c r="O178" i="14"/>
  <c r="P178" i="14"/>
  <c r="Q178" i="14"/>
  <c r="R178" i="14"/>
  <c r="O179" i="14"/>
  <c r="P179" i="14"/>
  <c r="Q179" i="14"/>
  <c r="R179" i="14"/>
  <c r="O180" i="14"/>
  <c r="P180" i="14"/>
  <c r="Q180" i="14"/>
  <c r="R180" i="14"/>
  <c r="O181" i="14"/>
  <c r="P181" i="14"/>
  <c r="Q181" i="14"/>
  <c r="R181" i="14"/>
  <c r="O182" i="14"/>
  <c r="P182" i="14"/>
  <c r="Q182" i="14"/>
  <c r="R182" i="14"/>
  <c r="O183" i="14"/>
  <c r="P183" i="14"/>
  <c r="Q183" i="14"/>
  <c r="R183" i="14"/>
  <c r="O184" i="14"/>
  <c r="P184" i="14"/>
  <c r="Q184" i="14"/>
  <c r="R184" i="14"/>
  <c r="O185" i="14"/>
  <c r="P185" i="14"/>
  <c r="Q185" i="14"/>
  <c r="R185" i="14"/>
  <c r="O186" i="14"/>
  <c r="P186" i="14"/>
  <c r="Q186" i="14"/>
  <c r="R186" i="14"/>
  <c r="O187" i="14"/>
  <c r="P187" i="14"/>
  <c r="Q187" i="14"/>
  <c r="R187" i="14"/>
  <c r="O188" i="14"/>
  <c r="P188" i="14"/>
  <c r="Q188" i="14"/>
  <c r="R188" i="14"/>
  <c r="O189" i="14"/>
  <c r="P189" i="14"/>
  <c r="Q189" i="14"/>
  <c r="R189" i="14"/>
  <c r="O190" i="14"/>
  <c r="P190" i="14"/>
  <c r="Q190" i="14"/>
  <c r="R190" i="14"/>
  <c r="O191" i="14"/>
  <c r="P191" i="14"/>
  <c r="Q191" i="14"/>
  <c r="R191" i="14"/>
  <c r="O192" i="14"/>
  <c r="P192" i="14"/>
  <c r="Q192" i="14"/>
  <c r="R192" i="14"/>
  <c r="O193" i="14"/>
  <c r="P193" i="14"/>
  <c r="Q193" i="14"/>
  <c r="R193" i="14"/>
  <c r="O194" i="14"/>
  <c r="P194" i="14"/>
  <c r="Q194" i="14"/>
  <c r="R194" i="14"/>
  <c r="O195" i="14"/>
  <c r="P195" i="14"/>
  <c r="Q195" i="14"/>
  <c r="R195" i="14"/>
  <c r="O196" i="14"/>
  <c r="P196" i="14"/>
  <c r="Q196" i="14"/>
  <c r="R196" i="14"/>
  <c r="O197" i="14"/>
  <c r="P197" i="14"/>
  <c r="Q197" i="14"/>
  <c r="R197" i="14"/>
  <c r="O198" i="14"/>
  <c r="P198" i="14"/>
  <c r="Q198" i="14"/>
  <c r="R198" i="14"/>
  <c r="O199" i="14"/>
  <c r="P199" i="14"/>
  <c r="Q199" i="14"/>
  <c r="R199" i="14"/>
  <c r="O200" i="14"/>
  <c r="P200" i="14"/>
  <c r="Q200" i="14"/>
  <c r="R200" i="14"/>
  <c r="O201" i="14"/>
  <c r="P201" i="14"/>
  <c r="Q201" i="14"/>
  <c r="R201" i="14"/>
  <c r="O202" i="14"/>
  <c r="P202" i="14"/>
  <c r="Q202" i="14"/>
  <c r="R202" i="14"/>
  <c r="O203" i="14"/>
  <c r="P203" i="14"/>
  <c r="Q203" i="14"/>
  <c r="R203" i="14"/>
  <c r="O204" i="14"/>
  <c r="P204" i="14"/>
  <c r="Q204" i="14"/>
  <c r="R204" i="14"/>
  <c r="O205" i="14"/>
  <c r="P205" i="14"/>
  <c r="Q205" i="14"/>
  <c r="R205" i="14"/>
  <c r="O206" i="14"/>
  <c r="P206" i="14"/>
  <c r="Q206" i="14"/>
  <c r="R206" i="14"/>
  <c r="O207" i="14"/>
  <c r="P207" i="14"/>
  <c r="Q207" i="14"/>
  <c r="R207" i="14"/>
  <c r="O208" i="14"/>
  <c r="P208" i="14"/>
  <c r="Q208" i="14"/>
  <c r="R208" i="14"/>
  <c r="O209" i="14"/>
  <c r="P209" i="14"/>
  <c r="Q209" i="14"/>
  <c r="R209" i="14"/>
  <c r="O210" i="14"/>
  <c r="P210" i="14"/>
  <c r="Q210" i="14"/>
  <c r="R210" i="14"/>
  <c r="O211" i="14"/>
  <c r="P211" i="14"/>
  <c r="Q211" i="14"/>
  <c r="R211" i="14"/>
  <c r="O212" i="14"/>
  <c r="P212" i="14"/>
  <c r="Q212" i="14"/>
  <c r="R212" i="14"/>
  <c r="O213" i="14"/>
  <c r="P213" i="14"/>
  <c r="Q213" i="14"/>
  <c r="R213" i="14"/>
  <c r="O214" i="14"/>
  <c r="P214" i="14"/>
  <c r="Q214" i="14"/>
  <c r="R214" i="14"/>
  <c r="O215" i="14"/>
  <c r="P215" i="14"/>
  <c r="Q215" i="14"/>
  <c r="R215" i="14"/>
  <c r="O216" i="14"/>
  <c r="P216" i="14"/>
  <c r="Q216" i="14"/>
  <c r="R216" i="14"/>
  <c r="O217" i="14"/>
  <c r="P217" i="14"/>
  <c r="Q217" i="14"/>
  <c r="R217" i="14"/>
  <c r="O218" i="14"/>
  <c r="P218" i="14"/>
  <c r="Q218" i="14"/>
  <c r="R218" i="14"/>
  <c r="O219" i="14"/>
  <c r="P219" i="14"/>
  <c r="Q219" i="14"/>
  <c r="R219" i="14"/>
  <c r="O220" i="14"/>
  <c r="P220" i="14"/>
  <c r="Q220" i="14"/>
  <c r="R220" i="14"/>
  <c r="O221" i="14"/>
  <c r="P221" i="14"/>
  <c r="Q221" i="14"/>
  <c r="R221" i="14"/>
  <c r="O222" i="14"/>
  <c r="P222" i="14"/>
  <c r="Q222" i="14"/>
  <c r="R222" i="14"/>
  <c r="O223" i="14"/>
  <c r="P223" i="14"/>
  <c r="Q223" i="14"/>
  <c r="R223" i="14"/>
  <c r="O224" i="14"/>
  <c r="P224" i="14"/>
  <c r="Q224" i="14"/>
  <c r="R224" i="14"/>
  <c r="O225" i="14"/>
  <c r="P225" i="14"/>
  <c r="Q225" i="14"/>
  <c r="R225" i="14"/>
  <c r="O226" i="14"/>
  <c r="P226" i="14"/>
  <c r="Q226" i="14"/>
  <c r="R226" i="14"/>
  <c r="O227" i="14"/>
  <c r="P227" i="14"/>
  <c r="Q227" i="14"/>
  <c r="R227" i="14"/>
  <c r="O228" i="14"/>
  <c r="P228" i="14"/>
  <c r="Q228" i="14"/>
  <c r="R228" i="14"/>
  <c r="O229" i="14"/>
  <c r="P229" i="14"/>
  <c r="Q229" i="14"/>
  <c r="R229" i="14"/>
  <c r="O230" i="14"/>
  <c r="P230" i="14"/>
  <c r="Q230" i="14"/>
  <c r="R230" i="14"/>
  <c r="O231" i="14"/>
  <c r="P231" i="14"/>
  <c r="Q231" i="14"/>
  <c r="R231" i="14"/>
  <c r="O232" i="14"/>
  <c r="P232" i="14"/>
  <c r="Q232" i="14"/>
  <c r="R232" i="14"/>
  <c r="O233" i="14"/>
  <c r="P233" i="14"/>
  <c r="Q233" i="14"/>
  <c r="R233" i="14"/>
  <c r="O234" i="14"/>
  <c r="P234" i="14"/>
  <c r="Q234" i="14"/>
  <c r="R234" i="14"/>
  <c r="O235" i="14"/>
  <c r="P235" i="14"/>
  <c r="Q235" i="14"/>
  <c r="R235" i="14"/>
  <c r="O236" i="14"/>
  <c r="P236" i="14"/>
  <c r="Q236" i="14"/>
  <c r="R236" i="14"/>
  <c r="O237" i="14"/>
  <c r="P237" i="14"/>
  <c r="Q237" i="14"/>
  <c r="R237" i="14"/>
  <c r="O238" i="14"/>
  <c r="P238" i="14"/>
  <c r="Q238" i="14"/>
  <c r="R238" i="14"/>
  <c r="O239" i="14"/>
  <c r="P239" i="14"/>
  <c r="Q239" i="14"/>
  <c r="R239" i="14"/>
  <c r="O240" i="14"/>
  <c r="P240" i="14"/>
  <c r="Q240" i="14"/>
  <c r="R240" i="14"/>
  <c r="O241" i="14"/>
  <c r="P241" i="14"/>
  <c r="Q241" i="14"/>
  <c r="R241" i="14"/>
  <c r="O242" i="14"/>
  <c r="P242" i="14"/>
  <c r="Q242" i="14"/>
  <c r="R242" i="14"/>
  <c r="O243" i="14"/>
  <c r="P243" i="14"/>
  <c r="Q243" i="14"/>
  <c r="R243" i="14"/>
  <c r="O244" i="14"/>
  <c r="P244" i="14"/>
  <c r="Q244" i="14"/>
  <c r="R244" i="14"/>
  <c r="O245" i="14"/>
  <c r="P245" i="14"/>
  <c r="Q245" i="14"/>
  <c r="R245" i="14"/>
  <c r="O246" i="14"/>
  <c r="P246" i="14"/>
  <c r="Q246" i="14"/>
  <c r="R246" i="14"/>
  <c r="O247" i="14"/>
  <c r="P247" i="14"/>
  <c r="Q247" i="14"/>
  <c r="R247" i="14"/>
  <c r="O248" i="14"/>
  <c r="P248" i="14"/>
  <c r="Q248" i="14"/>
  <c r="R248" i="14"/>
  <c r="O249" i="14"/>
  <c r="P249" i="14"/>
  <c r="Q249" i="14"/>
  <c r="R249" i="14"/>
  <c r="O250" i="14"/>
  <c r="P250" i="14"/>
  <c r="Q250" i="14"/>
  <c r="R250" i="14"/>
  <c r="O251" i="14"/>
  <c r="P251" i="14"/>
  <c r="Q251" i="14"/>
  <c r="R251" i="14"/>
  <c r="O252" i="14"/>
  <c r="P252" i="14"/>
  <c r="Q252" i="14"/>
  <c r="R252" i="14"/>
  <c r="O253" i="14"/>
  <c r="P253" i="14"/>
  <c r="Q253" i="14"/>
  <c r="R253" i="14"/>
  <c r="O254" i="14"/>
  <c r="P254" i="14"/>
  <c r="Q254" i="14"/>
  <c r="R254" i="14"/>
  <c r="O255" i="14"/>
  <c r="P255" i="14"/>
  <c r="Q255" i="14"/>
  <c r="R255" i="14"/>
  <c r="O256" i="14"/>
  <c r="P256" i="14"/>
  <c r="Q256" i="14"/>
  <c r="R256" i="14"/>
  <c r="O257" i="14"/>
  <c r="P257" i="14"/>
  <c r="Q257" i="14"/>
  <c r="R257" i="14"/>
  <c r="O258" i="14"/>
  <c r="P258" i="14"/>
  <c r="Q258" i="14"/>
  <c r="R258" i="14"/>
  <c r="O259" i="14"/>
  <c r="P259" i="14"/>
  <c r="Q259" i="14"/>
  <c r="R259" i="14"/>
  <c r="O260" i="14"/>
  <c r="P260" i="14"/>
  <c r="Q260" i="14"/>
  <c r="R260" i="14"/>
  <c r="O261" i="14"/>
  <c r="P261" i="14"/>
  <c r="Q261" i="14"/>
  <c r="R261" i="14"/>
  <c r="O262" i="14"/>
  <c r="P262" i="14"/>
  <c r="Q262" i="14"/>
  <c r="R262" i="14"/>
  <c r="O263" i="14"/>
  <c r="P263" i="14"/>
  <c r="Q263" i="14"/>
  <c r="R263" i="14"/>
  <c r="O264" i="14"/>
  <c r="P264" i="14"/>
  <c r="Q264" i="14"/>
  <c r="R264" i="14"/>
  <c r="O265" i="14"/>
  <c r="P265" i="14"/>
  <c r="Q265" i="14"/>
  <c r="R265" i="14"/>
  <c r="O266" i="14"/>
  <c r="P266" i="14"/>
  <c r="Q266" i="14"/>
  <c r="R266" i="14"/>
  <c r="O267" i="14"/>
  <c r="P267" i="14"/>
  <c r="Q267" i="14"/>
  <c r="R267" i="14"/>
  <c r="O268" i="14"/>
  <c r="P268" i="14"/>
  <c r="Q268" i="14"/>
  <c r="R268" i="14"/>
  <c r="O269" i="14"/>
  <c r="P269" i="14"/>
  <c r="Q269" i="14"/>
  <c r="R269" i="14"/>
  <c r="O270" i="14"/>
  <c r="P270" i="14"/>
  <c r="Q270" i="14"/>
  <c r="R270" i="14"/>
  <c r="O271" i="14"/>
  <c r="P271" i="14"/>
  <c r="Q271" i="14"/>
  <c r="R271" i="14"/>
  <c r="O272" i="14"/>
  <c r="P272" i="14"/>
  <c r="Q272" i="14"/>
  <c r="R272" i="14"/>
  <c r="O273" i="14"/>
  <c r="P273" i="14"/>
  <c r="Q273" i="14"/>
  <c r="R273" i="14"/>
  <c r="O274" i="14"/>
  <c r="P274" i="14"/>
  <c r="Q274" i="14"/>
  <c r="R274" i="14"/>
  <c r="O275" i="14"/>
  <c r="P275" i="14"/>
  <c r="Q275" i="14"/>
  <c r="R275" i="14"/>
  <c r="O276" i="14"/>
  <c r="P276" i="14"/>
  <c r="Q276" i="14"/>
  <c r="R276" i="14"/>
  <c r="O277" i="14"/>
  <c r="P277" i="14"/>
  <c r="Q277" i="14"/>
  <c r="R277" i="14"/>
  <c r="O278" i="14"/>
  <c r="P278" i="14"/>
  <c r="Q278" i="14"/>
  <c r="R278" i="14"/>
  <c r="O279" i="14"/>
  <c r="P279" i="14"/>
  <c r="Q279" i="14"/>
  <c r="R279" i="14"/>
  <c r="O280" i="14"/>
  <c r="P280" i="14"/>
  <c r="Q280" i="14"/>
  <c r="R280" i="14"/>
  <c r="O281" i="14"/>
  <c r="P281" i="14"/>
  <c r="Q281" i="14"/>
  <c r="R281" i="14"/>
  <c r="O282" i="14"/>
  <c r="P282" i="14"/>
  <c r="Q282" i="14"/>
  <c r="R282" i="14"/>
  <c r="O283" i="14"/>
  <c r="P283" i="14"/>
  <c r="Q283" i="14"/>
  <c r="R283" i="14"/>
  <c r="O284" i="14"/>
  <c r="P284" i="14"/>
  <c r="Q284" i="14"/>
  <c r="R284" i="14"/>
  <c r="O285" i="14"/>
  <c r="P285" i="14"/>
  <c r="Q285" i="14"/>
  <c r="R285" i="14"/>
  <c r="O286" i="14"/>
  <c r="P286" i="14"/>
  <c r="Q286" i="14"/>
  <c r="R286" i="14"/>
  <c r="O287" i="14"/>
  <c r="P287" i="14"/>
  <c r="Q287" i="14"/>
  <c r="R287" i="14"/>
  <c r="O288" i="14"/>
  <c r="P288" i="14"/>
  <c r="Q288" i="14"/>
  <c r="R288" i="14"/>
  <c r="O289" i="14"/>
  <c r="P289" i="14"/>
  <c r="Q289" i="14"/>
  <c r="R289" i="14"/>
  <c r="O290" i="14"/>
  <c r="P290" i="14"/>
  <c r="Q290" i="14"/>
  <c r="R290" i="14"/>
  <c r="O291" i="14"/>
  <c r="P291" i="14"/>
  <c r="Q291" i="14"/>
  <c r="R291" i="14"/>
  <c r="O292" i="14"/>
  <c r="P292" i="14"/>
  <c r="Q292" i="14"/>
  <c r="R292" i="14"/>
  <c r="O293" i="14"/>
  <c r="P293" i="14"/>
  <c r="Q293" i="14"/>
  <c r="R293" i="14"/>
  <c r="O294" i="14"/>
  <c r="P294" i="14"/>
  <c r="Q294" i="14"/>
  <c r="R294" i="14"/>
  <c r="O295" i="14"/>
  <c r="P295" i="14"/>
  <c r="Q295" i="14"/>
  <c r="R295" i="14"/>
  <c r="O296" i="14"/>
  <c r="P296" i="14"/>
  <c r="Q296" i="14"/>
  <c r="R296" i="14"/>
  <c r="O297" i="14"/>
  <c r="P297" i="14"/>
  <c r="Q297" i="14"/>
  <c r="R297" i="14"/>
  <c r="O298" i="14"/>
  <c r="P298" i="14"/>
  <c r="Q298" i="14"/>
  <c r="R298" i="14"/>
  <c r="O299" i="14"/>
  <c r="P299" i="14"/>
  <c r="Q299" i="14"/>
  <c r="R299" i="14"/>
  <c r="O300" i="14"/>
  <c r="P300" i="14"/>
  <c r="Q300" i="14"/>
  <c r="R300" i="14"/>
  <c r="O301" i="14"/>
  <c r="P301" i="14"/>
  <c r="Q301" i="14"/>
  <c r="R301" i="14"/>
  <c r="O302" i="14"/>
  <c r="P302" i="14"/>
  <c r="Q302" i="14"/>
  <c r="R302" i="14"/>
  <c r="O303" i="14"/>
  <c r="P303" i="14"/>
  <c r="Q303" i="14"/>
  <c r="R303" i="14"/>
  <c r="O304" i="14"/>
  <c r="P304" i="14"/>
  <c r="Q304" i="14"/>
  <c r="R304" i="14"/>
  <c r="O305" i="14"/>
  <c r="P305" i="14"/>
  <c r="Q305" i="14"/>
  <c r="R305" i="14"/>
  <c r="O306" i="14"/>
  <c r="P306" i="14"/>
  <c r="Q306" i="14"/>
  <c r="R306" i="14"/>
  <c r="O307" i="14"/>
  <c r="P307" i="14"/>
  <c r="Q307" i="14"/>
  <c r="R307" i="14"/>
  <c r="O308" i="14"/>
  <c r="P308" i="14"/>
  <c r="Q308" i="14"/>
  <c r="R308" i="14"/>
  <c r="O309" i="14"/>
  <c r="P309" i="14"/>
  <c r="Q309" i="14"/>
  <c r="R309" i="14"/>
  <c r="O310" i="14"/>
  <c r="P310" i="14"/>
  <c r="Q310" i="14"/>
  <c r="R310" i="14"/>
  <c r="O311" i="14"/>
  <c r="P311" i="14"/>
  <c r="Q311" i="14"/>
  <c r="R311" i="14"/>
  <c r="O312" i="14"/>
  <c r="P312" i="14"/>
  <c r="Q312" i="14"/>
  <c r="R312" i="14"/>
  <c r="R23" i="14"/>
  <c r="P19" i="14"/>
  <c r="P20" i="14"/>
  <c r="P21" i="14"/>
  <c r="P22" i="14"/>
  <c r="P23" i="14"/>
  <c r="P18" i="14"/>
  <c r="O19" i="14"/>
  <c r="O20" i="14"/>
  <c r="O21" i="14"/>
  <c r="O22" i="14"/>
  <c r="O23" i="14"/>
  <c r="Q23" i="14"/>
  <c r="O18" i="14"/>
  <c r="M10" i="14"/>
  <c r="N10" i="14"/>
  <c r="L10" i="14"/>
  <c r="M9" i="14"/>
  <c r="N9" i="14"/>
  <c r="L9" i="14"/>
  <c r="I14" i="14"/>
  <c r="J14" i="14"/>
  <c r="K14" i="14"/>
  <c r="L14" i="14"/>
  <c r="M14" i="14"/>
  <c r="N14" i="14"/>
  <c r="I15" i="14"/>
  <c r="J15" i="14"/>
  <c r="K15" i="14"/>
  <c r="L15" i="14"/>
  <c r="M15" i="14"/>
  <c r="N15" i="14"/>
  <c r="I16" i="14"/>
  <c r="J16" i="14"/>
  <c r="K16" i="14"/>
  <c r="L16" i="14"/>
  <c r="M16" i="14"/>
  <c r="N16" i="14"/>
  <c r="I17" i="14"/>
  <c r="J17" i="14"/>
  <c r="K17" i="14"/>
  <c r="L17" i="14"/>
  <c r="M17" i="14"/>
  <c r="N17" i="14"/>
  <c r="I18" i="14"/>
  <c r="J18" i="14"/>
  <c r="K18" i="14"/>
  <c r="L18" i="14"/>
  <c r="M18" i="14"/>
  <c r="N18" i="14"/>
  <c r="I19" i="14"/>
  <c r="J19" i="14"/>
  <c r="K19" i="14"/>
  <c r="L19" i="14"/>
  <c r="M19" i="14"/>
  <c r="N19" i="14"/>
  <c r="I20" i="14"/>
  <c r="J20" i="14"/>
  <c r="K20" i="14"/>
  <c r="L20" i="14"/>
  <c r="M20" i="14"/>
  <c r="N20" i="14"/>
  <c r="I21" i="14"/>
  <c r="J21" i="14"/>
  <c r="K21" i="14"/>
  <c r="L21" i="14"/>
  <c r="M21" i="14"/>
  <c r="N21" i="14"/>
  <c r="I22" i="14"/>
  <c r="J22" i="14"/>
  <c r="K22" i="14"/>
  <c r="L22" i="14"/>
  <c r="M22" i="14"/>
  <c r="N22" i="14"/>
  <c r="I23" i="14"/>
  <c r="J23" i="14"/>
  <c r="K23" i="14"/>
  <c r="L23" i="14"/>
  <c r="M23" i="14"/>
  <c r="N23" i="14"/>
  <c r="I24" i="14"/>
  <c r="J24" i="14"/>
  <c r="K24" i="14"/>
  <c r="L24" i="14"/>
  <c r="M24" i="14"/>
  <c r="N24" i="14"/>
  <c r="I25" i="14"/>
  <c r="J25" i="14"/>
  <c r="K25" i="14"/>
  <c r="L25" i="14"/>
  <c r="M25" i="14"/>
  <c r="N25" i="14"/>
  <c r="I26" i="14"/>
  <c r="J26" i="14"/>
  <c r="K26" i="14"/>
  <c r="L26" i="14"/>
  <c r="M26" i="14"/>
  <c r="N26" i="14"/>
  <c r="I27" i="14"/>
  <c r="J27" i="14"/>
  <c r="K27" i="14"/>
  <c r="L27" i="14"/>
  <c r="M27" i="14"/>
  <c r="N27" i="14"/>
  <c r="I28" i="14"/>
  <c r="J28" i="14"/>
  <c r="K28" i="14"/>
  <c r="L28" i="14"/>
  <c r="M28" i="14"/>
  <c r="N28" i="14"/>
  <c r="I29" i="14"/>
  <c r="J29" i="14"/>
  <c r="K29" i="14"/>
  <c r="L29" i="14"/>
  <c r="M29" i="14"/>
  <c r="N29" i="14"/>
  <c r="I30" i="14"/>
  <c r="J30" i="14"/>
  <c r="K30" i="14"/>
  <c r="L30" i="14"/>
  <c r="M30" i="14"/>
  <c r="N30" i="14"/>
  <c r="I31" i="14"/>
  <c r="J31" i="14"/>
  <c r="K31" i="14"/>
  <c r="L31" i="14"/>
  <c r="M31" i="14"/>
  <c r="N31" i="14"/>
  <c r="I32" i="14"/>
  <c r="J32" i="14"/>
  <c r="K32" i="14"/>
  <c r="L32" i="14"/>
  <c r="M32" i="14"/>
  <c r="N32" i="14"/>
  <c r="I33" i="14"/>
  <c r="J33" i="14"/>
  <c r="K33" i="14"/>
  <c r="L33" i="14"/>
  <c r="M33" i="14"/>
  <c r="N33" i="14"/>
  <c r="I34" i="14"/>
  <c r="J34" i="14"/>
  <c r="K34" i="14"/>
  <c r="L34" i="14"/>
  <c r="M34" i="14"/>
  <c r="N34" i="14"/>
  <c r="I35" i="14"/>
  <c r="J35" i="14"/>
  <c r="K35" i="14"/>
  <c r="L35" i="14"/>
  <c r="M35" i="14"/>
  <c r="N35" i="14"/>
  <c r="I36" i="14"/>
  <c r="J36" i="14"/>
  <c r="K36" i="14"/>
  <c r="L36" i="14"/>
  <c r="M36" i="14"/>
  <c r="N36" i="14"/>
  <c r="I37" i="14"/>
  <c r="J37" i="14"/>
  <c r="K37" i="14"/>
  <c r="L37" i="14"/>
  <c r="M37" i="14"/>
  <c r="N37" i="14"/>
  <c r="I38" i="14"/>
  <c r="J38" i="14"/>
  <c r="K38" i="14"/>
  <c r="L38" i="14"/>
  <c r="M38" i="14"/>
  <c r="N38" i="14"/>
  <c r="I39" i="14"/>
  <c r="J39" i="14"/>
  <c r="K39" i="14"/>
  <c r="L39" i="14"/>
  <c r="M39" i="14"/>
  <c r="N39" i="14"/>
  <c r="I40" i="14"/>
  <c r="J40" i="14"/>
  <c r="K40" i="14"/>
  <c r="L40" i="14"/>
  <c r="M40" i="14"/>
  <c r="N40" i="14"/>
  <c r="I41" i="14"/>
  <c r="J41" i="14"/>
  <c r="K41" i="14"/>
  <c r="L41" i="14"/>
  <c r="M41" i="14"/>
  <c r="N41" i="14"/>
  <c r="I42" i="14"/>
  <c r="J42" i="14"/>
  <c r="K42" i="14"/>
  <c r="L42" i="14"/>
  <c r="M42" i="14"/>
  <c r="N42" i="14"/>
  <c r="I43" i="14"/>
  <c r="J43" i="14"/>
  <c r="K43" i="14"/>
  <c r="L43" i="14"/>
  <c r="M43" i="14"/>
  <c r="N43" i="14"/>
  <c r="I44" i="14"/>
  <c r="J44" i="14"/>
  <c r="K44" i="14"/>
  <c r="L44" i="14"/>
  <c r="M44" i="14"/>
  <c r="N44" i="14"/>
  <c r="I45" i="14"/>
  <c r="J45" i="14"/>
  <c r="K45" i="14"/>
  <c r="L45" i="14"/>
  <c r="M45" i="14"/>
  <c r="N45" i="14"/>
  <c r="I46" i="14"/>
  <c r="J46" i="14"/>
  <c r="K46" i="14"/>
  <c r="L46" i="14"/>
  <c r="M46" i="14"/>
  <c r="N46" i="14"/>
  <c r="I47" i="14"/>
  <c r="J47" i="14"/>
  <c r="K47" i="14"/>
  <c r="L47" i="14"/>
  <c r="M47" i="14"/>
  <c r="N47" i="14"/>
  <c r="I48" i="14"/>
  <c r="J48" i="14"/>
  <c r="K48" i="14"/>
  <c r="L48" i="14"/>
  <c r="M48" i="14"/>
  <c r="N48" i="14"/>
  <c r="I49" i="14"/>
  <c r="J49" i="14"/>
  <c r="K49" i="14"/>
  <c r="L49" i="14"/>
  <c r="M49" i="14"/>
  <c r="N49" i="14"/>
  <c r="I50" i="14"/>
  <c r="J50" i="14"/>
  <c r="K50" i="14"/>
  <c r="L50" i="14"/>
  <c r="M50" i="14"/>
  <c r="N50" i="14"/>
  <c r="I51" i="14"/>
  <c r="J51" i="14"/>
  <c r="K51" i="14"/>
  <c r="L51" i="14"/>
  <c r="M51" i="14"/>
  <c r="N51" i="14"/>
  <c r="I52" i="14"/>
  <c r="J52" i="14"/>
  <c r="K52" i="14"/>
  <c r="L52" i="14"/>
  <c r="M52" i="14"/>
  <c r="N52" i="14"/>
  <c r="I53" i="14"/>
  <c r="J53" i="14"/>
  <c r="K53" i="14"/>
  <c r="L53" i="14"/>
  <c r="M53" i="14"/>
  <c r="N53" i="14"/>
  <c r="I54" i="14"/>
  <c r="J54" i="14"/>
  <c r="K54" i="14"/>
  <c r="L54" i="14"/>
  <c r="M54" i="14"/>
  <c r="N54" i="14"/>
  <c r="I55" i="14"/>
  <c r="J55" i="14"/>
  <c r="K55" i="14"/>
  <c r="L55" i="14"/>
  <c r="M55" i="14"/>
  <c r="N55" i="14"/>
  <c r="I56" i="14"/>
  <c r="J56" i="14"/>
  <c r="K56" i="14"/>
  <c r="L56" i="14"/>
  <c r="M56" i="14"/>
  <c r="N56" i="14"/>
  <c r="I57" i="14"/>
  <c r="J57" i="14"/>
  <c r="K57" i="14"/>
  <c r="L57" i="14"/>
  <c r="M57" i="14"/>
  <c r="N57" i="14"/>
  <c r="I58" i="14"/>
  <c r="J58" i="14"/>
  <c r="K58" i="14"/>
  <c r="L58" i="14"/>
  <c r="M58" i="14"/>
  <c r="N58" i="14"/>
  <c r="I59" i="14"/>
  <c r="J59" i="14"/>
  <c r="K59" i="14"/>
  <c r="L59" i="14"/>
  <c r="M59" i="14"/>
  <c r="N59" i="14"/>
  <c r="I60" i="14"/>
  <c r="J60" i="14"/>
  <c r="K60" i="14"/>
  <c r="L60" i="14"/>
  <c r="M60" i="14"/>
  <c r="N60" i="14"/>
  <c r="I61" i="14"/>
  <c r="J61" i="14"/>
  <c r="K61" i="14"/>
  <c r="L61" i="14"/>
  <c r="M61" i="14"/>
  <c r="N61" i="14"/>
  <c r="I62" i="14"/>
  <c r="J62" i="14"/>
  <c r="K62" i="14"/>
  <c r="L62" i="14"/>
  <c r="M62" i="14"/>
  <c r="N62" i="14"/>
  <c r="I63" i="14"/>
  <c r="J63" i="14"/>
  <c r="K63" i="14"/>
  <c r="L63" i="14"/>
  <c r="M63" i="14"/>
  <c r="N63" i="14"/>
  <c r="I64" i="14"/>
  <c r="J64" i="14"/>
  <c r="K64" i="14"/>
  <c r="L64" i="14"/>
  <c r="M64" i="14"/>
  <c r="N64" i="14"/>
  <c r="I65" i="14"/>
  <c r="J65" i="14"/>
  <c r="K65" i="14"/>
  <c r="L65" i="14"/>
  <c r="M65" i="14"/>
  <c r="N65" i="14"/>
  <c r="I66" i="14"/>
  <c r="J66" i="14"/>
  <c r="K66" i="14"/>
  <c r="L66" i="14"/>
  <c r="M66" i="14"/>
  <c r="N66" i="14"/>
  <c r="I67" i="14"/>
  <c r="J67" i="14"/>
  <c r="K67" i="14"/>
  <c r="L67" i="14"/>
  <c r="M67" i="14"/>
  <c r="N67" i="14"/>
  <c r="I68" i="14"/>
  <c r="J68" i="14"/>
  <c r="K68" i="14"/>
  <c r="L68" i="14"/>
  <c r="M68" i="14"/>
  <c r="N68" i="14"/>
  <c r="I69" i="14"/>
  <c r="J69" i="14"/>
  <c r="K69" i="14"/>
  <c r="L69" i="14"/>
  <c r="M69" i="14"/>
  <c r="N69" i="14"/>
  <c r="I70" i="14"/>
  <c r="J70" i="14"/>
  <c r="K70" i="14"/>
  <c r="L70" i="14"/>
  <c r="M70" i="14"/>
  <c r="N70" i="14"/>
  <c r="I71" i="14"/>
  <c r="J71" i="14"/>
  <c r="K71" i="14"/>
  <c r="L71" i="14"/>
  <c r="M71" i="14"/>
  <c r="N71" i="14"/>
  <c r="I72" i="14"/>
  <c r="J72" i="14"/>
  <c r="K72" i="14"/>
  <c r="L72" i="14"/>
  <c r="M72" i="14"/>
  <c r="N72" i="14"/>
  <c r="I73" i="14"/>
  <c r="J73" i="14"/>
  <c r="K73" i="14"/>
  <c r="L73" i="14"/>
  <c r="M73" i="14"/>
  <c r="N73" i="14"/>
  <c r="I74" i="14"/>
  <c r="J74" i="14"/>
  <c r="K74" i="14"/>
  <c r="L74" i="14"/>
  <c r="M74" i="14"/>
  <c r="N74" i="14"/>
  <c r="I75" i="14"/>
  <c r="J75" i="14"/>
  <c r="K75" i="14"/>
  <c r="L75" i="14"/>
  <c r="M75" i="14"/>
  <c r="N75" i="14"/>
  <c r="I76" i="14"/>
  <c r="J76" i="14"/>
  <c r="K76" i="14"/>
  <c r="L76" i="14"/>
  <c r="M76" i="14"/>
  <c r="N76" i="14"/>
  <c r="I77" i="14"/>
  <c r="J77" i="14"/>
  <c r="K77" i="14"/>
  <c r="L77" i="14"/>
  <c r="M77" i="14"/>
  <c r="N77" i="14"/>
  <c r="I78" i="14"/>
  <c r="J78" i="14"/>
  <c r="K78" i="14"/>
  <c r="L78" i="14"/>
  <c r="M78" i="14"/>
  <c r="N78" i="14"/>
  <c r="I79" i="14"/>
  <c r="J79" i="14"/>
  <c r="K79" i="14"/>
  <c r="L79" i="14"/>
  <c r="M79" i="14"/>
  <c r="N79" i="14"/>
  <c r="I80" i="14"/>
  <c r="J80" i="14"/>
  <c r="K80" i="14"/>
  <c r="L80" i="14"/>
  <c r="M80" i="14"/>
  <c r="N80" i="14"/>
  <c r="I81" i="14"/>
  <c r="J81" i="14"/>
  <c r="K81" i="14"/>
  <c r="L81" i="14"/>
  <c r="M81" i="14"/>
  <c r="N81" i="14"/>
  <c r="I82" i="14"/>
  <c r="J82" i="14"/>
  <c r="K82" i="14"/>
  <c r="L82" i="14"/>
  <c r="M82" i="14"/>
  <c r="N82" i="14"/>
  <c r="I83" i="14"/>
  <c r="J83" i="14"/>
  <c r="K83" i="14"/>
  <c r="L83" i="14"/>
  <c r="M83" i="14"/>
  <c r="N83" i="14"/>
  <c r="I84" i="14"/>
  <c r="J84" i="14"/>
  <c r="K84" i="14"/>
  <c r="L84" i="14"/>
  <c r="M84" i="14"/>
  <c r="N84" i="14"/>
  <c r="I85" i="14"/>
  <c r="J85" i="14"/>
  <c r="K85" i="14"/>
  <c r="L85" i="14"/>
  <c r="M85" i="14"/>
  <c r="N85" i="14"/>
  <c r="I86" i="14"/>
  <c r="J86" i="14"/>
  <c r="K86" i="14"/>
  <c r="L86" i="14"/>
  <c r="M86" i="14"/>
  <c r="N86" i="14"/>
  <c r="I87" i="14"/>
  <c r="J87" i="14"/>
  <c r="K87" i="14"/>
  <c r="L87" i="14"/>
  <c r="M87" i="14"/>
  <c r="N87" i="14"/>
  <c r="I88" i="14"/>
  <c r="J88" i="14"/>
  <c r="K88" i="14"/>
  <c r="L88" i="14"/>
  <c r="M88" i="14"/>
  <c r="N88" i="14"/>
  <c r="I89" i="14"/>
  <c r="J89" i="14"/>
  <c r="K89" i="14"/>
  <c r="L89" i="14"/>
  <c r="M89" i="14"/>
  <c r="N89" i="14"/>
  <c r="I90" i="14"/>
  <c r="J90" i="14"/>
  <c r="K90" i="14"/>
  <c r="L90" i="14"/>
  <c r="M90" i="14"/>
  <c r="N90" i="14"/>
  <c r="I91" i="14"/>
  <c r="J91" i="14"/>
  <c r="K91" i="14"/>
  <c r="L91" i="14"/>
  <c r="M91" i="14"/>
  <c r="N91" i="14"/>
  <c r="I92" i="14"/>
  <c r="J92" i="14"/>
  <c r="K92" i="14"/>
  <c r="L92" i="14"/>
  <c r="M92" i="14"/>
  <c r="N92" i="14"/>
  <c r="I93" i="14"/>
  <c r="J93" i="14"/>
  <c r="K93" i="14"/>
  <c r="L93" i="14"/>
  <c r="M93" i="14"/>
  <c r="N93" i="14"/>
  <c r="I94" i="14"/>
  <c r="J94" i="14"/>
  <c r="K94" i="14"/>
  <c r="L94" i="14"/>
  <c r="M94" i="14"/>
  <c r="N94" i="14"/>
  <c r="I95" i="14"/>
  <c r="J95" i="14"/>
  <c r="K95" i="14"/>
  <c r="L95" i="14"/>
  <c r="M95" i="14"/>
  <c r="N95" i="14"/>
  <c r="I96" i="14"/>
  <c r="J96" i="14"/>
  <c r="K96" i="14"/>
  <c r="L96" i="14"/>
  <c r="M96" i="14"/>
  <c r="N96" i="14"/>
  <c r="I97" i="14"/>
  <c r="J97" i="14"/>
  <c r="K97" i="14"/>
  <c r="L97" i="14"/>
  <c r="M97" i="14"/>
  <c r="N97" i="14"/>
  <c r="I98" i="14"/>
  <c r="J98" i="14"/>
  <c r="K98" i="14"/>
  <c r="L98" i="14"/>
  <c r="M98" i="14"/>
  <c r="N98" i="14"/>
  <c r="I99" i="14"/>
  <c r="J99" i="14"/>
  <c r="K99" i="14"/>
  <c r="L99" i="14"/>
  <c r="M99" i="14"/>
  <c r="N99" i="14"/>
  <c r="I100" i="14"/>
  <c r="J100" i="14"/>
  <c r="K100" i="14"/>
  <c r="L100" i="14"/>
  <c r="M100" i="14"/>
  <c r="N100" i="14"/>
  <c r="I101" i="14"/>
  <c r="J101" i="14"/>
  <c r="K101" i="14"/>
  <c r="L101" i="14"/>
  <c r="M101" i="14"/>
  <c r="N101" i="14"/>
  <c r="I102" i="14"/>
  <c r="J102" i="14"/>
  <c r="K102" i="14"/>
  <c r="L102" i="14"/>
  <c r="M102" i="14"/>
  <c r="N102" i="14"/>
  <c r="I103" i="14"/>
  <c r="J103" i="14"/>
  <c r="K103" i="14"/>
  <c r="L103" i="14"/>
  <c r="M103" i="14"/>
  <c r="N103" i="14"/>
  <c r="I104" i="14"/>
  <c r="J104" i="14"/>
  <c r="K104" i="14"/>
  <c r="L104" i="14"/>
  <c r="M104" i="14"/>
  <c r="N104" i="14"/>
  <c r="I105" i="14"/>
  <c r="J105" i="14"/>
  <c r="K105" i="14"/>
  <c r="L105" i="14"/>
  <c r="M105" i="14"/>
  <c r="N105" i="14"/>
  <c r="I106" i="14"/>
  <c r="J106" i="14"/>
  <c r="K106" i="14"/>
  <c r="L106" i="14"/>
  <c r="M106" i="14"/>
  <c r="N106" i="14"/>
  <c r="I107" i="14"/>
  <c r="J107" i="14"/>
  <c r="K107" i="14"/>
  <c r="L107" i="14"/>
  <c r="M107" i="14"/>
  <c r="N107" i="14"/>
  <c r="I108" i="14"/>
  <c r="J108" i="14"/>
  <c r="K108" i="14"/>
  <c r="L108" i="14"/>
  <c r="M108" i="14"/>
  <c r="N108" i="14"/>
  <c r="I109" i="14"/>
  <c r="J109" i="14"/>
  <c r="K109" i="14"/>
  <c r="L109" i="14"/>
  <c r="M109" i="14"/>
  <c r="N109" i="14"/>
  <c r="I110" i="14"/>
  <c r="J110" i="14"/>
  <c r="K110" i="14"/>
  <c r="L110" i="14"/>
  <c r="M110" i="14"/>
  <c r="N110" i="14"/>
  <c r="I111" i="14"/>
  <c r="J111" i="14"/>
  <c r="K111" i="14"/>
  <c r="L111" i="14"/>
  <c r="M111" i="14"/>
  <c r="N111" i="14"/>
  <c r="I112" i="14"/>
  <c r="J112" i="14"/>
  <c r="K112" i="14"/>
  <c r="L112" i="14"/>
  <c r="M112" i="14"/>
  <c r="N112" i="14"/>
  <c r="I113" i="14"/>
  <c r="J113" i="14"/>
  <c r="K113" i="14"/>
  <c r="L113" i="14"/>
  <c r="M113" i="14"/>
  <c r="N113" i="14"/>
  <c r="I114" i="14"/>
  <c r="J114" i="14"/>
  <c r="K114" i="14"/>
  <c r="L114" i="14"/>
  <c r="M114" i="14"/>
  <c r="N114" i="14"/>
  <c r="I115" i="14"/>
  <c r="J115" i="14"/>
  <c r="K115" i="14"/>
  <c r="L115" i="14"/>
  <c r="M115" i="14"/>
  <c r="N115" i="14"/>
  <c r="I116" i="14"/>
  <c r="J116" i="14"/>
  <c r="K116" i="14"/>
  <c r="L116" i="14"/>
  <c r="M116" i="14"/>
  <c r="N116" i="14"/>
  <c r="I117" i="14"/>
  <c r="J117" i="14"/>
  <c r="K117" i="14"/>
  <c r="L117" i="14"/>
  <c r="M117" i="14"/>
  <c r="N117" i="14"/>
  <c r="I118" i="14"/>
  <c r="J118" i="14"/>
  <c r="K118" i="14"/>
  <c r="L118" i="14"/>
  <c r="M118" i="14"/>
  <c r="N118" i="14"/>
  <c r="I119" i="14"/>
  <c r="J119" i="14"/>
  <c r="K119" i="14"/>
  <c r="L119" i="14"/>
  <c r="M119" i="14"/>
  <c r="N119" i="14"/>
  <c r="I120" i="14"/>
  <c r="J120" i="14"/>
  <c r="K120" i="14"/>
  <c r="L120" i="14"/>
  <c r="M120" i="14"/>
  <c r="N120" i="14"/>
  <c r="I121" i="14"/>
  <c r="J121" i="14"/>
  <c r="K121" i="14"/>
  <c r="L121" i="14"/>
  <c r="M121" i="14"/>
  <c r="N121" i="14"/>
  <c r="I122" i="14"/>
  <c r="J122" i="14"/>
  <c r="K122" i="14"/>
  <c r="L122" i="14"/>
  <c r="M122" i="14"/>
  <c r="N122" i="14"/>
  <c r="I123" i="14"/>
  <c r="J123" i="14"/>
  <c r="K123" i="14"/>
  <c r="L123" i="14"/>
  <c r="M123" i="14"/>
  <c r="N123" i="14"/>
  <c r="I124" i="14"/>
  <c r="J124" i="14"/>
  <c r="K124" i="14"/>
  <c r="L124" i="14"/>
  <c r="M124" i="14"/>
  <c r="N124" i="14"/>
  <c r="I125" i="14"/>
  <c r="J125" i="14"/>
  <c r="K125" i="14"/>
  <c r="L125" i="14"/>
  <c r="M125" i="14"/>
  <c r="N125" i="14"/>
  <c r="I126" i="14"/>
  <c r="J126" i="14"/>
  <c r="K126" i="14"/>
  <c r="L126" i="14"/>
  <c r="M126" i="14"/>
  <c r="N126" i="14"/>
  <c r="I127" i="14"/>
  <c r="J127" i="14"/>
  <c r="K127" i="14"/>
  <c r="L127" i="14"/>
  <c r="M127" i="14"/>
  <c r="N127" i="14"/>
  <c r="I128" i="14"/>
  <c r="J128" i="14"/>
  <c r="K128" i="14"/>
  <c r="L128" i="14"/>
  <c r="M128" i="14"/>
  <c r="N128" i="14"/>
  <c r="I129" i="14"/>
  <c r="J129" i="14"/>
  <c r="K129" i="14"/>
  <c r="L129" i="14"/>
  <c r="M129" i="14"/>
  <c r="N129" i="14"/>
  <c r="I130" i="14"/>
  <c r="J130" i="14"/>
  <c r="K130" i="14"/>
  <c r="L130" i="14"/>
  <c r="M130" i="14"/>
  <c r="N130" i="14"/>
  <c r="I131" i="14"/>
  <c r="J131" i="14"/>
  <c r="K131" i="14"/>
  <c r="L131" i="14"/>
  <c r="M131" i="14"/>
  <c r="N131" i="14"/>
  <c r="I132" i="14"/>
  <c r="J132" i="14"/>
  <c r="K132" i="14"/>
  <c r="L132" i="14"/>
  <c r="M132" i="14"/>
  <c r="N132" i="14"/>
  <c r="I133" i="14"/>
  <c r="J133" i="14"/>
  <c r="K133" i="14"/>
  <c r="L133" i="14"/>
  <c r="M133" i="14"/>
  <c r="N133" i="14"/>
  <c r="I134" i="14"/>
  <c r="J134" i="14"/>
  <c r="K134" i="14"/>
  <c r="L134" i="14"/>
  <c r="M134" i="14"/>
  <c r="N134" i="14"/>
  <c r="I135" i="14"/>
  <c r="J135" i="14"/>
  <c r="K135" i="14"/>
  <c r="L135" i="14"/>
  <c r="M135" i="14"/>
  <c r="N135" i="14"/>
  <c r="I136" i="14"/>
  <c r="J136" i="14"/>
  <c r="K136" i="14"/>
  <c r="L136" i="14"/>
  <c r="M136" i="14"/>
  <c r="N136" i="14"/>
  <c r="I137" i="14"/>
  <c r="J137" i="14"/>
  <c r="K137" i="14"/>
  <c r="L137" i="14"/>
  <c r="M137" i="14"/>
  <c r="N137" i="14"/>
  <c r="I138" i="14"/>
  <c r="J138" i="14"/>
  <c r="K138" i="14"/>
  <c r="L138" i="14"/>
  <c r="M138" i="14"/>
  <c r="N138" i="14"/>
  <c r="I139" i="14"/>
  <c r="J139" i="14"/>
  <c r="K139" i="14"/>
  <c r="L139" i="14"/>
  <c r="M139" i="14"/>
  <c r="N139" i="14"/>
  <c r="I140" i="14"/>
  <c r="J140" i="14"/>
  <c r="K140" i="14"/>
  <c r="L140" i="14"/>
  <c r="M140" i="14"/>
  <c r="N140" i="14"/>
  <c r="I141" i="14"/>
  <c r="J141" i="14"/>
  <c r="K141" i="14"/>
  <c r="L141" i="14"/>
  <c r="M141" i="14"/>
  <c r="N141" i="14"/>
  <c r="I142" i="14"/>
  <c r="J142" i="14"/>
  <c r="K142" i="14"/>
  <c r="L142" i="14"/>
  <c r="M142" i="14"/>
  <c r="N142" i="14"/>
  <c r="I143" i="14"/>
  <c r="J143" i="14"/>
  <c r="K143" i="14"/>
  <c r="L143" i="14"/>
  <c r="M143" i="14"/>
  <c r="N143" i="14"/>
  <c r="I144" i="14"/>
  <c r="J144" i="14"/>
  <c r="K144" i="14"/>
  <c r="L144" i="14"/>
  <c r="M144" i="14"/>
  <c r="N144" i="14"/>
  <c r="I145" i="14"/>
  <c r="J145" i="14"/>
  <c r="K145" i="14"/>
  <c r="L145" i="14"/>
  <c r="M145" i="14"/>
  <c r="N145" i="14"/>
  <c r="I146" i="14"/>
  <c r="J146" i="14"/>
  <c r="K146" i="14"/>
  <c r="L146" i="14"/>
  <c r="M146" i="14"/>
  <c r="N146" i="14"/>
  <c r="I147" i="14"/>
  <c r="J147" i="14"/>
  <c r="K147" i="14"/>
  <c r="L147" i="14"/>
  <c r="M147" i="14"/>
  <c r="N147" i="14"/>
  <c r="I148" i="14"/>
  <c r="J148" i="14"/>
  <c r="K148" i="14"/>
  <c r="L148" i="14"/>
  <c r="M148" i="14"/>
  <c r="N148" i="14"/>
  <c r="I149" i="14"/>
  <c r="J149" i="14"/>
  <c r="K149" i="14"/>
  <c r="L149" i="14"/>
  <c r="M149" i="14"/>
  <c r="N149" i="14"/>
  <c r="I150" i="14"/>
  <c r="J150" i="14"/>
  <c r="K150" i="14"/>
  <c r="L150" i="14"/>
  <c r="M150" i="14"/>
  <c r="N150" i="14"/>
  <c r="I151" i="14"/>
  <c r="J151" i="14"/>
  <c r="K151" i="14"/>
  <c r="L151" i="14"/>
  <c r="M151" i="14"/>
  <c r="N151" i="14"/>
  <c r="I152" i="14"/>
  <c r="J152" i="14"/>
  <c r="K152" i="14"/>
  <c r="L152" i="14"/>
  <c r="M152" i="14"/>
  <c r="N152" i="14"/>
  <c r="I153" i="14"/>
  <c r="J153" i="14"/>
  <c r="K153" i="14"/>
  <c r="L153" i="14"/>
  <c r="M153" i="14"/>
  <c r="N153" i="14"/>
  <c r="I154" i="14"/>
  <c r="J154" i="14"/>
  <c r="K154" i="14"/>
  <c r="L154" i="14"/>
  <c r="M154" i="14"/>
  <c r="N154" i="14"/>
  <c r="I155" i="14"/>
  <c r="J155" i="14"/>
  <c r="K155" i="14"/>
  <c r="L155" i="14"/>
  <c r="M155" i="14"/>
  <c r="N155" i="14"/>
  <c r="I156" i="14"/>
  <c r="J156" i="14"/>
  <c r="K156" i="14"/>
  <c r="L156" i="14"/>
  <c r="M156" i="14"/>
  <c r="N156" i="14"/>
  <c r="I157" i="14"/>
  <c r="J157" i="14"/>
  <c r="K157" i="14"/>
  <c r="L157" i="14"/>
  <c r="M157" i="14"/>
  <c r="N157" i="14"/>
  <c r="I158" i="14"/>
  <c r="J158" i="14"/>
  <c r="K158" i="14"/>
  <c r="L158" i="14"/>
  <c r="M158" i="14"/>
  <c r="N158" i="14"/>
  <c r="I159" i="14"/>
  <c r="J159" i="14"/>
  <c r="K159" i="14"/>
  <c r="L159" i="14"/>
  <c r="M159" i="14"/>
  <c r="N159" i="14"/>
  <c r="I160" i="14"/>
  <c r="J160" i="14"/>
  <c r="K160" i="14"/>
  <c r="L160" i="14"/>
  <c r="M160" i="14"/>
  <c r="N160" i="14"/>
  <c r="I161" i="14"/>
  <c r="J161" i="14"/>
  <c r="K161" i="14"/>
  <c r="L161" i="14"/>
  <c r="M161" i="14"/>
  <c r="N161" i="14"/>
  <c r="I162" i="14"/>
  <c r="J162" i="14"/>
  <c r="K162" i="14"/>
  <c r="L162" i="14"/>
  <c r="M162" i="14"/>
  <c r="N162" i="14"/>
  <c r="I163" i="14"/>
  <c r="J163" i="14"/>
  <c r="K163" i="14"/>
  <c r="L163" i="14"/>
  <c r="M163" i="14"/>
  <c r="N163" i="14"/>
  <c r="I164" i="14"/>
  <c r="J164" i="14"/>
  <c r="K164" i="14"/>
  <c r="L164" i="14"/>
  <c r="M164" i="14"/>
  <c r="N164" i="14"/>
  <c r="I165" i="14"/>
  <c r="J165" i="14"/>
  <c r="K165" i="14"/>
  <c r="L165" i="14"/>
  <c r="M165" i="14"/>
  <c r="N165" i="14"/>
  <c r="I166" i="14"/>
  <c r="J166" i="14"/>
  <c r="K166" i="14"/>
  <c r="L166" i="14"/>
  <c r="M166" i="14"/>
  <c r="N166" i="14"/>
  <c r="I167" i="14"/>
  <c r="J167" i="14"/>
  <c r="K167" i="14"/>
  <c r="L167" i="14"/>
  <c r="M167" i="14"/>
  <c r="N167" i="14"/>
  <c r="I168" i="14"/>
  <c r="J168" i="14"/>
  <c r="K168" i="14"/>
  <c r="L168" i="14"/>
  <c r="M168" i="14"/>
  <c r="N168" i="14"/>
  <c r="I169" i="14"/>
  <c r="J169" i="14"/>
  <c r="K169" i="14"/>
  <c r="L169" i="14"/>
  <c r="M169" i="14"/>
  <c r="N169" i="14"/>
  <c r="I170" i="14"/>
  <c r="J170" i="14"/>
  <c r="K170" i="14"/>
  <c r="L170" i="14"/>
  <c r="M170" i="14"/>
  <c r="N170" i="14"/>
  <c r="I171" i="14"/>
  <c r="J171" i="14"/>
  <c r="K171" i="14"/>
  <c r="L171" i="14"/>
  <c r="M171" i="14"/>
  <c r="N171" i="14"/>
  <c r="I172" i="14"/>
  <c r="J172" i="14"/>
  <c r="K172" i="14"/>
  <c r="L172" i="14"/>
  <c r="M172" i="14"/>
  <c r="N172" i="14"/>
  <c r="I173" i="14"/>
  <c r="J173" i="14"/>
  <c r="K173" i="14"/>
  <c r="L173" i="14"/>
  <c r="M173" i="14"/>
  <c r="N173" i="14"/>
  <c r="I174" i="14"/>
  <c r="J174" i="14"/>
  <c r="K174" i="14"/>
  <c r="L174" i="14"/>
  <c r="M174" i="14"/>
  <c r="N174" i="14"/>
  <c r="I175" i="14"/>
  <c r="J175" i="14"/>
  <c r="K175" i="14"/>
  <c r="L175" i="14"/>
  <c r="M175" i="14"/>
  <c r="N175" i="14"/>
  <c r="I176" i="14"/>
  <c r="J176" i="14"/>
  <c r="K176" i="14"/>
  <c r="L176" i="14"/>
  <c r="M176" i="14"/>
  <c r="N176" i="14"/>
  <c r="I177" i="14"/>
  <c r="J177" i="14"/>
  <c r="K177" i="14"/>
  <c r="L177" i="14"/>
  <c r="M177" i="14"/>
  <c r="N177" i="14"/>
  <c r="I178" i="14"/>
  <c r="J178" i="14"/>
  <c r="K178" i="14"/>
  <c r="L178" i="14"/>
  <c r="M178" i="14"/>
  <c r="N178" i="14"/>
  <c r="I179" i="14"/>
  <c r="J179" i="14"/>
  <c r="K179" i="14"/>
  <c r="L179" i="14"/>
  <c r="M179" i="14"/>
  <c r="N179" i="14"/>
  <c r="I180" i="14"/>
  <c r="J180" i="14"/>
  <c r="K180" i="14"/>
  <c r="L180" i="14"/>
  <c r="M180" i="14"/>
  <c r="N180" i="14"/>
  <c r="I181" i="14"/>
  <c r="J181" i="14"/>
  <c r="K181" i="14"/>
  <c r="L181" i="14"/>
  <c r="M181" i="14"/>
  <c r="N181" i="14"/>
  <c r="I182" i="14"/>
  <c r="J182" i="14"/>
  <c r="K182" i="14"/>
  <c r="L182" i="14"/>
  <c r="M182" i="14"/>
  <c r="N182" i="14"/>
  <c r="I183" i="14"/>
  <c r="J183" i="14"/>
  <c r="K183" i="14"/>
  <c r="L183" i="14"/>
  <c r="M183" i="14"/>
  <c r="N183" i="14"/>
  <c r="I184" i="14"/>
  <c r="J184" i="14"/>
  <c r="K184" i="14"/>
  <c r="L184" i="14"/>
  <c r="M184" i="14"/>
  <c r="N184" i="14"/>
  <c r="I185" i="14"/>
  <c r="J185" i="14"/>
  <c r="K185" i="14"/>
  <c r="L185" i="14"/>
  <c r="M185" i="14"/>
  <c r="N185" i="14"/>
  <c r="I186" i="14"/>
  <c r="J186" i="14"/>
  <c r="K186" i="14"/>
  <c r="L186" i="14"/>
  <c r="M186" i="14"/>
  <c r="N186" i="14"/>
  <c r="I187" i="14"/>
  <c r="J187" i="14"/>
  <c r="K187" i="14"/>
  <c r="L187" i="14"/>
  <c r="M187" i="14"/>
  <c r="N187" i="14"/>
  <c r="I188" i="14"/>
  <c r="J188" i="14"/>
  <c r="K188" i="14"/>
  <c r="L188" i="14"/>
  <c r="M188" i="14"/>
  <c r="N188" i="14"/>
  <c r="I189" i="14"/>
  <c r="J189" i="14"/>
  <c r="K189" i="14"/>
  <c r="L189" i="14"/>
  <c r="M189" i="14"/>
  <c r="N189" i="14"/>
  <c r="I190" i="14"/>
  <c r="J190" i="14"/>
  <c r="K190" i="14"/>
  <c r="L190" i="14"/>
  <c r="M190" i="14"/>
  <c r="N190" i="14"/>
  <c r="I191" i="14"/>
  <c r="J191" i="14"/>
  <c r="K191" i="14"/>
  <c r="L191" i="14"/>
  <c r="M191" i="14"/>
  <c r="N191" i="14"/>
  <c r="I192" i="14"/>
  <c r="J192" i="14"/>
  <c r="K192" i="14"/>
  <c r="L192" i="14"/>
  <c r="M192" i="14"/>
  <c r="N192" i="14"/>
  <c r="I193" i="14"/>
  <c r="J193" i="14"/>
  <c r="K193" i="14"/>
  <c r="L193" i="14"/>
  <c r="M193" i="14"/>
  <c r="N193" i="14"/>
  <c r="I194" i="14"/>
  <c r="J194" i="14"/>
  <c r="K194" i="14"/>
  <c r="L194" i="14"/>
  <c r="M194" i="14"/>
  <c r="N194" i="14"/>
  <c r="I195" i="14"/>
  <c r="J195" i="14"/>
  <c r="K195" i="14"/>
  <c r="L195" i="14"/>
  <c r="M195" i="14"/>
  <c r="N195" i="14"/>
  <c r="I196" i="14"/>
  <c r="J196" i="14"/>
  <c r="K196" i="14"/>
  <c r="L196" i="14"/>
  <c r="M196" i="14"/>
  <c r="N196" i="14"/>
  <c r="I197" i="14"/>
  <c r="J197" i="14"/>
  <c r="K197" i="14"/>
  <c r="L197" i="14"/>
  <c r="M197" i="14"/>
  <c r="N197" i="14"/>
  <c r="I198" i="14"/>
  <c r="J198" i="14"/>
  <c r="K198" i="14"/>
  <c r="L198" i="14"/>
  <c r="M198" i="14"/>
  <c r="N198" i="14"/>
  <c r="I199" i="14"/>
  <c r="J199" i="14"/>
  <c r="K199" i="14"/>
  <c r="L199" i="14"/>
  <c r="M199" i="14"/>
  <c r="N199" i="14"/>
  <c r="I200" i="14"/>
  <c r="J200" i="14"/>
  <c r="K200" i="14"/>
  <c r="L200" i="14"/>
  <c r="M200" i="14"/>
  <c r="N200" i="14"/>
  <c r="I201" i="14"/>
  <c r="J201" i="14"/>
  <c r="K201" i="14"/>
  <c r="L201" i="14"/>
  <c r="M201" i="14"/>
  <c r="N201" i="14"/>
  <c r="I202" i="14"/>
  <c r="J202" i="14"/>
  <c r="K202" i="14"/>
  <c r="L202" i="14"/>
  <c r="M202" i="14"/>
  <c r="N202" i="14"/>
  <c r="I203" i="14"/>
  <c r="J203" i="14"/>
  <c r="K203" i="14"/>
  <c r="L203" i="14"/>
  <c r="M203" i="14"/>
  <c r="N203" i="14"/>
  <c r="I204" i="14"/>
  <c r="J204" i="14"/>
  <c r="K204" i="14"/>
  <c r="L204" i="14"/>
  <c r="M204" i="14"/>
  <c r="N204" i="14"/>
  <c r="I205" i="14"/>
  <c r="J205" i="14"/>
  <c r="K205" i="14"/>
  <c r="L205" i="14"/>
  <c r="M205" i="14"/>
  <c r="N205" i="14"/>
  <c r="I206" i="14"/>
  <c r="J206" i="14"/>
  <c r="K206" i="14"/>
  <c r="L206" i="14"/>
  <c r="M206" i="14"/>
  <c r="N206" i="14"/>
  <c r="I207" i="14"/>
  <c r="J207" i="14"/>
  <c r="K207" i="14"/>
  <c r="L207" i="14"/>
  <c r="M207" i="14"/>
  <c r="N207" i="14"/>
  <c r="I208" i="14"/>
  <c r="J208" i="14"/>
  <c r="K208" i="14"/>
  <c r="L208" i="14"/>
  <c r="M208" i="14"/>
  <c r="N208" i="14"/>
  <c r="I209" i="14"/>
  <c r="J209" i="14"/>
  <c r="K209" i="14"/>
  <c r="L209" i="14"/>
  <c r="M209" i="14"/>
  <c r="N209" i="14"/>
  <c r="I210" i="14"/>
  <c r="J210" i="14"/>
  <c r="K210" i="14"/>
  <c r="L210" i="14"/>
  <c r="M210" i="14"/>
  <c r="N210" i="14"/>
  <c r="I211" i="14"/>
  <c r="J211" i="14"/>
  <c r="K211" i="14"/>
  <c r="L211" i="14"/>
  <c r="M211" i="14"/>
  <c r="N211" i="14"/>
  <c r="I212" i="14"/>
  <c r="J212" i="14"/>
  <c r="K212" i="14"/>
  <c r="L212" i="14"/>
  <c r="M212" i="14"/>
  <c r="N212" i="14"/>
  <c r="I213" i="14"/>
  <c r="J213" i="14"/>
  <c r="K213" i="14"/>
  <c r="L213" i="14"/>
  <c r="M213" i="14"/>
  <c r="N213" i="14"/>
  <c r="I214" i="14"/>
  <c r="J214" i="14"/>
  <c r="K214" i="14"/>
  <c r="L214" i="14"/>
  <c r="M214" i="14"/>
  <c r="N214" i="14"/>
  <c r="I215" i="14"/>
  <c r="J215" i="14"/>
  <c r="K215" i="14"/>
  <c r="L215" i="14"/>
  <c r="M215" i="14"/>
  <c r="N215" i="14"/>
  <c r="I216" i="14"/>
  <c r="J216" i="14"/>
  <c r="K216" i="14"/>
  <c r="L216" i="14"/>
  <c r="M216" i="14"/>
  <c r="N216" i="14"/>
  <c r="I217" i="14"/>
  <c r="J217" i="14"/>
  <c r="K217" i="14"/>
  <c r="L217" i="14"/>
  <c r="M217" i="14"/>
  <c r="N217" i="14"/>
  <c r="I218" i="14"/>
  <c r="J218" i="14"/>
  <c r="K218" i="14"/>
  <c r="L218" i="14"/>
  <c r="M218" i="14"/>
  <c r="N218" i="14"/>
  <c r="I219" i="14"/>
  <c r="J219" i="14"/>
  <c r="K219" i="14"/>
  <c r="L219" i="14"/>
  <c r="M219" i="14"/>
  <c r="N219" i="14"/>
  <c r="I220" i="14"/>
  <c r="J220" i="14"/>
  <c r="K220" i="14"/>
  <c r="L220" i="14"/>
  <c r="M220" i="14"/>
  <c r="N220" i="14"/>
  <c r="I221" i="14"/>
  <c r="J221" i="14"/>
  <c r="K221" i="14"/>
  <c r="L221" i="14"/>
  <c r="M221" i="14"/>
  <c r="N221" i="14"/>
  <c r="I222" i="14"/>
  <c r="J222" i="14"/>
  <c r="K222" i="14"/>
  <c r="L222" i="14"/>
  <c r="M222" i="14"/>
  <c r="N222" i="14"/>
  <c r="I223" i="14"/>
  <c r="J223" i="14"/>
  <c r="K223" i="14"/>
  <c r="L223" i="14"/>
  <c r="M223" i="14"/>
  <c r="N223" i="14"/>
  <c r="I224" i="14"/>
  <c r="J224" i="14"/>
  <c r="K224" i="14"/>
  <c r="L224" i="14"/>
  <c r="M224" i="14"/>
  <c r="N224" i="14"/>
  <c r="I225" i="14"/>
  <c r="J225" i="14"/>
  <c r="K225" i="14"/>
  <c r="L225" i="14"/>
  <c r="M225" i="14"/>
  <c r="N225" i="14"/>
  <c r="I226" i="14"/>
  <c r="J226" i="14"/>
  <c r="K226" i="14"/>
  <c r="L226" i="14"/>
  <c r="M226" i="14"/>
  <c r="N226" i="14"/>
  <c r="I227" i="14"/>
  <c r="J227" i="14"/>
  <c r="K227" i="14"/>
  <c r="L227" i="14"/>
  <c r="M227" i="14"/>
  <c r="N227" i="14"/>
  <c r="I228" i="14"/>
  <c r="J228" i="14"/>
  <c r="K228" i="14"/>
  <c r="L228" i="14"/>
  <c r="M228" i="14"/>
  <c r="N228" i="14"/>
  <c r="I229" i="14"/>
  <c r="J229" i="14"/>
  <c r="K229" i="14"/>
  <c r="L229" i="14"/>
  <c r="M229" i="14"/>
  <c r="N229" i="14"/>
  <c r="I230" i="14"/>
  <c r="J230" i="14"/>
  <c r="K230" i="14"/>
  <c r="L230" i="14"/>
  <c r="M230" i="14"/>
  <c r="N230" i="14"/>
  <c r="I231" i="14"/>
  <c r="J231" i="14"/>
  <c r="K231" i="14"/>
  <c r="L231" i="14"/>
  <c r="M231" i="14"/>
  <c r="N231" i="14"/>
  <c r="I232" i="14"/>
  <c r="J232" i="14"/>
  <c r="K232" i="14"/>
  <c r="L232" i="14"/>
  <c r="M232" i="14"/>
  <c r="N232" i="14"/>
  <c r="I233" i="14"/>
  <c r="J233" i="14"/>
  <c r="K233" i="14"/>
  <c r="L233" i="14"/>
  <c r="M233" i="14"/>
  <c r="N233" i="14"/>
  <c r="I234" i="14"/>
  <c r="J234" i="14"/>
  <c r="K234" i="14"/>
  <c r="L234" i="14"/>
  <c r="M234" i="14"/>
  <c r="N234" i="14"/>
  <c r="I235" i="14"/>
  <c r="J235" i="14"/>
  <c r="K235" i="14"/>
  <c r="L235" i="14"/>
  <c r="M235" i="14"/>
  <c r="N235" i="14"/>
  <c r="I236" i="14"/>
  <c r="J236" i="14"/>
  <c r="K236" i="14"/>
  <c r="L236" i="14"/>
  <c r="M236" i="14"/>
  <c r="N236" i="14"/>
  <c r="I237" i="14"/>
  <c r="J237" i="14"/>
  <c r="K237" i="14"/>
  <c r="L237" i="14"/>
  <c r="M237" i="14"/>
  <c r="N237" i="14"/>
  <c r="I238" i="14"/>
  <c r="J238" i="14"/>
  <c r="K238" i="14"/>
  <c r="L238" i="14"/>
  <c r="M238" i="14"/>
  <c r="N238" i="14"/>
  <c r="I239" i="14"/>
  <c r="J239" i="14"/>
  <c r="K239" i="14"/>
  <c r="L239" i="14"/>
  <c r="M239" i="14"/>
  <c r="N239" i="14"/>
  <c r="I240" i="14"/>
  <c r="J240" i="14"/>
  <c r="K240" i="14"/>
  <c r="L240" i="14"/>
  <c r="M240" i="14"/>
  <c r="N240" i="14"/>
  <c r="I241" i="14"/>
  <c r="J241" i="14"/>
  <c r="K241" i="14"/>
  <c r="L241" i="14"/>
  <c r="M241" i="14"/>
  <c r="N241" i="14"/>
  <c r="I242" i="14"/>
  <c r="J242" i="14"/>
  <c r="K242" i="14"/>
  <c r="L242" i="14"/>
  <c r="M242" i="14"/>
  <c r="N242" i="14"/>
  <c r="I243" i="14"/>
  <c r="J243" i="14"/>
  <c r="K243" i="14"/>
  <c r="L243" i="14"/>
  <c r="M243" i="14"/>
  <c r="N243" i="14"/>
  <c r="I244" i="14"/>
  <c r="J244" i="14"/>
  <c r="K244" i="14"/>
  <c r="L244" i="14"/>
  <c r="M244" i="14"/>
  <c r="N244" i="14"/>
  <c r="I245" i="14"/>
  <c r="J245" i="14"/>
  <c r="K245" i="14"/>
  <c r="L245" i="14"/>
  <c r="M245" i="14"/>
  <c r="N245" i="14"/>
  <c r="I246" i="14"/>
  <c r="J246" i="14"/>
  <c r="K246" i="14"/>
  <c r="L246" i="14"/>
  <c r="M246" i="14"/>
  <c r="N246" i="14"/>
  <c r="I247" i="14"/>
  <c r="J247" i="14"/>
  <c r="K247" i="14"/>
  <c r="L247" i="14"/>
  <c r="M247" i="14"/>
  <c r="N247" i="14"/>
  <c r="I248" i="14"/>
  <c r="J248" i="14"/>
  <c r="K248" i="14"/>
  <c r="L248" i="14"/>
  <c r="M248" i="14"/>
  <c r="N248" i="14"/>
  <c r="I249" i="14"/>
  <c r="J249" i="14"/>
  <c r="K249" i="14"/>
  <c r="L249" i="14"/>
  <c r="M249" i="14"/>
  <c r="N249" i="14"/>
  <c r="I250" i="14"/>
  <c r="J250" i="14"/>
  <c r="K250" i="14"/>
  <c r="L250" i="14"/>
  <c r="M250" i="14"/>
  <c r="N250" i="14"/>
  <c r="I251" i="14"/>
  <c r="J251" i="14"/>
  <c r="K251" i="14"/>
  <c r="L251" i="14"/>
  <c r="M251" i="14"/>
  <c r="N251" i="14"/>
  <c r="I252" i="14"/>
  <c r="J252" i="14"/>
  <c r="K252" i="14"/>
  <c r="L252" i="14"/>
  <c r="M252" i="14"/>
  <c r="N252" i="14"/>
  <c r="I253" i="14"/>
  <c r="J253" i="14"/>
  <c r="K253" i="14"/>
  <c r="L253" i="14"/>
  <c r="M253" i="14"/>
  <c r="N253" i="14"/>
  <c r="I254" i="14"/>
  <c r="J254" i="14"/>
  <c r="K254" i="14"/>
  <c r="L254" i="14"/>
  <c r="M254" i="14"/>
  <c r="N254" i="14"/>
  <c r="I255" i="14"/>
  <c r="J255" i="14"/>
  <c r="K255" i="14"/>
  <c r="L255" i="14"/>
  <c r="M255" i="14"/>
  <c r="N255" i="14"/>
  <c r="I256" i="14"/>
  <c r="J256" i="14"/>
  <c r="K256" i="14"/>
  <c r="L256" i="14"/>
  <c r="M256" i="14"/>
  <c r="N256" i="14"/>
  <c r="I257" i="14"/>
  <c r="J257" i="14"/>
  <c r="K257" i="14"/>
  <c r="L257" i="14"/>
  <c r="M257" i="14"/>
  <c r="N257" i="14"/>
  <c r="I258" i="14"/>
  <c r="J258" i="14"/>
  <c r="K258" i="14"/>
  <c r="L258" i="14"/>
  <c r="M258" i="14"/>
  <c r="N258" i="14"/>
  <c r="I259" i="14"/>
  <c r="J259" i="14"/>
  <c r="K259" i="14"/>
  <c r="L259" i="14"/>
  <c r="M259" i="14"/>
  <c r="N259" i="14"/>
  <c r="I260" i="14"/>
  <c r="J260" i="14"/>
  <c r="K260" i="14"/>
  <c r="L260" i="14"/>
  <c r="M260" i="14"/>
  <c r="N260" i="14"/>
  <c r="I261" i="14"/>
  <c r="J261" i="14"/>
  <c r="K261" i="14"/>
  <c r="L261" i="14"/>
  <c r="M261" i="14"/>
  <c r="N261" i="14"/>
  <c r="I262" i="14"/>
  <c r="J262" i="14"/>
  <c r="K262" i="14"/>
  <c r="L262" i="14"/>
  <c r="M262" i="14"/>
  <c r="N262" i="14"/>
  <c r="I263" i="14"/>
  <c r="J263" i="14"/>
  <c r="K263" i="14"/>
  <c r="L263" i="14"/>
  <c r="M263" i="14"/>
  <c r="N263" i="14"/>
  <c r="I264" i="14"/>
  <c r="J264" i="14"/>
  <c r="K264" i="14"/>
  <c r="L264" i="14"/>
  <c r="M264" i="14"/>
  <c r="N264" i="14"/>
  <c r="I265" i="14"/>
  <c r="J265" i="14"/>
  <c r="K265" i="14"/>
  <c r="L265" i="14"/>
  <c r="M265" i="14"/>
  <c r="N265" i="14"/>
  <c r="I266" i="14"/>
  <c r="J266" i="14"/>
  <c r="K266" i="14"/>
  <c r="L266" i="14"/>
  <c r="M266" i="14"/>
  <c r="N266" i="14"/>
  <c r="I267" i="14"/>
  <c r="J267" i="14"/>
  <c r="K267" i="14"/>
  <c r="L267" i="14"/>
  <c r="M267" i="14"/>
  <c r="N267" i="14"/>
  <c r="I268" i="14"/>
  <c r="J268" i="14"/>
  <c r="K268" i="14"/>
  <c r="L268" i="14"/>
  <c r="M268" i="14"/>
  <c r="N268" i="14"/>
  <c r="I269" i="14"/>
  <c r="J269" i="14"/>
  <c r="K269" i="14"/>
  <c r="L269" i="14"/>
  <c r="M269" i="14"/>
  <c r="N269" i="14"/>
  <c r="I270" i="14"/>
  <c r="J270" i="14"/>
  <c r="K270" i="14"/>
  <c r="L270" i="14"/>
  <c r="M270" i="14"/>
  <c r="N270" i="14"/>
  <c r="I271" i="14"/>
  <c r="J271" i="14"/>
  <c r="K271" i="14"/>
  <c r="L271" i="14"/>
  <c r="M271" i="14"/>
  <c r="N271" i="14"/>
  <c r="I272" i="14"/>
  <c r="J272" i="14"/>
  <c r="K272" i="14"/>
  <c r="L272" i="14"/>
  <c r="M272" i="14"/>
  <c r="N272" i="14"/>
  <c r="I273" i="14"/>
  <c r="J273" i="14"/>
  <c r="K273" i="14"/>
  <c r="L273" i="14"/>
  <c r="M273" i="14"/>
  <c r="N273" i="14"/>
  <c r="I274" i="14"/>
  <c r="J274" i="14"/>
  <c r="K274" i="14"/>
  <c r="L274" i="14"/>
  <c r="M274" i="14"/>
  <c r="N274" i="14"/>
  <c r="I275" i="14"/>
  <c r="J275" i="14"/>
  <c r="K275" i="14"/>
  <c r="L275" i="14"/>
  <c r="M275" i="14"/>
  <c r="N275" i="14"/>
  <c r="I276" i="14"/>
  <c r="J276" i="14"/>
  <c r="K276" i="14"/>
  <c r="L276" i="14"/>
  <c r="M276" i="14"/>
  <c r="N276" i="14"/>
  <c r="I277" i="14"/>
  <c r="J277" i="14"/>
  <c r="K277" i="14"/>
  <c r="L277" i="14"/>
  <c r="M277" i="14"/>
  <c r="N277" i="14"/>
  <c r="I278" i="14"/>
  <c r="J278" i="14"/>
  <c r="K278" i="14"/>
  <c r="L278" i="14"/>
  <c r="M278" i="14"/>
  <c r="N278" i="14"/>
  <c r="I279" i="14"/>
  <c r="J279" i="14"/>
  <c r="K279" i="14"/>
  <c r="L279" i="14"/>
  <c r="M279" i="14"/>
  <c r="N279" i="14"/>
  <c r="I280" i="14"/>
  <c r="J280" i="14"/>
  <c r="K280" i="14"/>
  <c r="L280" i="14"/>
  <c r="M280" i="14"/>
  <c r="N280" i="14"/>
  <c r="I281" i="14"/>
  <c r="J281" i="14"/>
  <c r="K281" i="14"/>
  <c r="L281" i="14"/>
  <c r="M281" i="14"/>
  <c r="N281" i="14"/>
  <c r="I282" i="14"/>
  <c r="J282" i="14"/>
  <c r="K282" i="14"/>
  <c r="L282" i="14"/>
  <c r="M282" i="14"/>
  <c r="N282" i="14"/>
  <c r="I283" i="14"/>
  <c r="J283" i="14"/>
  <c r="K283" i="14"/>
  <c r="L283" i="14"/>
  <c r="M283" i="14"/>
  <c r="N283" i="14"/>
  <c r="I284" i="14"/>
  <c r="J284" i="14"/>
  <c r="K284" i="14"/>
  <c r="L284" i="14"/>
  <c r="M284" i="14"/>
  <c r="N284" i="14"/>
  <c r="I285" i="14"/>
  <c r="J285" i="14"/>
  <c r="K285" i="14"/>
  <c r="L285" i="14"/>
  <c r="M285" i="14"/>
  <c r="N285" i="14"/>
  <c r="I286" i="14"/>
  <c r="J286" i="14"/>
  <c r="K286" i="14"/>
  <c r="L286" i="14"/>
  <c r="M286" i="14"/>
  <c r="N286" i="14"/>
  <c r="I287" i="14"/>
  <c r="J287" i="14"/>
  <c r="K287" i="14"/>
  <c r="L287" i="14"/>
  <c r="M287" i="14"/>
  <c r="N287" i="14"/>
  <c r="I288" i="14"/>
  <c r="J288" i="14"/>
  <c r="K288" i="14"/>
  <c r="L288" i="14"/>
  <c r="M288" i="14"/>
  <c r="N288" i="14"/>
  <c r="I289" i="14"/>
  <c r="J289" i="14"/>
  <c r="K289" i="14"/>
  <c r="L289" i="14"/>
  <c r="M289" i="14"/>
  <c r="N289" i="14"/>
  <c r="I290" i="14"/>
  <c r="J290" i="14"/>
  <c r="K290" i="14"/>
  <c r="L290" i="14"/>
  <c r="M290" i="14"/>
  <c r="N290" i="14"/>
  <c r="I291" i="14"/>
  <c r="J291" i="14"/>
  <c r="K291" i="14"/>
  <c r="L291" i="14"/>
  <c r="M291" i="14"/>
  <c r="N291" i="14"/>
  <c r="I292" i="14"/>
  <c r="J292" i="14"/>
  <c r="K292" i="14"/>
  <c r="L292" i="14"/>
  <c r="M292" i="14"/>
  <c r="N292" i="14"/>
  <c r="I293" i="14"/>
  <c r="J293" i="14"/>
  <c r="K293" i="14"/>
  <c r="L293" i="14"/>
  <c r="M293" i="14"/>
  <c r="N293" i="14"/>
  <c r="I294" i="14"/>
  <c r="J294" i="14"/>
  <c r="K294" i="14"/>
  <c r="L294" i="14"/>
  <c r="M294" i="14"/>
  <c r="N294" i="14"/>
  <c r="I295" i="14"/>
  <c r="J295" i="14"/>
  <c r="K295" i="14"/>
  <c r="L295" i="14"/>
  <c r="M295" i="14"/>
  <c r="N295" i="14"/>
  <c r="I296" i="14"/>
  <c r="J296" i="14"/>
  <c r="K296" i="14"/>
  <c r="L296" i="14"/>
  <c r="M296" i="14"/>
  <c r="N296" i="14"/>
  <c r="I297" i="14"/>
  <c r="J297" i="14"/>
  <c r="K297" i="14"/>
  <c r="L297" i="14"/>
  <c r="M297" i="14"/>
  <c r="N297" i="14"/>
  <c r="I298" i="14"/>
  <c r="J298" i="14"/>
  <c r="K298" i="14"/>
  <c r="L298" i="14"/>
  <c r="M298" i="14"/>
  <c r="N298" i="14"/>
  <c r="I299" i="14"/>
  <c r="J299" i="14"/>
  <c r="K299" i="14"/>
  <c r="L299" i="14"/>
  <c r="M299" i="14"/>
  <c r="N299" i="14"/>
  <c r="I300" i="14"/>
  <c r="J300" i="14"/>
  <c r="K300" i="14"/>
  <c r="L300" i="14"/>
  <c r="M300" i="14"/>
  <c r="N300" i="14"/>
  <c r="I301" i="14"/>
  <c r="J301" i="14"/>
  <c r="K301" i="14"/>
  <c r="L301" i="14"/>
  <c r="M301" i="14"/>
  <c r="N301" i="14"/>
  <c r="I302" i="14"/>
  <c r="J302" i="14"/>
  <c r="K302" i="14"/>
  <c r="L302" i="14"/>
  <c r="M302" i="14"/>
  <c r="N302" i="14"/>
  <c r="I303" i="14"/>
  <c r="J303" i="14"/>
  <c r="K303" i="14"/>
  <c r="L303" i="14"/>
  <c r="M303" i="14"/>
  <c r="N303" i="14"/>
  <c r="I304" i="14"/>
  <c r="J304" i="14"/>
  <c r="K304" i="14"/>
  <c r="L304" i="14"/>
  <c r="M304" i="14"/>
  <c r="N304" i="14"/>
  <c r="I305" i="14"/>
  <c r="J305" i="14"/>
  <c r="K305" i="14"/>
  <c r="L305" i="14"/>
  <c r="M305" i="14"/>
  <c r="N305" i="14"/>
  <c r="I306" i="14"/>
  <c r="J306" i="14"/>
  <c r="K306" i="14"/>
  <c r="L306" i="14"/>
  <c r="M306" i="14"/>
  <c r="N306" i="14"/>
  <c r="I307" i="14"/>
  <c r="J307" i="14"/>
  <c r="K307" i="14"/>
  <c r="L307" i="14"/>
  <c r="M307" i="14"/>
  <c r="N307" i="14"/>
  <c r="I308" i="14"/>
  <c r="J308" i="14"/>
  <c r="K308" i="14"/>
  <c r="L308" i="14"/>
  <c r="M308" i="14"/>
  <c r="N308" i="14"/>
  <c r="I309" i="14"/>
  <c r="J309" i="14"/>
  <c r="K309" i="14"/>
  <c r="L309" i="14"/>
  <c r="M309" i="14"/>
  <c r="N309" i="14"/>
  <c r="I310" i="14"/>
  <c r="J310" i="14"/>
  <c r="K310" i="14"/>
  <c r="L310" i="14"/>
  <c r="M310" i="14"/>
  <c r="N310" i="14"/>
  <c r="I311" i="14"/>
  <c r="J311" i="14"/>
  <c r="K311" i="14"/>
  <c r="L311" i="14"/>
  <c r="M311" i="14"/>
  <c r="N311" i="14"/>
  <c r="I312" i="14"/>
  <c r="J312" i="14"/>
  <c r="K312" i="14"/>
  <c r="L312" i="14"/>
  <c r="M312" i="14"/>
  <c r="N312" i="14"/>
  <c r="K13" i="14"/>
  <c r="N13" i="14"/>
  <c r="J13" i="14"/>
  <c r="M13" i="14"/>
  <c r="I13" i="14"/>
  <c r="L13" i="14"/>
</calcChain>
</file>

<file path=xl/sharedStrings.xml><?xml version="1.0" encoding="utf-8"?>
<sst xmlns="http://schemas.openxmlformats.org/spreadsheetml/2006/main" count="700" uniqueCount="102">
  <si>
    <t>Annual Salary</t>
  </si>
  <si>
    <t>Credit Card Debt</t>
  </si>
  <si>
    <t>Net Worth</t>
  </si>
  <si>
    <t>Gender</t>
  </si>
  <si>
    <t>Age</t>
  </si>
  <si>
    <t>VARIABLE</t>
  </si>
  <si>
    <t>REPRESENTS</t>
  </si>
  <si>
    <t>DEFINITION</t>
  </si>
  <si>
    <t xml:space="preserve">Y </t>
  </si>
  <si>
    <t xml:space="preserve">Amount that can be spent to purchase a car </t>
  </si>
  <si>
    <t>X1</t>
  </si>
  <si>
    <t>X2</t>
  </si>
  <si>
    <t>Age of buyer</t>
  </si>
  <si>
    <t>X3</t>
  </si>
  <si>
    <t>Annual income of buyer</t>
  </si>
  <si>
    <t>X4</t>
  </si>
  <si>
    <t>Other annual expenses of the buyer</t>
  </si>
  <si>
    <t>X5</t>
  </si>
  <si>
    <t>Debt of buyer on credit card</t>
  </si>
  <si>
    <t>X6</t>
  </si>
  <si>
    <t>Net worth(including all types of assets) of the buyer</t>
  </si>
  <si>
    <t>For this project, we will be investigating this dataset to predict how much a customer can spend on their car purchase based on certain factors. There are around 300 observations in this dataset.</t>
  </si>
  <si>
    <t>Dataset</t>
  </si>
  <si>
    <t>Car Purchase Amount (USD)</t>
  </si>
  <si>
    <t>Annual Salary (USD)</t>
  </si>
  <si>
    <t>Annual Expenses (USD)</t>
  </si>
  <si>
    <t>Credit Card Debt (USD)</t>
  </si>
  <si>
    <t>Net Worth (USD)</t>
  </si>
  <si>
    <t>Age (years)</t>
  </si>
  <si>
    <t>All possible Regression</t>
  </si>
  <si>
    <t>Stepwise Regression</t>
  </si>
  <si>
    <t>Backward Elimination Regression</t>
  </si>
  <si>
    <t>METHOD</t>
  </si>
  <si>
    <t>EQUATION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</si>
  <si>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</si>
  <si>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</si>
  <si>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</si>
  <si>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</si>
  <si>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</si>
  <si>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</si>
  <si>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</si>
  <si>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</si>
  <si>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</si>
  <si>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</si>
  <si>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</si>
  <si>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</si>
  <si>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</si>
  <si>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</si>
  <si>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</si>
  <si>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</si>
  <si>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</si>
  <si>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</si>
  <si>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</si>
  <si>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</si>
  <si>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</si>
  <si>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</si>
  <si>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</si>
  <si>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</si>
  <si>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Car Purchase Amount (USD) = -42142.7778 + 0.5637 * Annual Salary (USD) - 0.0030 * Annual Expenses (USD) + 0.0069 * Credit Card Debt (USD) + 0.0289 * Net Worth (USD) + 840.4592 * Age (years) + 34.1708 * Gender</t>
  </si>
  <si>
    <t>Gender of buyer (Categorical Variable (Male = 1,  Female = 0))</t>
  </si>
  <si>
    <t>Annual Expenses</t>
  </si>
  <si>
    <t>Step 1</t>
  </si>
  <si>
    <t>First value to enter model is Age</t>
  </si>
  <si>
    <t>Car Purchase Amount (USD) = 6632.4484 + 810.2380 * Age</t>
  </si>
  <si>
    <t>SUMMARY OUTPUT (Car Purchase Amount vs Age, Annual Salary)</t>
  </si>
  <si>
    <t>SUMMARY OUTPUT (Car Purchase Amount vs Age, Annual Expenses)</t>
  </si>
  <si>
    <t>SUMMARY OUTPUT  (Car Purchase Amount vs Age, Credit Card Debt)</t>
  </si>
  <si>
    <t>SUMMARY OUTPUT (Car Purchase Amount vs Age, Net Worth)</t>
  </si>
  <si>
    <t>SUMMARY OUTPUT (Car Purchase Amount vs Age, Gender)</t>
  </si>
  <si>
    <t>SIGNIFICANT</t>
  </si>
  <si>
    <t>Predicted Model</t>
  </si>
  <si>
    <t>Car Purchase Amount (USD) = -29611.2701 + 840.7896 * Age + 0.5639 * Annual Salary</t>
  </si>
  <si>
    <t>SUMMARY OUTPUT (Car Purchase Amount vs. Age, Annual Salary, Annual Expenses)</t>
  </si>
  <si>
    <t>SUMMARY OUTPUT (Car Purchase Amount vs. Age, Annual Salary, Credit Card Debt)</t>
  </si>
  <si>
    <t>NON-SIGNIFICANT</t>
  </si>
  <si>
    <t>SUMMARY OUTPUT (Car Purchase Amount vs. Age, Annual Salary, Net Worth)</t>
  </si>
  <si>
    <t>SUMMARY OUTPUT (Car Purchase Amount vs. Age, Annual Salary, Gender)</t>
  </si>
  <si>
    <t>SUMMARY OUTPUT (Car Purchase Amount vs. Age, Annual Salary, Net Worth, Annual Expenses)</t>
  </si>
  <si>
    <t>SUMMARY OUTPUT (Car Purchase Amount vs. Age, Annual Salary, Net Worth, Credit Card Debt)</t>
  </si>
  <si>
    <t>SUMMARY OUTPUT (Car Purchase Amount vs. Age, Annual Salary, Net Worth, Gender)</t>
  </si>
  <si>
    <t>Car Purchase Amount (USD) = -42054.4338 + 0.5627 * Annual Salary (USD) + 0.0289 * Net Worth (USD) + 840.1717 * Age (years)</t>
  </si>
  <si>
    <t>Drop</t>
  </si>
  <si>
    <t>Car Purchase Amount (USD) = -42054.1177 + 0.5627 * Annual Salary (USD) + 0.0289 * Net Worth (USD) + 840.1689 * Age (years)</t>
  </si>
  <si>
    <t>Stepwise</t>
  </si>
  <si>
    <t>All Possible</t>
  </si>
  <si>
    <t>Backward</t>
  </si>
  <si>
    <t>PREDICTED</t>
  </si>
  <si>
    <t>ERROR</t>
  </si>
  <si>
    <t>MAD</t>
  </si>
  <si>
    <t>MSE</t>
  </si>
  <si>
    <t>Ft</t>
  </si>
  <si>
    <t>|Et|</t>
  </si>
  <si>
    <t>MA(n=5)</t>
  </si>
  <si>
    <t>MA(n=10)</t>
  </si>
  <si>
    <t>-</t>
  </si>
  <si>
    <t>w3</t>
  </si>
  <si>
    <t>w2</t>
  </si>
  <si>
    <t>w1</t>
  </si>
  <si>
    <t>WMA(4,3,2,1)</t>
  </si>
  <si>
    <t>w4</t>
  </si>
  <si>
    <r>
      <t xml:space="preserve">ES with </t>
    </r>
    <r>
      <rPr>
        <b/>
        <sz val="12"/>
        <color theme="1"/>
        <rFont val="Symbol"/>
        <charset val="2"/>
      </rPr>
      <t>a</t>
    </r>
  </si>
  <si>
    <t>BEST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</si>
</sst>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"/>
  </numFmts>
  <fonts count="1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Symbol"/>
      <charset val="2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9" fillId="2" borderId="0" applyNumberFormat="0" applyBorder="0" applyAlignment="0" applyProtection="0"/>
  </cellStyleXfs>
  <cellXfs count="77">
    <xf numFmtId="0" fontId="0" fillId="0" borderId="0" xfId="0"/>
    <xf numFmtId="1" fontId="0" fillId="0" borderId="0" xfId="0" applyNumberFormat="1"/>
    <xf numFmtId="1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 applyAlignment="1">
      <alignment horizontal="left" vertical="top"/>
    </xf>
    <xf numFmtId="0" fontId="3" fillId="0" borderId="0" xfId="0" applyFont="1"/>
    <xf numFmtId="0" fontId="4" fillId="0" borderId="0" xfId="1"/>
    <xf numFmtId="0" fontId="0" fillId="0" borderId="0" xfId="0" applyAlignment="1">
      <alignment horizontal="left" vertical="top" wrapText="1"/>
    </xf>
    <xf numFmtId="0" fontId="5" fillId="0" borderId="0" xfId="0" applyFont="1" applyAlignment="1">
      <alignment horizontal="left" vertical="top"/>
    </xf>
    <xf numFmtId="0" fontId="0" fillId="0" borderId="1" xfId="0" applyBorder="1"/>
    <xf numFmtId="0" fontId="6" fillId="0" borderId="3" xfId="0" applyFont="1" applyBorder="1" applyAlignment="1">
      <alignment horizontal="center"/>
    </xf>
    <xf numFmtId="0" fontId="6" fillId="0" borderId="3" xfId="0" applyFont="1" applyBorder="1" applyAlignment="1">
      <alignment horizontal="centerContinuous"/>
    </xf>
    <xf numFmtId="164" fontId="3" fillId="0" borderId="0" xfId="0" applyNumberFormat="1" applyFont="1"/>
    <xf numFmtId="0" fontId="3" fillId="0" borderId="1" xfId="0" applyFont="1" applyBorder="1"/>
    <xf numFmtId="164" fontId="3" fillId="0" borderId="1" xfId="0" applyNumberFormat="1" applyFont="1" applyBorder="1"/>
    <xf numFmtId="164" fontId="0" fillId="0" borderId="0" xfId="0" applyNumberFormat="1"/>
    <xf numFmtId="0" fontId="0" fillId="0" borderId="0" xfId="0" applyAlignment="1">
      <alignment vertical="center"/>
    </xf>
    <xf numFmtId="0" fontId="5" fillId="0" borderId="0" xfId="0" applyFont="1" applyAlignment="1">
      <alignment horizontal="left" vertical="center"/>
    </xf>
    <xf numFmtId="164" fontId="0" fillId="0" borderId="1" xfId="0" applyNumberFormat="1" applyBorder="1"/>
    <xf numFmtId="0" fontId="0" fillId="0" borderId="0" xfId="0" applyAlignment="1">
      <alignment horizontal="left" vertical="top"/>
    </xf>
    <xf numFmtId="0" fontId="7" fillId="0" borderId="0" xfId="0" applyFont="1" applyAlignment="1">
      <alignment horizontal="left" vertical="top"/>
    </xf>
    <xf numFmtId="1" fontId="8" fillId="0" borderId="0" xfId="0" applyNumberFormat="1" applyFont="1" applyAlignment="1">
      <alignment horizontal="left"/>
    </xf>
    <xf numFmtId="0" fontId="8" fillId="0" borderId="0" xfId="0" applyFont="1" applyAlignment="1">
      <alignment horizontal="left"/>
    </xf>
    <xf numFmtId="164" fontId="0" fillId="0" borderId="0" xfId="0" applyNumberFormat="1" applyAlignment="1">
      <alignment horizontal="left" vertical="top"/>
    </xf>
    <xf numFmtId="1" fontId="0" fillId="0" borderId="0" xfId="0" applyNumberFormat="1" applyAlignment="1">
      <alignment horizontal="left" vertical="top"/>
    </xf>
    <xf numFmtId="0" fontId="3" fillId="0" borderId="0" xfId="0" applyFont="1" applyAlignment="1">
      <alignment horizontal="left" vertical="top"/>
    </xf>
    <xf numFmtId="0" fontId="7" fillId="0" borderId="4" xfId="0" applyFont="1" applyBorder="1" applyAlignment="1">
      <alignment horizontal="left" vertical="top"/>
    </xf>
    <xf numFmtId="0" fontId="7" fillId="0" borderId="5" xfId="0" applyFont="1" applyBorder="1" applyAlignment="1">
      <alignment horizontal="left" vertical="top"/>
    </xf>
    <xf numFmtId="0" fontId="0" fillId="0" borderId="4" xfId="0" applyBorder="1"/>
    <xf numFmtId="0" fontId="0" fillId="0" borderId="5" xfId="0" applyBorder="1"/>
    <xf numFmtId="1" fontId="0" fillId="0" borderId="4" xfId="0" applyNumberFormat="1" applyBorder="1"/>
    <xf numFmtId="1" fontId="0" fillId="0" borderId="5" xfId="0" applyNumberFormat="1" applyBorder="1"/>
    <xf numFmtId="0" fontId="7" fillId="0" borderId="8" xfId="0" applyFont="1" applyBorder="1" applyAlignment="1">
      <alignment horizontal="left" vertical="top"/>
    </xf>
    <xf numFmtId="0" fontId="7" fillId="0" borderId="9" xfId="0" applyFont="1" applyBorder="1" applyAlignment="1">
      <alignment horizontal="left" vertical="top"/>
    </xf>
    <xf numFmtId="0" fontId="7" fillId="0" borderId="10" xfId="0" applyFont="1" applyBorder="1" applyAlignment="1">
      <alignment horizontal="left" vertical="top"/>
    </xf>
    <xf numFmtId="1" fontId="8" fillId="0" borderId="4" xfId="0" applyNumberFormat="1" applyFont="1" applyBorder="1" applyAlignment="1">
      <alignment horizontal="left"/>
    </xf>
    <xf numFmtId="1" fontId="8" fillId="0" borderId="5" xfId="0" applyNumberFormat="1" applyFont="1" applyBorder="1" applyAlignment="1">
      <alignment horizontal="left"/>
    </xf>
    <xf numFmtId="1" fontId="0" fillId="0" borderId="4" xfId="0" applyNumberFormat="1" applyBorder="1" applyAlignment="1">
      <alignment horizontal="left"/>
    </xf>
    <xf numFmtId="1" fontId="0" fillId="0" borderId="5" xfId="0" applyNumberFormat="1" applyBorder="1" applyAlignment="1">
      <alignment horizontal="left"/>
    </xf>
    <xf numFmtId="1" fontId="0" fillId="0" borderId="11" xfId="0" applyNumberFormat="1" applyBorder="1" applyAlignment="1">
      <alignment horizontal="left"/>
    </xf>
    <xf numFmtId="1" fontId="0" fillId="0" borderId="12" xfId="0" applyNumberFormat="1" applyBorder="1" applyAlignment="1">
      <alignment horizontal="left"/>
    </xf>
    <xf numFmtId="0" fontId="0" fillId="0" borderId="12" xfId="0" applyBorder="1" applyAlignment="1">
      <alignment horizontal="left"/>
    </xf>
    <xf numFmtId="1" fontId="0" fillId="0" borderId="13" xfId="0" applyNumberFormat="1" applyBorder="1" applyAlignment="1">
      <alignment horizontal="left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/>
    <xf numFmtId="0" fontId="1" fillId="0" borderId="12" xfId="0" applyFont="1" applyBorder="1" applyAlignment="1">
      <alignment horizontal="center"/>
    </xf>
    <xf numFmtId="0" fontId="0" fillId="0" borderId="5" xfId="0" applyBorder="1" applyAlignment="1">
      <alignment horizontal="center"/>
    </xf>
    <xf numFmtId="2" fontId="0" fillId="0" borderId="5" xfId="0" applyNumberFormat="1" applyBorder="1"/>
    <xf numFmtId="0" fontId="1" fillId="0" borderId="13" xfId="0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9" fillId="2" borderId="0" xfId="2"/>
    <xf numFmtId="0" fontId="6" fillId="3" borderId="3" xfId="0" applyFont="1" applyFill="1" applyBorder="1" applyAlignment="1">
      <alignment horizontal="centerContinuous"/>
    </xf>
    <xf numFmtId="0" fontId="6" fillId="3" borderId="3" xfId="0" applyFont="1" applyFill="1" applyBorder="1" applyAlignment="1">
      <alignment horizontal="center"/>
    </xf>
    <xf numFmtId="0" fontId="3" fillId="4" borderId="0" xfId="0" applyFont="1" applyFill="1"/>
    <xf numFmtId="0" fontId="0" fillId="3" borderId="2" xfId="0" applyFill="1" applyBorder="1"/>
    <xf numFmtId="165" fontId="9" fillId="2" borderId="0" xfId="2" applyNumberFormat="1"/>
    <xf numFmtId="165" fontId="0" fillId="0" borderId="0" xfId="0" applyNumberFormat="1"/>
    <xf numFmtId="0" fontId="6" fillId="5" borderId="3" xfId="0" applyFont="1" applyFill="1" applyBorder="1" applyAlignment="1">
      <alignment horizontal="centerContinuous"/>
    </xf>
    <xf numFmtId="0" fontId="6" fillId="5" borderId="3" xfId="0" applyFont="1" applyFill="1" applyBorder="1" applyAlignment="1">
      <alignment horizontal="center"/>
    </xf>
    <xf numFmtId="0" fontId="3" fillId="6" borderId="0" xfId="0" applyFont="1" applyFill="1"/>
    <xf numFmtId="0" fontId="0" fillId="5" borderId="2" xfId="0" applyFill="1" applyBorder="1"/>
    <xf numFmtId="0" fontId="0" fillId="5" borderId="12" xfId="0" applyFill="1" applyBorder="1"/>
    <xf numFmtId="0" fontId="0" fillId="5" borderId="1" xfId="0" applyFill="1" applyBorder="1"/>
    <xf numFmtId="166" fontId="0" fillId="0" borderId="0" xfId="0" applyNumberFormat="1" applyAlignment="1">
      <alignment horizontal="left"/>
    </xf>
    <xf numFmtId="0" fontId="0" fillId="0" borderId="0" xfId="0" applyAlignment="1">
      <alignment horizontal="left" vertical="top" wrapText="1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 vertical="top"/>
    </xf>
    <xf numFmtId="0" fontId="3" fillId="0" borderId="6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10" fillId="0" borderId="7" xfId="0" applyFont="1" applyBorder="1" applyAlignment="1">
      <alignment horizontal="center"/>
    </xf>
    <xf numFmtId="0" fontId="10" fillId="0" borderId="2" xfId="0" applyFont="1" applyBorder="1" applyAlignment="1">
      <alignment horizontal="center"/>
    </xf>
  </cellXfs>
  <cellStyles count="3">
    <cellStyle name="Good" xfId="2" builtinId="26"/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 sz="1200">
                <a:solidFill>
                  <a:srgbClr val="002060"/>
                </a:solidFill>
              </a:rPr>
              <a:t>Car Purchase Amount (USD) vs Annual Salary (USD)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Graphs!$B$1</c:f>
              <c:strCache>
                <c:ptCount val="1"/>
                <c:pt idx="0">
                  <c:v>Annual Salary (USD)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trendline>
            <c:spPr>
              <a:ln w="25400" cap="rnd">
                <a:solidFill>
                  <a:schemeClr val="accent6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Graphs!$A$2:$A$301</c:f>
              <c:numCache>
                <c:formatCode>0</c:formatCode>
                <c:ptCount val="300"/>
                <c:pt idx="0">
                  <c:v>35321.458769999997</c:v>
                </c:pt>
                <c:pt idx="1">
                  <c:v>45115.525659999999</c:v>
                </c:pt>
                <c:pt idx="2">
                  <c:v>42925.709210000001</c:v>
                </c:pt>
                <c:pt idx="3">
                  <c:v>67422.363129999998</c:v>
                </c:pt>
                <c:pt idx="4">
                  <c:v>55915.462480000002</c:v>
                </c:pt>
                <c:pt idx="5">
                  <c:v>56611.997840000004</c:v>
                </c:pt>
                <c:pt idx="6">
                  <c:v>28925.70549</c:v>
                </c:pt>
                <c:pt idx="7">
                  <c:v>47434.982649999998</c:v>
                </c:pt>
                <c:pt idx="8">
                  <c:v>48013.614099999999</c:v>
                </c:pt>
                <c:pt idx="9">
                  <c:v>38189.506009999997</c:v>
                </c:pt>
                <c:pt idx="10">
                  <c:v>59045.51309</c:v>
                </c:pt>
                <c:pt idx="11">
                  <c:v>42288.810460000001</c:v>
                </c:pt>
                <c:pt idx="12">
                  <c:v>28700.0334</c:v>
                </c:pt>
                <c:pt idx="13">
                  <c:v>49258.87571</c:v>
                </c:pt>
                <c:pt idx="14">
                  <c:v>49510.033560000003</c:v>
                </c:pt>
                <c:pt idx="15">
                  <c:v>53017.267229999998</c:v>
                </c:pt>
                <c:pt idx="16">
                  <c:v>41814.720670000002</c:v>
                </c:pt>
                <c:pt idx="17">
                  <c:v>43901.712440000003</c:v>
                </c:pt>
                <c:pt idx="18">
                  <c:v>44633.992409999999</c:v>
                </c:pt>
                <c:pt idx="19">
                  <c:v>54827.52403</c:v>
                </c:pt>
                <c:pt idx="20">
                  <c:v>51130.95379</c:v>
                </c:pt>
                <c:pt idx="21">
                  <c:v>43402.31525</c:v>
                </c:pt>
                <c:pt idx="22">
                  <c:v>47240.86004</c:v>
                </c:pt>
                <c:pt idx="23">
                  <c:v>46635.494319999998</c:v>
                </c:pt>
                <c:pt idx="24">
                  <c:v>45078.40193</c:v>
                </c:pt>
                <c:pt idx="25">
                  <c:v>44387.58412</c:v>
                </c:pt>
                <c:pt idx="26">
                  <c:v>37161.553930000002</c:v>
                </c:pt>
                <c:pt idx="27">
                  <c:v>49091.971850000002</c:v>
                </c:pt>
                <c:pt idx="28">
                  <c:v>58350.318090000001</c:v>
                </c:pt>
                <c:pt idx="29">
                  <c:v>43994.35972</c:v>
                </c:pt>
                <c:pt idx="30">
                  <c:v>17584.569630000002</c:v>
                </c:pt>
                <c:pt idx="31">
                  <c:v>44650.36073</c:v>
                </c:pt>
                <c:pt idx="32">
                  <c:v>66363.893160000007</c:v>
                </c:pt>
                <c:pt idx="33">
                  <c:v>53489.462140000003</c:v>
                </c:pt>
                <c:pt idx="34">
                  <c:v>39810.348169999997</c:v>
                </c:pt>
                <c:pt idx="35">
                  <c:v>51612.143109999997</c:v>
                </c:pt>
                <c:pt idx="36">
                  <c:v>38978.674579999999</c:v>
                </c:pt>
                <c:pt idx="37">
                  <c:v>10092.22509</c:v>
                </c:pt>
                <c:pt idx="38">
                  <c:v>35928.524039999997</c:v>
                </c:pt>
                <c:pt idx="39">
                  <c:v>54823.192210000001</c:v>
                </c:pt>
                <c:pt idx="40">
                  <c:v>45805.671860000002</c:v>
                </c:pt>
                <c:pt idx="41">
                  <c:v>41567.470329999996</c:v>
                </c:pt>
                <c:pt idx="42">
                  <c:v>28031.209849999999</c:v>
                </c:pt>
                <c:pt idx="43">
                  <c:v>27815.738130000002</c:v>
                </c:pt>
                <c:pt idx="44">
                  <c:v>68678.435200000007</c:v>
                </c:pt>
                <c:pt idx="45">
                  <c:v>68925.094469999996</c:v>
                </c:pt>
                <c:pt idx="46">
                  <c:v>34215.761500000001</c:v>
                </c:pt>
                <c:pt idx="47">
                  <c:v>37843.466189999999</c:v>
                </c:pt>
                <c:pt idx="48">
                  <c:v>37883.242310000001</c:v>
                </c:pt>
                <c:pt idx="49">
                  <c:v>48734.357080000002</c:v>
                </c:pt>
                <c:pt idx="50">
                  <c:v>27187.239140000001</c:v>
                </c:pt>
                <c:pt idx="51">
                  <c:v>63738.390650000001</c:v>
                </c:pt>
                <c:pt idx="52">
                  <c:v>48266.755160000001</c:v>
                </c:pt>
                <c:pt idx="53">
                  <c:v>46381.131110000002</c:v>
                </c:pt>
                <c:pt idx="54">
                  <c:v>31978.979899999998</c:v>
                </c:pt>
                <c:pt idx="55">
                  <c:v>48100.290520000002</c:v>
                </c:pt>
                <c:pt idx="56">
                  <c:v>47380.912239999998</c:v>
                </c:pt>
                <c:pt idx="57">
                  <c:v>41425.00116</c:v>
                </c:pt>
                <c:pt idx="58">
                  <c:v>38147.81018</c:v>
                </c:pt>
                <c:pt idx="59">
                  <c:v>32737.801769999998</c:v>
                </c:pt>
                <c:pt idx="60">
                  <c:v>37348.137369999997</c:v>
                </c:pt>
                <c:pt idx="61">
                  <c:v>47483.853159999999</c:v>
                </c:pt>
                <c:pt idx="62">
                  <c:v>49730.533389999997</c:v>
                </c:pt>
                <c:pt idx="63">
                  <c:v>40093.619809999997</c:v>
                </c:pt>
                <c:pt idx="64">
                  <c:v>42297.506200000003</c:v>
                </c:pt>
                <c:pt idx="65">
                  <c:v>52954.931210000002</c:v>
                </c:pt>
                <c:pt idx="66">
                  <c:v>48104.111839999998</c:v>
                </c:pt>
                <c:pt idx="67">
                  <c:v>43680.913269999997</c:v>
                </c:pt>
                <c:pt idx="68">
                  <c:v>52707.968159999997</c:v>
                </c:pt>
                <c:pt idx="69">
                  <c:v>49392.8897</c:v>
                </c:pt>
                <c:pt idx="70">
                  <c:v>30841.001540000001</c:v>
                </c:pt>
                <c:pt idx="71">
                  <c:v>49373.375549999997</c:v>
                </c:pt>
                <c:pt idx="72">
                  <c:v>41903.651709999998</c:v>
                </c:pt>
                <c:pt idx="73">
                  <c:v>45058.8969</c:v>
                </c:pt>
                <c:pt idx="74">
                  <c:v>52991.526669999999</c:v>
                </c:pt>
                <c:pt idx="75">
                  <c:v>50958.081149999998</c:v>
                </c:pt>
                <c:pt idx="76">
                  <c:v>41357.178970000001</c:v>
                </c:pt>
                <c:pt idx="77">
                  <c:v>44434.719169999997</c:v>
                </c:pt>
                <c:pt idx="78">
                  <c:v>38502.423920000001</c:v>
                </c:pt>
                <c:pt idx="79">
                  <c:v>41221.249179999999</c:v>
                </c:pt>
                <c:pt idx="80">
                  <c:v>38399.461389999997</c:v>
                </c:pt>
                <c:pt idx="81">
                  <c:v>41456.680970000001</c:v>
                </c:pt>
                <c:pt idx="82">
                  <c:v>30394.824939999999</c:v>
                </c:pt>
                <c:pt idx="83">
                  <c:v>42384.05128</c:v>
                </c:pt>
                <c:pt idx="84">
                  <c:v>39002.077100000002</c:v>
                </c:pt>
                <c:pt idx="85">
                  <c:v>19553.2739</c:v>
                </c:pt>
                <c:pt idx="86">
                  <c:v>45167.325420000001</c:v>
                </c:pt>
                <c:pt idx="87">
                  <c:v>36019.955600000001</c:v>
                </c:pt>
                <c:pt idx="88">
                  <c:v>50937.938439999998</c:v>
                </c:pt>
                <c:pt idx="89">
                  <c:v>12895.714679999999</c:v>
                </c:pt>
                <c:pt idx="90">
                  <c:v>38955.219190000003</c:v>
                </c:pt>
                <c:pt idx="91">
                  <c:v>51221.04249</c:v>
                </c:pt>
                <c:pt idx="92">
                  <c:v>25971.956730000002</c:v>
                </c:pt>
                <c:pt idx="93">
                  <c:v>60670.336719999999</c:v>
                </c:pt>
                <c:pt idx="94">
                  <c:v>54075.120640000001</c:v>
                </c:pt>
                <c:pt idx="95">
                  <c:v>40004.871420000003</c:v>
                </c:pt>
                <c:pt idx="96">
                  <c:v>61593.520579999997</c:v>
                </c:pt>
                <c:pt idx="97">
                  <c:v>39503.388290000003</c:v>
                </c:pt>
                <c:pt idx="98">
                  <c:v>52474.718390000002</c:v>
                </c:pt>
                <c:pt idx="99">
                  <c:v>42187.682800000002</c:v>
                </c:pt>
                <c:pt idx="100">
                  <c:v>57441.44414</c:v>
                </c:pt>
                <c:pt idx="101">
                  <c:v>22681.716670000002</c:v>
                </c:pt>
                <c:pt idx="102">
                  <c:v>33640.736969999998</c:v>
                </c:pt>
                <c:pt idx="103">
                  <c:v>31540.778679999999</c:v>
                </c:pt>
                <c:pt idx="104">
                  <c:v>60461.242680000003</c:v>
                </c:pt>
                <c:pt idx="105">
                  <c:v>45738.334300000002</c:v>
                </c:pt>
                <c:pt idx="106">
                  <c:v>34803.823949999998</c:v>
                </c:pt>
                <c:pt idx="107">
                  <c:v>34642.602400000003</c:v>
                </c:pt>
                <c:pt idx="108">
                  <c:v>27586.718540000002</c:v>
                </c:pt>
                <c:pt idx="109">
                  <c:v>54973.024949999999</c:v>
                </c:pt>
                <c:pt idx="110">
                  <c:v>49142.511740000002</c:v>
                </c:pt>
                <c:pt idx="111">
                  <c:v>58840.539640000003</c:v>
                </c:pt>
                <c:pt idx="112">
                  <c:v>57306.328659999999</c:v>
                </c:pt>
                <c:pt idx="113">
                  <c:v>51941.675600000002</c:v>
                </c:pt>
                <c:pt idx="114">
                  <c:v>30240.60975</c:v>
                </c:pt>
                <c:pt idx="115">
                  <c:v>67120.898780000003</c:v>
                </c:pt>
                <c:pt idx="116">
                  <c:v>42408.026250000003</c:v>
                </c:pt>
                <c:pt idx="117">
                  <c:v>41451.718430000001</c:v>
                </c:pt>
                <c:pt idx="118">
                  <c:v>42592.886469999998</c:v>
                </c:pt>
                <c:pt idx="119">
                  <c:v>34521.176180000002</c:v>
                </c:pt>
                <c:pt idx="120">
                  <c:v>42213.69644</c:v>
                </c:pt>
                <c:pt idx="121">
                  <c:v>41913.537129999997</c:v>
                </c:pt>
                <c:pt idx="122">
                  <c:v>59416.18101</c:v>
                </c:pt>
                <c:pt idx="123">
                  <c:v>51402.615059999996</c:v>
                </c:pt>
                <c:pt idx="124">
                  <c:v>54755.420380000003</c:v>
                </c:pt>
                <c:pt idx="125">
                  <c:v>47143.44008</c:v>
                </c:pt>
                <c:pt idx="126">
                  <c:v>64391.689059999997</c:v>
                </c:pt>
                <c:pt idx="127">
                  <c:v>37252.551939999998</c:v>
                </c:pt>
                <c:pt idx="128">
                  <c:v>52665.365109999999</c:v>
                </c:pt>
                <c:pt idx="129">
                  <c:v>44001.207060000001</c:v>
                </c:pt>
                <c:pt idx="130">
                  <c:v>51551.679969999997</c:v>
                </c:pt>
                <c:pt idx="131">
                  <c:v>38243.664810000002</c:v>
                </c:pt>
                <c:pt idx="132">
                  <c:v>39766.64804</c:v>
                </c:pt>
                <c:pt idx="133">
                  <c:v>40077.572890000003</c:v>
                </c:pt>
                <c:pt idx="134">
                  <c:v>33131.527340000001</c:v>
                </c:pt>
                <c:pt idx="135">
                  <c:v>48622.660969999997</c:v>
                </c:pt>
                <c:pt idx="136">
                  <c:v>47693.234819999998</c:v>
                </c:pt>
                <c:pt idx="137">
                  <c:v>39410.461600000002</c:v>
                </c:pt>
                <c:pt idx="138">
                  <c:v>33428.401830000003</c:v>
                </c:pt>
                <c:pt idx="139">
                  <c:v>32700.278709999999</c:v>
                </c:pt>
                <c:pt idx="140">
                  <c:v>62864.430110000001</c:v>
                </c:pt>
                <c:pt idx="141">
                  <c:v>29425.830010000001</c:v>
                </c:pt>
                <c:pt idx="142">
                  <c:v>44418.609550000001</c:v>
                </c:pt>
                <c:pt idx="143">
                  <c:v>36645.560899999997</c:v>
                </c:pt>
                <c:pt idx="144">
                  <c:v>53655.538589999996</c:v>
                </c:pt>
                <c:pt idx="145">
                  <c:v>45977.125019999999</c:v>
                </c:pt>
                <c:pt idx="146">
                  <c:v>38504.394439999996</c:v>
                </c:pt>
                <c:pt idx="147">
                  <c:v>47935.939400000003</c:v>
                </c:pt>
                <c:pt idx="148">
                  <c:v>60222.226719999999</c:v>
                </c:pt>
                <c:pt idx="149">
                  <c:v>38930.552340000002</c:v>
                </c:pt>
                <c:pt idx="150">
                  <c:v>27810.218140000001</c:v>
                </c:pt>
                <c:pt idx="151">
                  <c:v>47604.345909999996</c:v>
                </c:pt>
                <c:pt idx="152">
                  <c:v>42356.6895</c:v>
                </c:pt>
                <c:pt idx="153">
                  <c:v>31300.543470000001</c:v>
                </c:pt>
                <c:pt idx="154">
                  <c:v>42369.642469999999</c:v>
                </c:pt>
                <c:pt idx="155">
                  <c:v>31837.22537</c:v>
                </c:pt>
                <c:pt idx="156">
                  <c:v>26499.314180000001</c:v>
                </c:pt>
                <c:pt idx="157">
                  <c:v>38172.836020000002</c:v>
                </c:pt>
                <c:pt idx="158">
                  <c:v>39433.406309999998</c:v>
                </c:pt>
                <c:pt idx="159">
                  <c:v>37714.316590000002</c:v>
                </c:pt>
                <c:pt idx="160">
                  <c:v>57125.415410000001</c:v>
                </c:pt>
                <c:pt idx="161">
                  <c:v>46453.348189999997</c:v>
                </c:pt>
                <c:pt idx="162">
                  <c:v>43855.060769999996</c:v>
                </c:pt>
                <c:pt idx="163">
                  <c:v>55592.703829999999</c:v>
                </c:pt>
                <c:pt idx="164">
                  <c:v>42484.022830000002</c:v>
                </c:pt>
                <c:pt idx="165">
                  <c:v>40879.191070000001</c:v>
                </c:pt>
                <c:pt idx="166">
                  <c:v>20653.214090000001</c:v>
                </c:pt>
                <c:pt idx="167">
                  <c:v>35438.805489999999</c:v>
                </c:pt>
                <c:pt idx="168">
                  <c:v>36112.793460000001</c:v>
                </c:pt>
                <c:pt idx="169">
                  <c:v>38182.304649999998</c:v>
                </c:pt>
                <c:pt idx="170">
                  <c:v>41026.024210000003</c:v>
                </c:pt>
                <c:pt idx="171">
                  <c:v>27889.951969999998</c:v>
                </c:pt>
                <c:pt idx="172">
                  <c:v>43724.489600000001</c:v>
                </c:pt>
                <c:pt idx="173">
                  <c:v>57430.769030000003</c:v>
                </c:pt>
                <c:pt idx="174">
                  <c:v>41104.071080000002</c:v>
                </c:pt>
                <c:pt idx="175">
                  <c:v>49050.853779999998</c:v>
                </c:pt>
                <c:pt idx="176">
                  <c:v>41265.529289999999</c:v>
                </c:pt>
                <c:pt idx="177">
                  <c:v>64545.163390000002</c:v>
                </c:pt>
                <c:pt idx="178">
                  <c:v>29052.095209999999</c:v>
                </c:pt>
                <c:pt idx="179">
                  <c:v>30719.815600000002</c:v>
                </c:pt>
                <c:pt idx="180">
                  <c:v>38763.113060000003</c:v>
                </c:pt>
                <c:pt idx="181">
                  <c:v>39331.201269999998</c:v>
                </c:pt>
                <c:pt idx="182">
                  <c:v>32608.454679999999</c:v>
                </c:pt>
                <c:pt idx="183">
                  <c:v>58045.562570000002</c:v>
                </c:pt>
                <c:pt idx="184">
                  <c:v>54387.277269999999</c:v>
                </c:pt>
                <c:pt idx="185">
                  <c:v>36638.206879999998</c:v>
                </c:pt>
                <c:pt idx="186">
                  <c:v>39522.131289999998</c:v>
                </c:pt>
                <c:pt idx="187">
                  <c:v>42978.346259999998</c:v>
                </c:pt>
                <c:pt idx="188">
                  <c:v>60865.763959999997</c:v>
                </c:pt>
                <c:pt idx="189">
                  <c:v>46380.447319999999</c:v>
                </c:pt>
                <c:pt idx="190">
                  <c:v>56579.903380000003</c:v>
                </c:pt>
                <c:pt idx="191">
                  <c:v>42774.355790000001</c:v>
                </c:pt>
                <c:pt idx="192">
                  <c:v>37879.653850000002</c:v>
                </c:pt>
                <c:pt idx="193">
                  <c:v>45208.425389999997</c:v>
                </c:pt>
                <c:pt idx="194">
                  <c:v>56229.412700000001</c:v>
                </c:pt>
                <c:pt idx="195">
                  <c:v>50455.119350000001</c:v>
                </c:pt>
                <c:pt idx="196">
                  <c:v>49721.310819999999</c:v>
                </c:pt>
                <c:pt idx="197">
                  <c:v>31696.996790000001</c:v>
                </c:pt>
                <c:pt idx="198">
                  <c:v>49220.021800000002</c:v>
                </c:pt>
                <c:pt idx="199">
                  <c:v>46188.835140000003</c:v>
                </c:pt>
                <c:pt idx="200">
                  <c:v>36086.93161</c:v>
                </c:pt>
                <c:pt idx="201">
                  <c:v>43264.049650000001</c:v>
                </c:pt>
                <c:pt idx="202">
                  <c:v>40660.383170000001</c:v>
                </c:pt>
                <c:pt idx="203">
                  <c:v>51683.608590000003</c:v>
                </c:pt>
                <c:pt idx="204">
                  <c:v>44525.020850000001</c:v>
                </c:pt>
                <c:pt idx="205">
                  <c:v>48518.90163</c:v>
                </c:pt>
                <c:pt idx="206">
                  <c:v>45805.30588</c:v>
                </c:pt>
                <c:pt idx="207">
                  <c:v>54850.387419999999</c:v>
                </c:pt>
                <c:pt idx="208">
                  <c:v>32478.44758</c:v>
                </c:pt>
                <c:pt idx="209">
                  <c:v>42209.289479999999</c:v>
                </c:pt>
                <c:pt idx="210">
                  <c:v>55125.932370000002</c:v>
                </c:pt>
                <c:pt idx="211">
                  <c:v>47984.420619999997</c:v>
                </c:pt>
                <c:pt idx="212">
                  <c:v>43405.89086</c:v>
                </c:pt>
                <c:pt idx="213">
                  <c:v>44577.44829</c:v>
                </c:pt>
                <c:pt idx="214">
                  <c:v>37744.542849999998</c:v>
                </c:pt>
                <c:pt idx="215">
                  <c:v>47805.256050000004</c:v>
                </c:pt>
                <c:pt idx="216">
                  <c:v>44846.685570000001</c:v>
                </c:pt>
                <c:pt idx="217">
                  <c:v>46643.265809999997</c:v>
                </c:pt>
                <c:pt idx="218">
                  <c:v>56563.986749999996</c:v>
                </c:pt>
                <c:pt idx="219">
                  <c:v>41673.446170000003</c:v>
                </c:pt>
                <c:pt idx="220">
                  <c:v>61118.469469999996</c:v>
                </c:pt>
                <c:pt idx="221">
                  <c:v>37303.567009999999</c:v>
                </c:pt>
                <c:pt idx="222">
                  <c:v>46892.266170000003</c:v>
                </c:pt>
                <c:pt idx="223">
                  <c:v>56457.740380000003</c:v>
                </c:pt>
                <c:pt idx="224">
                  <c:v>45509.697319999999</c:v>
                </c:pt>
                <c:pt idx="225">
                  <c:v>27625.441439999999</c:v>
                </c:pt>
                <c:pt idx="226">
                  <c:v>46389.502370000002</c:v>
                </c:pt>
                <c:pt idx="227">
                  <c:v>29002.056649999999</c:v>
                </c:pt>
                <c:pt idx="228">
                  <c:v>51355.710599999999</c:v>
                </c:pt>
                <c:pt idx="229">
                  <c:v>42011.199650000002</c:v>
                </c:pt>
                <c:pt idx="230">
                  <c:v>52654.404549999999</c:v>
                </c:pt>
                <c:pt idx="231">
                  <c:v>44432.717470000003</c:v>
                </c:pt>
                <c:pt idx="232">
                  <c:v>46054.602529999996</c:v>
                </c:pt>
                <c:pt idx="233">
                  <c:v>58235.414539999998</c:v>
                </c:pt>
                <c:pt idx="234">
                  <c:v>42990.292549999998</c:v>
                </c:pt>
                <c:pt idx="235">
                  <c:v>50702.18103</c:v>
                </c:pt>
                <c:pt idx="236">
                  <c:v>47009.577409999998</c:v>
                </c:pt>
                <c:pt idx="237">
                  <c:v>49399.970410000002</c:v>
                </c:pt>
                <c:pt idx="238">
                  <c:v>42997.167609999997</c:v>
                </c:pt>
                <c:pt idx="239">
                  <c:v>44434.984190000003</c:v>
                </c:pt>
                <c:pt idx="240">
                  <c:v>46325.509590000001</c:v>
                </c:pt>
                <c:pt idx="241">
                  <c:v>46846.730499999998</c:v>
                </c:pt>
                <c:pt idx="242">
                  <c:v>56499.102019999998</c:v>
                </c:pt>
                <c:pt idx="243">
                  <c:v>42773.759050000001</c:v>
                </c:pt>
                <c:pt idx="244">
                  <c:v>52313.983919999999</c:v>
                </c:pt>
                <c:pt idx="245">
                  <c:v>34139.637300000002</c:v>
                </c:pt>
                <c:pt idx="246">
                  <c:v>60763.247309999999</c:v>
                </c:pt>
                <c:pt idx="247">
                  <c:v>66158.694940000001</c:v>
                </c:pt>
                <c:pt idx="248">
                  <c:v>31215.642100000001</c:v>
                </c:pt>
                <c:pt idx="249">
                  <c:v>46135.27233</c:v>
                </c:pt>
                <c:pt idx="250">
                  <c:v>56973.181049999999</c:v>
                </c:pt>
                <c:pt idx="251">
                  <c:v>24184.074430000001</c:v>
                </c:pt>
                <c:pt idx="252">
                  <c:v>49079.619420000003</c:v>
                </c:pt>
                <c:pt idx="253">
                  <c:v>37093.920330000001</c:v>
                </c:pt>
                <c:pt idx="254">
                  <c:v>43401.566120000003</c:v>
                </c:pt>
                <c:pt idx="255">
                  <c:v>29092.131099999999</c:v>
                </c:pt>
                <c:pt idx="256">
                  <c:v>48349.164570000001</c:v>
                </c:pt>
                <c:pt idx="257">
                  <c:v>33261.000569999997</c:v>
                </c:pt>
                <c:pt idx="258">
                  <c:v>41327.165540000002</c:v>
                </c:pt>
                <c:pt idx="259">
                  <c:v>49336.116280000002</c:v>
                </c:pt>
                <c:pt idx="260">
                  <c:v>51405.55229</c:v>
                </c:pt>
                <c:pt idx="261">
                  <c:v>31249.98803</c:v>
                </c:pt>
                <c:pt idx="262">
                  <c:v>43598.969929999999</c:v>
                </c:pt>
                <c:pt idx="263">
                  <c:v>48300.020570000001</c:v>
                </c:pt>
                <c:pt idx="264">
                  <c:v>54013.47595</c:v>
                </c:pt>
                <c:pt idx="265">
                  <c:v>38674.660380000001</c:v>
                </c:pt>
                <c:pt idx="266">
                  <c:v>37076.825080000002</c:v>
                </c:pt>
                <c:pt idx="267">
                  <c:v>37947.85125</c:v>
                </c:pt>
                <c:pt idx="268">
                  <c:v>41320.072560000001</c:v>
                </c:pt>
                <c:pt idx="269">
                  <c:v>66888.93694</c:v>
                </c:pt>
                <c:pt idx="270">
                  <c:v>12536.93842</c:v>
                </c:pt>
                <c:pt idx="271">
                  <c:v>39549.130389999998</c:v>
                </c:pt>
                <c:pt idx="272">
                  <c:v>52709.081960000003</c:v>
                </c:pt>
                <c:pt idx="273">
                  <c:v>53502.977420000003</c:v>
                </c:pt>
                <c:pt idx="274">
                  <c:v>52116.907910000002</c:v>
                </c:pt>
                <c:pt idx="275">
                  <c:v>38705.658389999997</c:v>
                </c:pt>
                <c:pt idx="276">
                  <c:v>48025.025419999998</c:v>
                </c:pt>
                <c:pt idx="277">
                  <c:v>59483.911829999997</c:v>
                </c:pt>
                <c:pt idx="278">
                  <c:v>35911.64559</c:v>
                </c:pt>
                <c:pt idx="279">
                  <c:v>41034.283430000003</c:v>
                </c:pt>
                <c:pt idx="280">
                  <c:v>51730.174339999998</c:v>
                </c:pt>
                <c:pt idx="281">
                  <c:v>53021.860739999996</c:v>
                </c:pt>
                <c:pt idx="282">
                  <c:v>32828.034769999998</c:v>
                </c:pt>
                <c:pt idx="283">
                  <c:v>29417.646939999999</c:v>
                </c:pt>
                <c:pt idx="284">
                  <c:v>57461.511579999999</c:v>
                </c:pt>
                <c:pt idx="285">
                  <c:v>50441.62427</c:v>
                </c:pt>
                <c:pt idx="286">
                  <c:v>41575.347390000003</c:v>
                </c:pt>
                <c:pt idx="287">
                  <c:v>46412.477809999997</c:v>
                </c:pt>
                <c:pt idx="288">
                  <c:v>47610.117180000001</c:v>
                </c:pt>
                <c:pt idx="289">
                  <c:v>70878.29664</c:v>
                </c:pt>
                <c:pt idx="290">
                  <c:v>55543.384969999999</c:v>
                </c:pt>
                <c:pt idx="291">
                  <c:v>53848.755499999999</c:v>
                </c:pt>
                <c:pt idx="292">
                  <c:v>39904.816129999999</c:v>
                </c:pt>
                <c:pt idx="293">
                  <c:v>44736.410969999997</c:v>
                </c:pt>
                <c:pt idx="294">
                  <c:v>46937.174220000001</c:v>
                </c:pt>
                <c:pt idx="295">
                  <c:v>28440.812679999999</c:v>
                </c:pt>
                <c:pt idx="296">
                  <c:v>38148.001629999999</c:v>
                </c:pt>
                <c:pt idx="297">
                  <c:v>42747.539250000002</c:v>
                </c:pt>
                <c:pt idx="298">
                  <c:v>29670.83337</c:v>
                </c:pt>
                <c:pt idx="299">
                  <c:v>63038.20422</c:v>
                </c:pt>
              </c:numCache>
            </c:numRef>
          </c:xVal>
          <c:yVal>
            <c:numRef>
              <c:f>Graphs!$B$2:$B$301</c:f>
              <c:numCache>
                <c:formatCode>0</c:formatCode>
                <c:ptCount val="300"/>
                <c:pt idx="0">
                  <c:v>62812.093009999997</c:v>
                </c:pt>
                <c:pt idx="1">
                  <c:v>66646.892919999998</c:v>
                </c:pt>
                <c:pt idx="2">
                  <c:v>53798.551119999996</c:v>
                </c:pt>
                <c:pt idx="3">
                  <c:v>79370.037979999994</c:v>
                </c:pt>
                <c:pt idx="4">
                  <c:v>59729.151299999998</c:v>
                </c:pt>
                <c:pt idx="5">
                  <c:v>68499.851620000001</c:v>
                </c:pt>
                <c:pt idx="6">
                  <c:v>39814.521999999997</c:v>
                </c:pt>
                <c:pt idx="7">
                  <c:v>51752.234450000004</c:v>
                </c:pt>
                <c:pt idx="8">
                  <c:v>58139.259100000003</c:v>
                </c:pt>
                <c:pt idx="9">
                  <c:v>53457.101320000002</c:v>
                </c:pt>
                <c:pt idx="10">
                  <c:v>73348.707450000002</c:v>
                </c:pt>
                <c:pt idx="11">
                  <c:v>55421.657330000002</c:v>
                </c:pt>
                <c:pt idx="12">
                  <c:v>37336.338300000003</c:v>
                </c:pt>
                <c:pt idx="13">
                  <c:v>68304.472980000006</c:v>
                </c:pt>
                <c:pt idx="14">
                  <c:v>72776.003819999998</c:v>
                </c:pt>
                <c:pt idx="15">
                  <c:v>64662.300609999998</c:v>
                </c:pt>
                <c:pt idx="16">
                  <c:v>63259.878369999999</c:v>
                </c:pt>
                <c:pt idx="17">
                  <c:v>52682.064010000002</c:v>
                </c:pt>
                <c:pt idx="18">
                  <c:v>54503.144229999998</c:v>
                </c:pt>
                <c:pt idx="19">
                  <c:v>55368.237159999997</c:v>
                </c:pt>
                <c:pt idx="20">
                  <c:v>63435.863039999997</c:v>
                </c:pt>
                <c:pt idx="21">
                  <c:v>64347.345309999997</c:v>
                </c:pt>
                <c:pt idx="22">
                  <c:v>65176.690549999999</c:v>
                </c:pt>
                <c:pt idx="23">
                  <c:v>52027.638370000001</c:v>
                </c:pt>
                <c:pt idx="24">
                  <c:v>69612.012300000002</c:v>
                </c:pt>
                <c:pt idx="25">
                  <c:v>53065.571750000003</c:v>
                </c:pt>
                <c:pt idx="26">
                  <c:v>82842.533850000007</c:v>
                </c:pt>
                <c:pt idx="27">
                  <c:v>61388.627090000002</c:v>
                </c:pt>
                <c:pt idx="28">
                  <c:v>100000</c:v>
                </c:pt>
                <c:pt idx="29">
                  <c:v>62891.865559999998</c:v>
                </c:pt>
                <c:pt idx="30">
                  <c:v>39627.124799999998</c:v>
                </c:pt>
                <c:pt idx="31">
                  <c:v>68859.564889999994</c:v>
                </c:pt>
                <c:pt idx="32">
                  <c:v>82358.22683</c:v>
                </c:pt>
                <c:pt idx="33">
                  <c:v>67904.398950000003</c:v>
                </c:pt>
                <c:pt idx="34">
                  <c:v>65311.682249999998</c:v>
                </c:pt>
                <c:pt idx="35">
                  <c:v>59593.2624</c:v>
                </c:pt>
                <c:pt idx="36">
                  <c:v>47460.548089999997</c:v>
                </c:pt>
                <c:pt idx="37">
                  <c:v>43131.784110000001</c:v>
                </c:pt>
                <c:pt idx="38">
                  <c:v>52263.698060000002</c:v>
                </c:pt>
                <c:pt idx="39">
                  <c:v>80959.533100000001</c:v>
                </c:pt>
                <c:pt idx="40">
                  <c:v>66417.665970000002</c:v>
                </c:pt>
                <c:pt idx="41">
                  <c:v>58457.414920000003</c:v>
                </c:pt>
                <c:pt idx="42">
                  <c:v>50571.459690000003</c:v>
                </c:pt>
                <c:pt idx="43">
                  <c:v>50943.162559999997</c:v>
                </c:pt>
                <c:pt idx="44">
                  <c:v>79792.130959999995</c:v>
                </c:pt>
                <c:pt idx="45">
                  <c:v>70787.27764</c:v>
                </c:pt>
                <c:pt idx="46">
                  <c:v>56098.507729999998</c:v>
                </c:pt>
                <c:pt idx="47">
                  <c:v>57478.379220000003</c:v>
                </c:pt>
                <c:pt idx="48">
                  <c:v>60181.406329999998</c:v>
                </c:pt>
                <c:pt idx="49">
                  <c:v>74445.081680000003</c:v>
                </c:pt>
                <c:pt idx="50">
                  <c:v>38406.778899999998</c:v>
                </c:pt>
                <c:pt idx="51">
                  <c:v>64616.688099999999</c:v>
                </c:pt>
                <c:pt idx="52">
                  <c:v>68107.93144</c:v>
                </c:pt>
                <c:pt idx="53">
                  <c:v>72471.815319999994</c:v>
                </c:pt>
                <c:pt idx="54">
                  <c:v>35069.418859999998</c:v>
                </c:pt>
                <c:pt idx="55">
                  <c:v>52422.946909999999</c:v>
                </c:pt>
                <c:pt idx="56">
                  <c:v>84467.789879999997</c:v>
                </c:pt>
                <c:pt idx="57">
                  <c:v>51419.507769999997</c:v>
                </c:pt>
                <c:pt idx="58">
                  <c:v>46609.516259999997</c:v>
                </c:pt>
                <c:pt idx="59">
                  <c:v>55207.456789999997</c:v>
                </c:pt>
                <c:pt idx="60">
                  <c:v>46689.4159</c:v>
                </c:pt>
                <c:pt idx="61">
                  <c:v>71847.254400000005</c:v>
                </c:pt>
                <c:pt idx="62">
                  <c:v>69236.686079999999</c:v>
                </c:pt>
                <c:pt idx="63">
                  <c:v>54006.778509999996</c:v>
                </c:pt>
                <c:pt idx="64">
                  <c:v>47228.359989999997</c:v>
                </c:pt>
                <c:pt idx="65">
                  <c:v>70187.503280000004</c:v>
                </c:pt>
                <c:pt idx="66">
                  <c:v>62262.948450000004</c:v>
                </c:pt>
                <c:pt idx="67">
                  <c:v>59195.828990000002</c:v>
                </c:pt>
                <c:pt idx="68">
                  <c:v>48716.672709999999</c:v>
                </c:pt>
                <c:pt idx="69">
                  <c:v>66478.009669999999</c:v>
                </c:pt>
                <c:pt idx="70">
                  <c:v>50280.004500000003</c:v>
                </c:pt>
                <c:pt idx="71">
                  <c:v>57393.828719999998</c:v>
                </c:pt>
                <c:pt idx="72">
                  <c:v>63429.931409999997</c:v>
                </c:pt>
                <c:pt idx="73">
                  <c:v>59139.210800000001</c:v>
                </c:pt>
                <c:pt idx="74">
                  <c:v>67015.193719999996</c:v>
                </c:pt>
                <c:pt idx="75">
                  <c:v>69157.452099999995</c:v>
                </c:pt>
                <c:pt idx="76">
                  <c:v>50867.940069999997</c:v>
                </c:pt>
                <c:pt idx="77">
                  <c:v>53450.90036</c:v>
                </c:pt>
                <c:pt idx="78">
                  <c:v>70463.990839999999</c:v>
                </c:pt>
                <c:pt idx="79">
                  <c:v>52697.151919999997</c:v>
                </c:pt>
                <c:pt idx="80">
                  <c:v>71055.419240000003</c:v>
                </c:pt>
                <c:pt idx="81">
                  <c:v>55406.462149999999</c:v>
                </c:pt>
                <c:pt idx="82">
                  <c:v>48567.074619999999</c:v>
                </c:pt>
                <c:pt idx="83">
                  <c:v>69506.621270000003</c:v>
                </c:pt>
                <c:pt idx="84">
                  <c:v>69453.716589999996</c:v>
                </c:pt>
                <c:pt idx="85">
                  <c:v>36929.351240000004</c:v>
                </c:pt>
                <c:pt idx="86">
                  <c:v>63087.95261</c:v>
                </c:pt>
                <c:pt idx="87">
                  <c:v>50889.340539999997</c:v>
                </c:pt>
                <c:pt idx="88">
                  <c:v>58065.256939999999</c:v>
                </c:pt>
                <c:pt idx="89">
                  <c:v>20000</c:v>
                </c:pt>
                <c:pt idx="90">
                  <c:v>60536.204059999996</c:v>
                </c:pt>
                <c:pt idx="91">
                  <c:v>50667.697590000003</c:v>
                </c:pt>
                <c:pt idx="92">
                  <c:v>44376.622210000001</c:v>
                </c:pt>
                <c:pt idx="93">
                  <c:v>75958.283490000002</c:v>
                </c:pt>
                <c:pt idx="94">
                  <c:v>70896.728529999993</c:v>
                </c:pt>
                <c:pt idx="95">
                  <c:v>56009.730730000003</c:v>
                </c:pt>
                <c:pt idx="96">
                  <c:v>90556.626860000004</c:v>
                </c:pt>
                <c:pt idx="97">
                  <c:v>71716.456619999997</c:v>
                </c:pt>
                <c:pt idx="98">
                  <c:v>68502.109429999997</c:v>
                </c:pt>
                <c:pt idx="99">
                  <c:v>46261.426659999997</c:v>
                </c:pt>
                <c:pt idx="100">
                  <c:v>61858.190770000001</c:v>
                </c:pt>
                <c:pt idx="101">
                  <c:v>49483.832620000001</c:v>
                </c:pt>
                <c:pt idx="102">
                  <c:v>68289.182289999997</c:v>
                </c:pt>
                <c:pt idx="103">
                  <c:v>47399.22827</c:v>
                </c:pt>
                <c:pt idx="104">
                  <c:v>63975.060899999997</c:v>
                </c:pt>
                <c:pt idx="105">
                  <c:v>75460.523620000007</c:v>
                </c:pt>
                <c:pt idx="106">
                  <c:v>51075.461179999998</c:v>
                </c:pt>
                <c:pt idx="107">
                  <c:v>42433.546190000001</c:v>
                </c:pt>
                <c:pt idx="108">
                  <c:v>61922.897100000002</c:v>
                </c:pt>
                <c:pt idx="109">
                  <c:v>69946.939240000007</c:v>
                </c:pt>
                <c:pt idx="110">
                  <c:v>73476.422489999997</c:v>
                </c:pt>
                <c:pt idx="111">
                  <c:v>75571.201879999993</c:v>
                </c:pt>
                <c:pt idx="112">
                  <c:v>82573.011320000005</c:v>
                </c:pt>
                <c:pt idx="113">
                  <c:v>50649.644919999999</c:v>
                </c:pt>
                <c:pt idx="114">
                  <c:v>53427.461920000002</c:v>
                </c:pt>
                <c:pt idx="115">
                  <c:v>75247.180609999996</c:v>
                </c:pt>
                <c:pt idx="116">
                  <c:v>69175.194029999999</c:v>
                </c:pt>
                <c:pt idx="117">
                  <c:v>84171.167189999993</c:v>
                </c:pt>
                <c:pt idx="118">
                  <c:v>45721.66835</c:v>
                </c:pt>
                <c:pt idx="119">
                  <c:v>54355.7595</c:v>
                </c:pt>
                <c:pt idx="120">
                  <c:v>77206.483859999993</c:v>
                </c:pt>
                <c:pt idx="121">
                  <c:v>57005.185949999999</c:v>
                </c:pt>
                <c:pt idx="122">
                  <c:v>65809.107820000005</c:v>
                </c:pt>
                <c:pt idx="123">
                  <c:v>65468.144200000002</c:v>
                </c:pt>
                <c:pt idx="124">
                  <c:v>60991.824430000001</c:v>
                </c:pt>
                <c:pt idx="125">
                  <c:v>61809.074509999999</c:v>
                </c:pt>
                <c:pt idx="126">
                  <c:v>66905.476439999999</c:v>
                </c:pt>
                <c:pt idx="127">
                  <c:v>65131.25015</c:v>
                </c:pt>
                <c:pt idx="128">
                  <c:v>83626.307830000005</c:v>
                </c:pt>
                <c:pt idx="129">
                  <c:v>64328.278919999997</c:v>
                </c:pt>
                <c:pt idx="130">
                  <c:v>69255.987529999999</c:v>
                </c:pt>
                <c:pt idx="131">
                  <c:v>60575.126040000003</c:v>
                </c:pt>
                <c:pt idx="132">
                  <c:v>63729.125679999997</c:v>
                </c:pt>
                <c:pt idx="133">
                  <c:v>64315.736709999997</c:v>
                </c:pt>
                <c:pt idx="134">
                  <c:v>51419.016439999999</c:v>
                </c:pt>
                <c:pt idx="135">
                  <c:v>53870.484830000001</c:v>
                </c:pt>
                <c:pt idx="136">
                  <c:v>56895.231529999997</c:v>
                </c:pt>
                <c:pt idx="137">
                  <c:v>52534.207779999997</c:v>
                </c:pt>
                <c:pt idx="138">
                  <c:v>52632.971239999999</c:v>
                </c:pt>
                <c:pt idx="139">
                  <c:v>42375.214240000001</c:v>
                </c:pt>
                <c:pt idx="140">
                  <c:v>65617.291750000004</c:v>
                </c:pt>
                <c:pt idx="141">
                  <c:v>49398.74439</c:v>
                </c:pt>
                <c:pt idx="142">
                  <c:v>63869.649279999998</c:v>
                </c:pt>
                <c:pt idx="143">
                  <c:v>60871.182480000003</c:v>
                </c:pt>
                <c:pt idx="144">
                  <c:v>68090.508700000006</c:v>
                </c:pt>
                <c:pt idx="145">
                  <c:v>54122.878270000001</c:v>
                </c:pt>
                <c:pt idx="146">
                  <c:v>59316.937039999997</c:v>
                </c:pt>
                <c:pt idx="147">
                  <c:v>38779.183960000002</c:v>
                </c:pt>
                <c:pt idx="148">
                  <c:v>88292.732050000006</c:v>
                </c:pt>
                <c:pt idx="149">
                  <c:v>68688.401989999998</c:v>
                </c:pt>
                <c:pt idx="150">
                  <c:v>51906.85022</c:v>
                </c:pt>
                <c:pt idx="151">
                  <c:v>52373.794459999997</c:v>
                </c:pt>
                <c:pt idx="152">
                  <c:v>73768.124530000001</c:v>
                </c:pt>
                <c:pt idx="153">
                  <c:v>55576.840680000001</c:v>
                </c:pt>
                <c:pt idx="154">
                  <c:v>59689.814380000003</c:v>
                </c:pt>
                <c:pt idx="155">
                  <c:v>55381.532249999997</c:v>
                </c:pt>
                <c:pt idx="156">
                  <c:v>34154.776539999999</c:v>
                </c:pt>
                <c:pt idx="157">
                  <c:v>54382.748099999997</c:v>
                </c:pt>
                <c:pt idx="158">
                  <c:v>65919.597309999997</c:v>
                </c:pt>
                <c:pt idx="159">
                  <c:v>39488.455820000003</c:v>
                </c:pt>
                <c:pt idx="160">
                  <c:v>72637.844819999998</c:v>
                </c:pt>
                <c:pt idx="161">
                  <c:v>67247.076979999998</c:v>
                </c:pt>
                <c:pt idx="162">
                  <c:v>71271.844070000006</c:v>
                </c:pt>
                <c:pt idx="163">
                  <c:v>71693.447419999997</c:v>
                </c:pt>
                <c:pt idx="164">
                  <c:v>57860.531029999998</c:v>
                </c:pt>
                <c:pt idx="165">
                  <c:v>69142.08412</c:v>
                </c:pt>
                <c:pt idx="166">
                  <c:v>52477.664940000002</c:v>
                </c:pt>
                <c:pt idx="167">
                  <c:v>47592.047489999997</c:v>
                </c:pt>
                <c:pt idx="168">
                  <c:v>48123.369830000003</c:v>
                </c:pt>
                <c:pt idx="169">
                  <c:v>76916.415150000001</c:v>
                </c:pt>
                <c:pt idx="170">
                  <c:v>65714.464689999993</c:v>
                </c:pt>
                <c:pt idx="171">
                  <c:v>40346.064910000001</c:v>
                </c:pt>
                <c:pt idx="172">
                  <c:v>71148.202480000007</c:v>
                </c:pt>
                <c:pt idx="173">
                  <c:v>81757.668560000006</c:v>
                </c:pt>
                <c:pt idx="174">
                  <c:v>64867.149109999998</c:v>
                </c:pt>
                <c:pt idx="175">
                  <c:v>70051.940329999998</c:v>
                </c:pt>
                <c:pt idx="176">
                  <c:v>62043.166230000003</c:v>
                </c:pt>
                <c:pt idx="177">
                  <c:v>85186.48921</c:v>
                </c:pt>
                <c:pt idx="178">
                  <c:v>47127.416319999997</c:v>
                </c:pt>
                <c:pt idx="179">
                  <c:v>61177.08698</c:v>
                </c:pt>
                <c:pt idx="180">
                  <c:v>57770.364880000001</c:v>
                </c:pt>
                <c:pt idx="181">
                  <c:v>60432.40367</c:v>
                </c:pt>
                <c:pt idx="182">
                  <c:v>58999.888579999999</c:v>
                </c:pt>
                <c:pt idx="183">
                  <c:v>62645.955159999998</c:v>
                </c:pt>
                <c:pt idx="184">
                  <c:v>68782.157179999995</c:v>
                </c:pt>
                <c:pt idx="185">
                  <c:v>67545.963820000004</c:v>
                </c:pt>
                <c:pt idx="186">
                  <c:v>42415.488669999999</c:v>
                </c:pt>
                <c:pt idx="187">
                  <c:v>44617.983139999997</c:v>
                </c:pt>
                <c:pt idx="188">
                  <c:v>72226.560299999997</c:v>
                </c:pt>
                <c:pt idx="189">
                  <c:v>48958.905350000001</c:v>
                </c:pt>
                <c:pt idx="190">
                  <c:v>86067.835269999996</c:v>
                </c:pt>
                <c:pt idx="191">
                  <c:v>65554.401800000007</c:v>
                </c:pt>
                <c:pt idx="192">
                  <c:v>69248.495299999995</c:v>
                </c:pt>
                <c:pt idx="193">
                  <c:v>59331.235549999998</c:v>
                </c:pt>
                <c:pt idx="194">
                  <c:v>52323.2448</c:v>
                </c:pt>
                <c:pt idx="195">
                  <c:v>63552.851750000002</c:v>
                </c:pt>
                <c:pt idx="196">
                  <c:v>75116.10613</c:v>
                </c:pt>
                <c:pt idx="197">
                  <c:v>38284.020129999997</c:v>
                </c:pt>
                <c:pt idx="198">
                  <c:v>55293.507769999997</c:v>
                </c:pt>
                <c:pt idx="199">
                  <c:v>63210.762349999997</c:v>
                </c:pt>
                <c:pt idx="200">
                  <c:v>54918.387490000001</c:v>
                </c:pt>
                <c:pt idx="201">
                  <c:v>57262.795810000003</c:v>
                </c:pt>
                <c:pt idx="202">
                  <c:v>72299.950100000002</c:v>
                </c:pt>
                <c:pt idx="203">
                  <c:v>50241.489849999998</c:v>
                </c:pt>
                <c:pt idx="204">
                  <c:v>65834.568889999995</c:v>
                </c:pt>
                <c:pt idx="205">
                  <c:v>60382.178849999997</c:v>
                </c:pt>
                <c:pt idx="206">
                  <c:v>68691.170859999998</c:v>
                </c:pt>
                <c:pt idx="207">
                  <c:v>65446.656869999999</c:v>
                </c:pt>
                <c:pt idx="208">
                  <c:v>42978.342839999998</c:v>
                </c:pt>
                <c:pt idx="209">
                  <c:v>58143.062850000002</c:v>
                </c:pt>
                <c:pt idx="210">
                  <c:v>61666.285199999998</c:v>
                </c:pt>
                <c:pt idx="211">
                  <c:v>64854.339659999998</c:v>
                </c:pt>
                <c:pt idx="212">
                  <c:v>45757.155680000003</c:v>
                </c:pt>
                <c:pt idx="213">
                  <c:v>73096.509269999995</c:v>
                </c:pt>
                <c:pt idx="214">
                  <c:v>67249.05932</c:v>
                </c:pt>
                <c:pt idx="215">
                  <c:v>77165.812969999999</c:v>
                </c:pt>
                <c:pt idx="216">
                  <c:v>72316.182860000001</c:v>
                </c:pt>
                <c:pt idx="217">
                  <c:v>68431.270550000001</c:v>
                </c:pt>
                <c:pt idx="218">
                  <c:v>62311.116410000002</c:v>
                </c:pt>
                <c:pt idx="219">
                  <c:v>53229.145470000003</c:v>
                </c:pt>
                <c:pt idx="220">
                  <c:v>77662.1109</c:v>
                </c:pt>
                <c:pt idx="221">
                  <c:v>69494.697830000005</c:v>
                </c:pt>
                <c:pt idx="222">
                  <c:v>61063.356310000003</c:v>
                </c:pt>
                <c:pt idx="223">
                  <c:v>79368.917409999995</c:v>
                </c:pt>
                <c:pt idx="224">
                  <c:v>61693.443520000001</c:v>
                </c:pt>
                <c:pt idx="225">
                  <c:v>47211.668120000002</c:v>
                </c:pt>
                <c:pt idx="226">
                  <c:v>69897.752909999996</c:v>
                </c:pt>
                <c:pt idx="227">
                  <c:v>63675.932630000003</c:v>
                </c:pt>
                <c:pt idx="228">
                  <c:v>72302.032229999997</c:v>
                </c:pt>
                <c:pt idx="229">
                  <c:v>63687.498800000001</c:v>
                </c:pt>
                <c:pt idx="230">
                  <c:v>63678.15468</c:v>
                </c:pt>
                <c:pt idx="231">
                  <c:v>77435.465450000003</c:v>
                </c:pt>
                <c:pt idx="232">
                  <c:v>62721.405140000003</c:v>
                </c:pt>
                <c:pt idx="233">
                  <c:v>70842.835179999995</c:v>
                </c:pt>
                <c:pt idx="234">
                  <c:v>55285.986250000002</c:v>
                </c:pt>
                <c:pt idx="235">
                  <c:v>72002.055200000003</c:v>
                </c:pt>
                <c:pt idx="236">
                  <c:v>41434.512580000002</c:v>
                </c:pt>
                <c:pt idx="237">
                  <c:v>60404.38394</c:v>
                </c:pt>
                <c:pt idx="238">
                  <c:v>65239.064680000003</c:v>
                </c:pt>
                <c:pt idx="239">
                  <c:v>62939.128510000002</c:v>
                </c:pt>
                <c:pt idx="240">
                  <c:v>60608.403129999999</c:v>
                </c:pt>
                <c:pt idx="241">
                  <c:v>56118.396009999997</c:v>
                </c:pt>
                <c:pt idx="242">
                  <c:v>86706.333329999994</c:v>
                </c:pt>
                <c:pt idx="243">
                  <c:v>41236.364970000002</c:v>
                </c:pt>
                <c:pt idx="244">
                  <c:v>77146.275980000006</c:v>
                </c:pt>
                <c:pt idx="245">
                  <c:v>56437.304040000003</c:v>
                </c:pt>
                <c:pt idx="246">
                  <c:v>70703.850130000006</c:v>
                </c:pt>
                <c:pt idx="247">
                  <c:v>69810.462650000001</c:v>
                </c:pt>
                <c:pt idx="248">
                  <c:v>54279.395969999998</c:v>
                </c:pt>
                <c:pt idx="249">
                  <c:v>70334.42787</c:v>
                </c:pt>
                <c:pt idx="250">
                  <c:v>59168.007510000003</c:v>
                </c:pt>
                <c:pt idx="251">
                  <c:v>61889.616179999997</c:v>
                </c:pt>
                <c:pt idx="252">
                  <c:v>66013.951740000004</c:v>
                </c:pt>
                <c:pt idx="253">
                  <c:v>55434.040459999997</c:v>
                </c:pt>
                <c:pt idx="254">
                  <c:v>68499.694470000002</c:v>
                </c:pt>
                <c:pt idx="255">
                  <c:v>54749.886449999998</c:v>
                </c:pt>
                <c:pt idx="256">
                  <c:v>74590.254950000002</c:v>
                </c:pt>
                <c:pt idx="257">
                  <c:v>67772.666459999993</c:v>
                </c:pt>
                <c:pt idx="258">
                  <c:v>62563.578249999999</c:v>
                </c:pt>
                <c:pt idx="259">
                  <c:v>70361.015039999998</c:v>
                </c:pt>
                <c:pt idx="260">
                  <c:v>74810.894709999993</c:v>
                </c:pt>
                <c:pt idx="261">
                  <c:v>49346.404999999999</c:v>
                </c:pt>
                <c:pt idx="262">
                  <c:v>73426.085210000005</c:v>
                </c:pt>
                <c:pt idx="263">
                  <c:v>47684.463060000002</c:v>
                </c:pt>
                <c:pt idx="264">
                  <c:v>72939.831950000007</c:v>
                </c:pt>
                <c:pt idx="265">
                  <c:v>72277.826090000002</c:v>
                </c:pt>
                <c:pt idx="266">
                  <c:v>53921.333509999997</c:v>
                </c:pt>
                <c:pt idx="267">
                  <c:v>65312.967550000001</c:v>
                </c:pt>
                <c:pt idx="268">
                  <c:v>55619.341520000002</c:v>
                </c:pt>
                <c:pt idx="269">
                  <c:v>70914.599929999997</c:v>
                </c:pt>
                <c:pt idx="270">
                  <c:v>33422.996829999996</c:v>
                </c:pt>
                <c:pt idx="271">
                  <c:v>53382.426930000001</c:v>
                </c:pt>
                <c:pt idx="272">
                  <c:v>74173.392389999994</c:v>
                </c:pt>
                <c:pt idx="273">
                  <c:v>53587.12801</c:v>
                </c:pt>
                <c:pt idx="274">
                  <c:v>58011.633900000001</c:v>
                </c:pt>
                <c:pt idx="275">
                  <c:v>69171.952810000003</c:v>
                </c:pt>
                <c:pt idx="276">
                  <c:v>66779.913740000004</c:v>
                </c:pt>
                <c:pt idx="277">
                  <c:v>79173.076700000005</c:v>
                </c:pt>
                <c:pt idx="278">
                  <c:v>63065.121639999998</c:v>
                </c:pt>
                <c:pt idx="279">
                  <c:v>65530.364009999998</c:v>
                </c:pt>
                <c:pt idx="280">
                  <c:v>63732.393100000001</c:v>
                </c:pt>
                <c:pt idx="281">
                  <c:v>62689.539640000003</c:v>
                </c:pt>
                <c:pt idx="282">
                  <c:v>51539.93045</c:v>
                </c:pt>
                <c:pt idx="283">
                  <c:v>59060.086640000001</c:v>
                </c:pt>
                <c:pt idx="284">
                  <c:v>62713.781490000001</c:v>
                </c:pt>
                <c:pt idx="285">
                  <c:v>44747.661319999999</c:v>
                </c:pt>
                <c:pt idx="286">
                  <c:v>65529.703329999997</c:v>
                </c:pt>
                <c:pt idx="287">
                  <c:v>62426.523789999999</c:v>
                </c:pt>
                <c:pt idx="288">
                  <c:v>73498.307149999993</c:v>
                </c:pt>
                <c:pt idx="289">
                  <c:v>86565.156409999996</c:v>
                </c:pt>
                <c:pt idx="290">
                  <c:v>46549.163289999997</c:v>
                </c:pt>
                <c:pt idx="291">
                  <c:v>70111.539799999999</c:v>
                </c:pt>
                <c:pt idx="292">
                  <c:v>66747.668569999994</c:v>
                </c:pt>
                <c:pt idx="293">
                  <c:v>72025.676800000001</c:v>
                </c:pt>
                <c:pt idx="294">
                  <c:v>70737.293829999995</c:v>
                </c:pt>
                <c:pt idx="295">
                  <c:v>57455.760900000001</c:v>
                </c:pt>
                <c:pt idx="296">
                  <c:v>60657.593549999998</c:v>
                </c:pt>
                <c:pt idx="297">
                  <c:v>50694.427069999998</c:v>
                </c:pt>
                <c:pt idx="298">
                  <c:v>55369.72784</c:v>
                </c:pt>
                <c:pt idx="299">
                  <c:v>82425.646789999999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09-6040-BE45-4380CA721B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1034655"/>
        <c:axId val="1730889439"/>
      </c:scatterChart>
      <c:valAx>
        <c:axId val="1731034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rgbClr val="00206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solidFill>
                      <a:srgbClr val="002060"/>
                    </a:solidFill>
                  </a:rPr>
                  <a:t>Car Purchase Amount (USD)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rgbClr val="00206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0889439"/>
        <c:crosses val="autoZero"/>
        <c:crossBetween val="midCat"/>
      </c:valAx>
      <c:valAx>
        <c:axId val="1730889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rgbClr val="00206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solidFill>
                      <a:srgbClr val="002060"/>
                    </a:solidFill>
                  </a:rPr>
                  <a:t>Annual Salary (USD)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rgbClr val="00206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0346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r>
              <a:rPr lang="en-US" sz="1200">
                <a:solidFill>
                  <a:srgbClr val="002060"/>
                </a:solidFill>
              </a:rPr>
              <a:t>Car Purchase Amount (USD) vs Net Worth (USD)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rgbClr val="00206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Graphs!$C$1</c:f>
              <c:strCache>
                <c:ptCount val="1"/>
                <c:pt idx="0">
                  <c:v>Net Worth (USD)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trendline>
            <c:spPr>
              <a:ln w="25400" cap="rnd">
                <a:solidFill>
                  <a:schemeClr val="accent6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Graphs!$A$2:$A$301</c:f>
              <c:numCache>
                <c:formatCode>0</c:formatCode>
                <c:ptCount val="300"/>
                <c:pt idx="0">
                  <c:v>35321.458769999997</c:v>
                </c:pt>
                <c:pt idx="1">
                  <c:v>45115.525659999999</c:v>
                </c:pt>
                <c:pt idx="2">
                  <c:v>42925.709210000001</c:v>
                </c:pt>
                <c:pt idx="3">
                  <c:v>67422.363129999998</c:v>
                </c:pt>
                <c:pt idx="4">
                  <c:v>55915.462480000002</c:v>
                </c:pt>
                <c:pt idx="5">
                  <c:v>56611.997840000004</c:v>
                </c:pt>
                <c:pt idx="6">
                  <c:v>28925.70549</c:v>
                </c:pt>
                <c:pt idx="7">
                  <c:v>47434.982649999998</c:v>
                </c:pt>
                <c:pt idx="8">
                  <c:v>48013.614099999999</c:v>
                </c:pt>
                <c:pt idx="9">
                  <c:v>38189.506009999997</c:v>
                </c:pt>
                <c:pt idx="10">
                  <c:v>59045.51309</c:v>
                </c:pt>
                <c:pt idx="11">
                  <c:v>42288.810460000001</c:v>
                </c:pt>
                <c:pt idx="12">
                  <c:v>28700.0334</c:v>
                </c:pt>
                <c:pt idx="13">
                  <c:v>49258.87571</c:v>
                </c:pt>
                <c:pt idx="14">
                  <c:v>49510.033560000003</c:v>
                </c:pt>
                <c:pt idx="15">
                  <c:v>53017.267229999998</c:v>
                </c:pt>
                <c:pt idx="16">
                  <c:v>41814.720670000002</c:v>
                </c:pt>
                <c:pt idx="17">
                  <c:v>43901.712440000003</c:v>
                </c:pt>
                <c:pt idx="18">
                  <c:v>44633.992409999999</c:v>
                </c:pt>
                <c:pt idx="19">
                  <c:v>54827.52403</c:v>
                </c:pt>
                <c:pt idx="20">
                  <c:v>51130.95379</c:v>
                </c:pt>
                <c:pt idx="21">
                  <c:v>43402.31525</c:v>
                </c:pt>
                <c:pt idx="22">
                  <c:v>47240.86004</c:v>
                </c:pt>
                <c:pt idx="23">
                  <c:v>46635.494319999998</c:v>
                </c:pt>
                <c:pt idx="24">
                  <c:v>45078.40193</c:v>
                </c:pt>
                <c:pt idx="25">
                  <c:v>44387.58412</c:v>
                </c:pt>
                <c:pt idx="26">
                  <c:v>37161.553930000002</c:v>
                </c:pt>
                <c:pt idx="27">
                  <c:v>49091.971850000002</c:v>
                </c:pt>
                <c:pt idx="28">
                  <c:v>58350.318090000001</c:v>
                </c:pt>
                <c:pt idx="29">
                  <c:v>43994.35972</c:v>
                </c:pt>
                <c:pt idx="30">
                  <c:v>17584.569630000002</c:v>
                </c:pt>
                <c:pt idx="31">
                  <c:v>44650.36073</c:v>
                </c:pt>
                <c:pt idx="32">
                  <c:v>66363.893160000007</c:v>
                </c:pt>
                <c:pt idx="33">
                  <c:v>53489.462140000003</c:v>
                </c:pt>
                <c:pt idx="34">
                  <c:v>39810.348169999997</c:v>
                </c:pt>
                <c:pt idx="35">
                  <c:v>51612.143109999997</c:v>
                </c:pt>
                <c:pt idx="36">
                  <c:v>38978.674579999999</c:v>
                </c:pt>
                <c:pt idx="37">
                  <c:v>10092.22509</c:v>
                </c:pt>
                <c:pt idx="38">
                  <c:v>35928.524039999997</c:v>
                </c:pt>
                <c:pt idx="39">
                  <c:v>54823.192210000001</c:v>
                </c:pt>
                <c:pt idx="40">
                  <c:v>45805.671860000002</c:v>
                </c:pt>
                <c:pt idx="41">
                  <c:v>41567.470329999996</c:v>
                </c:pt>
                <c:pt idx="42">
                  <c:v>28031.209849999999</c:v>
                </c:pt>
                <c:pt idx="43">
                  <c:v>27815.738130000002</c:v>
                </c:pt>
                <c:pt idx="44">
                  <c:v>68678.435200000007</c:v>
                </c:pt>
                <c:pt idx="45">
                  <c:v>68925.094469999996</c:v>
                </c:pt>
                <c:pt idx="46">
                  <c:v>34215.761500000001</c:v>
                </c:pt>
                <c:pt idx="47">
                  <c:v>37843.466189999999</c:v>
                </c:pt>
                <c:pt idx="48">
                  <c:v>37883.242310000001</c:v>
                </c:pt>
                <c:pt idx="49">
                  <c:v>48734.357080000002</c:v>
                </c:pt>
                <c:pt idx="50">
                  <c:v>27187.239140000001</c:v>
                </c:pt>
                <c:pt idx="51">
                  <c:v>63738.390650000001</c:v>
                </c:pt>
                <c:pt idx="52">
                  <c:v>48266.755160000001</c:v>
                </c:pt>
                <c:pt idx="53">
                  <c:v>46381.131110000002</c:v>
                </c:pt>
                <c:pt idx="54">
                  <c:v>31978.979899999998</c:v>
                </c:pt>
                <c:pt idx="55">
                  <c:v>48100.290520000002</c:v>
                </c:pt>
                <c:pt idx="56">
                  <c:v>47380.912239999998</c:v>
                </c:pt>
                <c:pt idx="57">
                  <c:v>41425.00116</c:v>
                </c:pt>
                <c:pt idx="58">
                  <c:v>38147.81018</c:v>
                </c:pt>
                <c:pt idx="59">
                  <c:v>32737.801769999998</c:v>
                </c:pt>
                <c:pt idx="60">
                  <c:v>37348.137369999997</c:v>
                </c:pt>
                <c:pt idx="61">
                  <c:v>47483.853159999999</c:v>
                </c:pt>
                <c:pt idx="62">
                  <c:v>49730.533389999997</c:v>
                </c:pt>
                <c:pt idx="63">
                  <c:v>40093.619809999997</c:v>
                </c:pt>
                <c:pt idx="64">
                  <c:v>42297.506200000003</c:v>
                </c:pt>
                <c:pt idx="65">
                  <c:v>52954.931210000002</c:v>
                </c:pt>
                <c:pt idx="66">
                  <c:v>48104.111839999998</c:v>
                </c:pt>
                <c:pt idx="67">
                  <c:v>43680.913269999997</c:v>
                </c:pt>
                <c:pt idx="68">
                  <c:v>52707.968159999997</c:v>
                </c:pt>
                <c:pt idx="69">
                  <c:v>49392.8897</c:v>
                </c:pt>
                <c:pt idx="70">
                  <c:v>30841.001540000001</c:v>
                </c:pt>
                <c:pt idx="71">
                  <c:v>49373.375549999997</c:v>
                </c:pt>
                <c:pt idx="72">
                  <c:v>41903.651709999998</c:v>
                </c:pt>
                <c:pt idx="73">
                  <c:v>45058.8969</c:v>
                </c:pt>
                <c:pt idx="74">
                  <c:v>52991.526669999999</c:v>
                </c:pt>
                <c:pt idx="75">
                  <c:v>50958.081149999998</c:v>
                </c:pt>
                <c:pt idx="76">
                  <c:v>41357.178970000001</c:v>
                </c:pt>
                <c:pt idx="77">
                  <c:v>44434.719169999997</c:v>
                </c:pt>
                <c:pt idx="78">
                  <c:v>38502.423920000001</c:v>
                </c:pt>
                <c:pt idx="79">
                  <c:v>41221.249179999999</c:v>
                </c:pt>
                <c:pt idx="80">
                  <c:v>38399.461389999997</c:v>
                </c:pt>
                <c:pt idx="81">
                  <c:v>41456.680970000001</c:v>
                </c:pt>
                <c:pt idx="82">
                  <c:v>30394.824939999999</c:v>
                </c:pt>
                <c:pt idx="83">
                  <c:v>42384.05128</c:v>
                </c:pt>
                <c:pt idx="84">
                  <c:v>39002.077100000002</c:v>
                </c:pt>
                <c:pt idx="85">
                  <c:v>19553.2739</c:v>
                </c:pt>
                <c:pt idx="86">
                  <c:v>45167.325420000001</c:v>
                </c:pt>
                <c:pt idx="87">
                  <c:v>36019.955600000001</c:v>
                </c:pt>
                <c:pt idx="88">
                  <c:v>50937.938439999998</c:v>
                </c:pt>
                <c:pt idx="89">
                  <c:v>12895.714679999999</c:v>
                </c:pt>
                <c:pt idx="90">
                  <c:v>38955.219190000003</c:v>
                </c:pt>
                <c:pt idx="91">
                  <c:v>51221.04249</c:v>
                </c:pt>
                <c:pt idx="92">
                  <c:v>25971.956730000002</c:v>
                </c:pt>
                <c:pt idx="93">
                  <c:v>60670.336719999999</c:v>
                </c:pt>
                <c:pt idx="94">
                  <c:v>54075.120640000001</c:v>
                </c:pt>
                <c:pt idx="95">
                  <c:v>40004.871420000003</c:v>
                </c:pt>
                <c:pt idx="96">
                  <c:v>61593.520579999997</c:v>
                </c:pt>
                <c:pt idx="97">
                  <c:v>39503.388290000003</c:v>
                </c:pt>
                <c:pt idx="98">
                  <c:v>52474.718390000002</c:v>
                </c:pt>
                <c:pt idx="99">
                  <c:v>42187.682800000002</c:v>
                </c:pt>
                <c:pt idx="100">
                  <c:v>57441.44414</c:v>
                </c:pt>
                <c:pt idx="101">
                  <c:v>22681.716670000002</c:v>
                </c:pt>
                <c:pt idx="102">
                  <c:v>33640.736969999998</c:v>
                </c:pt>
                <c:pt idx="103">
                  <c:v>31540.778679999999</c:v>
                </c:pt>
                <c:pt idx="104">
                  <c:v>60461.242680000003</c:v>
                </c:pt>
                <c:pt idx="105">
                  <c:v>45738.334300000002</c:v>
                </c:pt>
                <c:pt idx="106">
                  <c:v>34803.823949999998</c:v>
                </c:pt>
                <c:pt idx="107">
                  <c:v>34642.602400000003</c:v>
                </c:pt>
                <c:pt idx="108">
                  <c:v>27586.718540000002</c:v>
                </c:pt>
                <c:pt idx="109">
                  <c:v>54973.024949999999</c:v>
                </c:pt>
                <c:pt idx="110">
                  <c:v>49142.511740000002</c:v>
                </c:pt>
                <c:pt idx="111">
                  <c:v>58840.539640000003</c:v>
                </c:pt>
                <c:pt idx="112">
                  <c:v>57306.328659999999</c:v>
                </c:pt>
                <c:pt idx="113">
                  <c:v>51941.675600000002</c:v>
                </c:pt>
                <c:pt idx="114">
                  <c:v>30240.60975</c:v>
                </c:pt>
                <c:pt idx="115">
                  <c:v>67120.898780000003</c:v>
                </c:pt>
                <c:pt idx="116">
                  <c:v>42408.026250000003</c:v>
                </c:pt>
                <c:pt idx="117">
                  <c:v>41451.718430000001</c:v>
                </c:pt>
                <c:pt idx="118">
                  <c:v>42592.886469999998</c:v>
                </c:pt>
                <c:pt idx="119">
                  <c:v>34521.176180000002</c:v>
                </c:pt>
                <c:pt idx="120">
                  <c:v>42213.69644</c:v>
                </c:pt>
                <c:pt idx="121">
                  <c:v>41913.537129999997</c:v>
                </c:pt>
                <c:pt idx="122">
                  <c:v>59416.18101</c:v>
                </c:pt>
                <c:pt idx="123">
                  <c:v>51402.615059999996</c:v>
                </c:pt>
                <c:pt idx="124">
                  <c:v>54755.420380000003</c:v>
                </c:pt>
                <c:pt idx="125">
                  <c:v>47143.44008</c:v>
                </c:pt>
                <c:pt idx="126">
                  <c:v>64391.689059999997</c:v>
                </c:pt>
                <c:pt idx="127">
                  <c:v>37252.551939999998</c:v>
                </c:pt>
                <c:pt idx="128">
                  <c:v>52665.365109999999</c:v>
                </c:pt>
                <c:pt idx="129">
                  <c:v>44001.207060000001</c:v>
                </c:pt>
                <c:pt idx="130">
                  <c:v>51551.679969999997</c:v>
                </c:pt>
                <c:pt idx="131">
                  <c:v>38243.664810000002</c:v>
                </c:pt>
                <c:pt idx="132">
                  <c:v>39766.64804</c:v>
                </c:pt>
                <c:pt idx="133">
                  <c:v>40077.572890000003</c:v>
                </c:pt>
                <c:pt idx="134">
                  <c:v>33131.527340000001</c:v>
                </c:pt>
                <c:pt idx="135">
                  <c:v>48622.660969999997</c:v>
                </c:pt>
                <c:pt idx="136">
                  <c:v>47693.234819999998</c:v>
                </c:pt>
                <c:pt idx="137">
                  <c:v>39410.461600000002</c:v>
                </c:pt>
                <c:pt idx="138">
                  <c:v>33428.401830000003</c:v>
                </c:pt>
                <c:pt idx="139">
                  <c:v>32700.278709999999</c:v>
                </c:pt>
                <c:pt idx="140">
                  <c:v>62864.430110000001</c:v>
                </c:pt>
                <c:pt idx="141">
                  <c:v>29425.830010000001</c:v>
                </c:pt>
                <c:pt idx="142">
                  <c:v>44418.609550000001</c:v>
                </c:pt>
                <c:pt idx="143">
                  <c:v>36645.560899999997</c:v>
                </c:pt>
                <c:pt idx="144">
                  <c:v>53655.538589999996</c:v>
                </c:pt>
                <c:pt idx="145">
                  <c:v>45977.125019999999</c:v>
                </c:pt>
                <c:pt idx="146">
                  <c:v>38504.394439999996</c:v>
                </c:pt>
                <c:pt idx="147">
                  <c:v>47935.939400000003</c:v>
                </c:pt>
                <c:pt idx="148">
                  <c:v>60222.226719999999</c:v>
                </c:pt>
                <c:pt idx="149">
                  <c:v>38930.552340000002</c:v>
                </c:pt>
                <c:pt idx="150">
                  <c:v>27810.218140000001</c:v>
                </c:pt>
                <c:pt idx="151">
                  <c:v>47604.345909999996</c:v>
                </c:pt>
                <c:pt idx="152">
                  <c:v>42356.6895</c:v>
                </c:pt>
                <c:pt idx="153">
                  <c:v>31300.543470000001</c:v>
                </c:pt>
                <c:pt idx="154">
                  <c:v>42369.642469999999</c:v>
                </c:pt>
                <c:pt idx="155">
                  <c:v>31837.22537</c:v>
                </c:pt>
                <c:pt idx="156">
                  <c:v>26499.314180000001</c:v>
                </c:pt>
                <c:pt idx="157">
                  <c:v>38172.836020000002</c:v>
                </c:pt>
                <c:pt idx="158">
                  <c:v>39433.406309999998</c:v>
                </c:pt>
                <c:pt idx="159">
                  <c:v>37714.316590000002</c:v>
                </c:pt>
                <c:pt idx="160">
                  <c:v>57125.415410000001</c:v>
                </c:pt>
                <c:pt idx="161">
                  <c:v>46453.348189999997</c:v>
                </c:pt>
                <c:pt idx="162">
                  <c:v>43855.060769999996</c:v>
                </c:pt>
                <c:pt idx="163">
                  <c:v>55592.703829999999</c:v>
                </c:pt>
                <c:pt idx="164">
                  <c:v>42484.022830000002</c:v>
                </c:pt>
                <c:pt idx="165">
                  <c:v>40879.191070000001</c:v>
                </c:pt>
                <c:pt idx="166">
                  <c:v>20653.214090000001</c:v>
                </c:pt>
                <c:pt idx="167">
                  <c:v>35438.805489999999</c:v>
                </c:pt>
                <c:pt idx="168">
                  <c:v>36112.793460000001</c:v>
                </c:pt>
                <c:pt idx="169">
                  <c:v>38182.304649999998</c:v>
                </c:pt>
                <c:pt idx="170">
                  <c:v>41026.024210000003</c:v>
                </c:pt>
                <c:pt idx="171">
                  <c:v>27889.951969999998</c:v>
                </c:pt>
                <c:pt idx="172">
                  <c:v>43724.489600000001</c:v>
                </c:pt>
                <c:pt idx="173">
                  <c:v>57430.769030000003</c:v>
                </c:pt>
                <c:pt idx="174">
                  <c:v>41104.071080000002</c:v>
                </c:pt>
                <c:pt idx="175">
                  <c:v>49050.853779999998</c:v>
                </c:pt>
                <c:pt idx="176">
                  <c:v>41265.529289999999</c:v>
                </c:pt>
                <c:pt idx="177">
                  <c:v>64545.163390000002</c:v>
                </c:pt>
                <c:pt idx="178">
                  <c:v>29052.095209999999</c:v>
                </c:pt>
                <c:pt idx="179">
                  <c:v>30719.815600000002</c:v>
                </c:pt>
                <c:pt idx="180">
                  <c:v>38763.113060000003</c:v>
                </c:pt>
                <c:pt idx="181">
                  <c:v>39331.201269999998</c:v>
                </c:pt>
                <c:pt idx="182">
                  <c:v>32608.454679999999</c:v>
                </c:pt>
                <c:pt idx="183">
                  <c:v>58045.562570000002</c:v>
                </c:pt>
                <c:pt idx="184">
                  <c:v>54387.277269999999</c:v>
                </c:pt>
                <c:pt idx="185">
                  <c:v>36638.206879999998</c:v>
                </c:pt>
                <c:pt idx="186">
                  <c:v>39522.131289999998</c:v>
                </c:pt>
                <c:pt idx="187">
                  <c:v>42978.346259999998</c:v>
                </c:pt>
                <c:pt idx="188">
                  <c:v>60865.763959999997</c:v>
                </c:pt>
                <c:pt idx="189">
                  <c:v>46380.447319999999</c:v>
                </c:pt>
                <c:pt idx="190">
                  <c:v>56579.903380000003</c:v>
                </c:pt>
                <c:pt idx="191">
                  <c:v>42774.355790000001</c:v>
                </c:pt>
                <c:pt idx="192">
                  <c:v>37879.653850000002</c:v>
                </c:pt>
                <c:pt idx="193">
                  <c:v>45208.425389999997</c:v>
                </c:pt>
                <c:pt idx="194">
                  <c:v>56229.412700000001</c:v>
                </c:pt>
                <c:pt idx="195">
                  <c:v>50455.119350000001</c:v>
                </c:pt>
                <c:pt idx="196">
                  <c:v>49721.310819999999</c:v>
                </c:pt>
                <c:pt idx="197">
                  <c:v>31696.996790000001</c:v>
                </c:pt>
                <c:pt idx="198">
                  <c:v>49220.021800000002</c:v>
                </c:pt>
                <c:pt idx="199">
                  <c:v>46188.835140000003</c:v>
                </c:pt>
                <c:pt idx="200">
                  <c:v>36086.93161</c:v>
                </c:pt>
                <c:pt idx="201">
                  <c:v>43264.049650000001</c:v>
                </c:pt>
                <c:pt idx="202">
                  <c:v>40660.383170000001</c:v>
                </c:pt>
                <c:pt idx="203">
                  <c:v>51683.608590000003</c:v>
                </c:pt>
                <c:pt idx="204">
                  <c:v>44525.020850000001</c:v>
                </c:pt>
                <c:pt idx="205">
                  <c:v>48518.90163</c:v>
                </c:pt>
                <c:pt idx="206">
                  <c:v>45805.30588</c:v>
                </c:pt>
                <c:pt idx="207">
                  <c:v>54850.387419999999</c:v>
                </c:pt>
                <c:pt idx="208">
                  <c:v>32478.44758</c:v>
                </c:pt>
                <c:pt idx="209">
                  <c:v>42209.289479999999</c:v>
                </c:pt>
                <c:pt idx="210">
                  <c:v>55125.932370000002</c:v>
                </c:pt>
                <c:pt idx="211">
                  <c:v>47984.420619999997</c:v>
                </c:pt>
                <c:pt idx="212">
                  <c:v>43405.89086</c:v>
                </c:pt>
                <c:pt idx="213">
                  <c:v>44577.44829</c:v>
                </c:pt>
                <c:pt idx="214">
                  <c:v>37744.542849999998</c:v>
                </c:pt>
                <c:pt idx="215">
                  <c:v>47805.256050000004</c:v>
                </c:pt>
                <c:pt idx="216">
                  <c:v>44846.685570000001</c:v>
                </c:pt>
                <c:pt idx="217">
                  <c:v>46643.265809999997</c:v>
                </c:pt>
                <c:pt idx="218">
                  <c:v>56563.986749999996</c:v>
                </c:pt>
                <c:pt idx="219">
                  <c:v>41673.446170000003</c:v>
                </c:pt>
                <c:pt idx="220">
                  <c:v>61118.469469999996</c:v>
                </c:pt>
                <c:pt idx="221">
                  <c:v>37303.567009999999</c:v>
                </c:pt>
                <c:pt idx="222">
                  <c:v>46892.266170000003</c:v>
                </c:pt>
                <c:pt idx="223">
                  <c:v>56457.740380000003</c:v>
                </c:pt>
                <c:pt idx="224">
                  <c:v>45509.697319999999</c:v>
                </c:pt>
                <c:pt idx="225">
                  <c:v>27625.441439999999</c:v>
                </c:pt>
                <c:pt idx="226">
                  <c:v>46389.502370000002</c:v>
                </c:pt>
                <c:pt idx="227">
                  <c:v>29002.056649999999</c:v>
                </c:pt>
                <c:pt idx="228">
                  <c:v>51355.710599999999</c:v>
                </c:pt>
                <c:pt idx="229">
                  <c:v>42011.199650000002</c:v>
                </c:pt>
                <c:pt idx="230">
                  <c:v>52654.404549999999</c:v>
                </c:pt>
                <c:pt idx="231">
                  <c:v>44432.717470000003</c:v>
                </c:pt>
                <c:pt idx="232">
                  <c:v>46054.602529999996</c:v>
                </c:pt>
                <c:pt idx="233">
                  <c:v>58235.414539999998</c:v>
                </c:pt>
                <c:pt idx="234">
                  <c:v>42990.292549999998</c:v>
                </c:pt>
                <c:pt idx="235">
                  <c:v>50702.18103</c:v>
                </c:pt>
                <c:pt idx="236">
                  <c:v>47009.577409999998</c:v>
                </c:pt>
                <c:pt idx="237">
                  <c:v>49399.970410000002</c:v>
                </c:pt>
                <c:pt idx="238">
                  <c:v>42997.167609999997</c:v>
                </c:pt>
                <c:pt idx="239">
                  <c:v>44434.984190000003</c:v>
                </c:pt>
                <c:pt idx="240">
                  <c:v>46325.509590000001</c:v>
                </c:pt>
                <c:pt idx="241">
                  <c:v>46846.730499999998</c:v>
                </c:pt>
                <c:pt idx="242">
                  <c:v>56499.102019999998</c:v>
                </c:pt>
                <c:pt idx="243">
                  <c:v>42773.759050000001</c:v>
                </c:pt>
                <c:pt idx="244">
                  <c:v>52313.983919999999</c:v>
                </c:pt>
                <c:pt idx="245">
                  <c:v>34139.637300000002</c:v>
                </c:pt>
                <c:pt idx="246">
                  <c:v>60763.247309999999</c:v>
                </c:pt>
                <c:pt idx="247">
                  <c:v>66158.694940000001</c:v>
                </c:pt>
                <c:pt idx="248">
                  <c:v>31215.642100000001</c:v>
                </c:pt>
                <c:pt idx="249">
                  <c:v>46135.27233</c:v>
                </c:pt>
                <c:pt idx="250">
                  <c:v>56973.181049999999</c:v>
                </c:pt>
                <c:pt idx="251">
                  <c:v>24184.074430000001</c:v>
                </c:pt>
                <c:pt idx="252">
                  <c:v>49079.619420000003</c:v>
                </c:pt>
                <c:pt idx="253">
                  <c:v>37093.920330000001</c:v>
                </c:pt>
                <c:pt idx="254">
                  <c:v>43401.566120000003</c:v>
                </c:pt>
                <c:pt idx="255">
                  <c:v>29092.131099999999</c:v>
                </c:pt>
                <c:pt idx="256">
                  <c:v>48349.164570000001</c:v>
                </c:pt>
                <c:pt idx="257">
                  <c:v>33261.000569999997</c:v>
                </c:pt>
                <c:pt idx="258">
                  <c:v>41327.165540000002</c:v>
                </c:pt>
                <c:pt idx="259">
                  <c:v>49336.116280000002</c:v>
                </c:pt>
                <c:pt idx="260">
                  <c:v>51405.55229</c:v>
                </c:pt>
                <c:pt idx="261">
                  <c:v>31249.98803</c:v>
                </c:pt>
                <c:pt idx="262">
                  <c:v>43598.969929999999</c:v>
                </c:pt>
                <c:pt idx="263">
                  <c:v>48300.020570000001</c:v>
                </c:pt>
                <c:pt idx="264">
                  <c:v>54013.47595</c:v>
                </c:pt>
                <c:pt idx="265">
                  <c:v>38674.660380000001</c:v>
                </c:pt>
                <c:pt idx="266">
                  <c:v>37076.825080000002</c:v>
                </c:pt>
                <c:pt idx="267">
                  <c:v>37947.85125</c:v>
                </c:pt>
                <c:pt idx="268">
                  <c:v>41320.072560000001</c:v>
                </c:pt>
                <c:pt idx="269">
                  <c:v>66888.93694</c:v>
                </c:pt>
                <c:pt idx="270">
                  <c:v>12536.93842</c:v>
                </c:pt>
                <c:pt idx="271">
                  <c:v>39549.130389999998</c:v>
                </c:pt>
                <c:pt idx="272">
                  <c:v>52709.081960000003</c:v>
                </c:pt>
                <c:pt idx="273">
                  <c:v>53502.977420000003</c:v>
                </c:pt>
                <c:pt idx="274">
                  <c:v>52116.907910000002</c:v>
                </c:pt>
                <c:pt idx="275">
                  <c:v>38705.658389999997</c:v>
                </c:pt>
                <c:pt idx="276">
                  <c:v>48025.025419999998</c:v>
                </c:pt>
                <c:pt idx="277">
                  <c:v>59483.911829999997</c:v>
                </c:pt>
                <c:pt idx="278">
                  <c:v>35911.64559</c:v>
                </c:pt>
                <c:pt idx="279">
                  <c:v>41034.283430000003</c:v>
                </c:pt>
                <c:pt idx="280">
                  <c:v>51730.174339999998</c:v>
                </c:pt>
                <c:pt idx="281">
                  <c:v>53021.860739999996</c:v>
                </c:pt>
                <c:pt idx="282">
                  <c:v>32828.034769999998</c:v>
                </c:pt>
                <c:pt idx="283">
                  <c:v>29417.646939999999</c:v>
                </c:pt>
                <c:pt idx="284">
                  <c:v>57461.511579999999</c:v>
                </c:pt>
                <c:pt idx="285">
                  <c:v>50441.62427</c:v>
                </c:pt>
                <c:pt idx="286">
                  <c:v>41575.347390000003</c:v>
                </c:pt>
                <c:pt idx="287">
                  <c:v>46412.477809999997</c:v>
                </c:pt>
                <c:pt idx="288">
                  <c:v>47610.117180000001</c:v>
                </c:pt>
                <c:pt idx="289">
                  <c:v>70878.29664</c:v>
                </c:pt>
                <c:pt idx="290">
                  <c:v>55543.384969999999</c:v>
                </c:pt>
                <c:pt idx="291">
                  <c:v>53848.755499999999</c:v>
                </c:pt>
                <c:pt idx="292">
                  <c:v>39904.816129999999</c:v>
                </c:pt>
                <c:pt idx="293">
                  <c:v>44736.410969999997</c:v>
                </c:pt>
                <c:pt idx="294">
                  <c:v>46937.174220000001</c:v>
                </c:pt>
                <c:pt idx="295">
                  <c:v>28440.812679999999</c:v>
                </c:pt>
                <c:pt idx="296">
                  <c:v>38148.001629999999</c:v>
                </c:pt>
                <c:pt idx="297">
                  <c:v>42747.539250000002</c:v>
                </c:pt>
                <c:pt idx="298">
                  <c:v>29670.83337</c:v>
                </c:pt>
                <c:pt idx="299">
                  <c:v>63038.20422</c:v>
                </c:pt>
              </c:numCache>
            </c:numRef>
          </c:xVal>
          <c:yVal>
            <c:numRef>
              <c:f>Graphs!$C$2:$C$301</c:f>
              <c:numCache>
                <c:formatCode>0</c:formatCode>
                <c:ptCount val="300"/>
                <c:pt idx="0">
                  <c:v>238961.25049999999</c:v>
                </c:pt>
                <c:pt idx="1">
                  <c:v>530973.90780000004</c:v>
                </c:pt>
                <c:pt idx="2">
                  <c:v>638467.17729999998</c:v>
                </c:pt>
                <c:pt idx="3">
                  <c:v>548599.05240000004</c:v>
                </c:pt>
                <c:pt idx="4">
                  <c:v>560304.06709999999</c:v>
                </c:pt>
                <c:pt idx="5">
                  <c:v>428485.36040000001</c:v>
                </c:pt>
                <c:pt idx="6">
                  <c:v>326373.18119999999</c:v>
                </c:pt>
                <c:pt idx="7">
                  <c:v>629312.40410000004</c:v>
                </c:pt>
                <c:pt idx="8">
                  <c:v>630059.02740000002</c:v>
                </c:pt>
                <c:pt idx="9">
                  <c:v>476643.35440000001</c:v>
                </c:pt>
                <c:pt idx="10">
                  <c:v>612738.61710000003</c:v>
                </c:pt>
                <c:pt idx="11">
                  <c:v>293862.5123</c:v>
                </c:pt>
                <c:pt idx="12">
                  <c:v>430907.16729999997</c:v>
                </c:pt>
                <c:pt idx="13">
                  <c:v>420322.07020000002</c:v>
                </c:pt>
                <c:pt idx="14">
                  <c:v>146344.8965</c:v>
                </c:pt>
                <c:pt idx="15">
                  <c:v>481433.43239999999</c:v>
                </c:pt>
                <c:pt idx="16">
                  <c:v>370356.22230000002</c:v>
                </c:pt>
                <c:pt idx="17">
                  <c:v>549443.58860000002</c:v>
                </c:pt>
                <c:pt idx="18">
                  <c:v>431098.99979999999</c:v>
                </c:pt>
                <c:pt idx="19">
                  <c:v>566022.13060000003</c:v>
                </c:pt>
                <c:pt idx="20">
                  <c:v>480588.23450000002</c:v>
                </c:pt>
                <c:pt idx="21">
                  <c:v>307226.09769999998</c:v>
                </c:pt>
                <c:pt idx="22">
                  <c:v>497526.45659999998</c:v>
                </c:pt>
                <c:pt idx="23">
                  <c:v>688466.0503</c:v>
                </c:pt>
                <c:pt idx="24">
                  <c:v>499086.34419999999</c:v>
                </c:pt>
                <c:pt idx="25">
                  <c:v>429440.3297</c:v>
                </c:pt>
                <c:pt idx="26">
                  <c:v>315775.32069999998</c:v>
                </c:pt>
                <c:pt idx="27">
                  <c:v>341691.93369999999</c:v>
                </c:pt>
                <c:pt idx="28">
                  <c:v>188032.0778</c:v>
                </c:pt>
                <c:pt idx="29">
                  <c:v>583230.97600000002</c:v>
                </c:pt>
                <c:pt idx="30">
                  <c:v>319837.6593</c:v>
                </c:pt>
                <c:pt idx="31">
                  <c:v>486069.07299999997</c:v>
                </c:pt>
                <c:pt idx="32">
                  <c:v>655934.46660000004</c:v>
                </c:pt>
                <c:pt idx="33">
                  <c:v>487435.96399999998</c:v>
                </c:pt>
                <c:pt idx="34">
                  <c:v>215673.53839999999</c:v>
                </c:pt>
                <c:pt idx="35">
                  <c:v>612242.77549999999</c:v>
                </c:pt>
                <c:pt idx="36">
                  <c:v>430624.81420000002</c:v>
                </c:pt>
                <c:pt idx="37">
                  <c:v>326742.7352</c:v>
                </c:pt>
                <c:pt idx="38">
                  <c:v>213040.96059999999</c:v>
                </c:pt>
                <c:pt idx="39">
                  <c:v>379749.91519999999</c:v>
                </c:pt>
                <c:pt idx="40">
                  <c:v>513340.0097</c:v>
                </c:pt>
                <c:pt idx="41">
                  <c:v>410655.99469999998</c:v>
                </c:pt>
                <c:pt idx="42">
                  <c:v>348833.84029999998</c:v>
                </c:pt>
                <c:pt idx="43">
                  <c:v>299734.12780000002</c:v>
                </c:pt>
                <c:pt idx="44">
                  <c:v>497950.29330000002</c:v>
                </c:pt>
                <c:pt idx="45">
                  <c:v>853913.85320000001</c:v>
                </c:pt>
                <c:pt idx="46">
                  <c:v>320228.64510000002</c:v>
                </c:pt>
                <c:pt idx="47">
                  <c:v>158979.7102</c:v>
                </c:pt>
                <c:pt idx="48">
                  <c:v>390312.1715</c:v>
                </c:pt>
                <c:pt idx="49">
                  <c:v>527420.72690000001</c:v>
                </c:pt>
                <c:pt idx="50">
                  <c:v>451846.19949999999</c:v>
                </c:pt>
                <c:pt idx="51">
                  <c:v>779925.7892</c:v>
                </c:pt>
                <c:pt idx="52">
                  <c:v>455609.14289999998</c:v>
                </c:pt>
                <c:pt idx="53">
                  <c:v>583523.07620000001</c:v>
                </c:pt>
                <c:pt idx="54">
                  <c:v>353757.50569999998</c:v>
                </c:pt>
                <c:pt idx="55">
                  <c:v>438067.75060000003</c:v>
                </c:pt>
                <c:pt idx="56">
                  <c:v>468238.79149999999</c:v>
                </c:pt>
                <c:pt idx="57">
                  <c:v>636407.11479999998</c:v>
                </c:pt>
                <c:pt idx="58">
                  <c:v>409419.5797</c:v>
                </c:pt>
                <c:pt idx="59">
                  <c:v>286062.51620000001</c:v>
                </c:pt>
                <c:pt idx="60">
                  <c:v>615765.92890000006</c:v>
                </c:pt>
                <c:pt idx="61">
                  <c:v>476088.3996</c:v>
                </c:pt>
                <c:pt idx="62">
                  <c:v>242495.98860000001</c:v>
                </c:pt>
                <c:pt idx="63">
                  <c:v>246321.8916</c:v>
                </c:pt>
                <c:pt idx="64">
                  <c:v>456634.20730000001</c:v>
                </c:pt>
                <c:pt idx="65">
                  <c:v>662176.48510000005</c:v>
                </c:pt>
                <c:pt idx="66">
                  <c:v>301026.2206</c:v>
                </c:pt>
                <c:pt idx="67">
                  <c:v>573054.38080000004</c:v>
                </c:pt>
                <c:pt idx="68">
                  <c:v>662382.66229999997</c:v>
                </c:pt>
                <c:pt idx="69">
                  <c:v>356553.3996</c:v>
                </c:pt>
                <c:pt idx="70">
                  <c:v>230728.3008</c:v>
                </c:pt>
                <c:pt idx="71">
                  <c:v>411831.03710000002</c:v>
                </c:pt>
                <c:pt idx="72">
                  <c:v>481335.35820000002</c:v>
                </c:pt>
                <c:pt idx="73">
                  <c:v>473845.85460000002</c:v>
                </c:pt>
                <c:pt idx="74">
                  <c:v>355157.64169999998</c:v>
                </c:pt>
                <c:pt idx="75">
                  <c:v>506986.98239999998</c:v>
                </c:pt>
                <c:pt idx="76">
                  <c:v>344916.17680000002</c:v>
                </c:pt>
                <c:pt idx="77">
                  <c:v>309113.06270000001</c:v>
                </c:pt>
                <c:pt idx="78">
                  <c:v>278799.69579999999</c:v>
                </c:pt>
                <c:pt idx="79">
                  <c:v>540805.49399999995</c:v>
                </c:pt>
                <c:pt idx="80">
                  <c:v>441527.01439999999</c:v>
                </c:pt>
                <c:pt idx="81">
                  <c:v>523251.26630000002</c:v>
                </c:pt>
                <c:pt idx="82">
                  <c:v>407401.37760000001</c:v>
                </c:pt>
                <c:pt idx="83">
                  <c:v>409293.26579999999</c:v>
                </c:pt>
                <c:pt idx="84">
                  <c:v>386128.13329999999</c:v>
                </c:pt>
                <c:pt idx="85">
                  <c:v>245664.3652</c:v>
                </c:pt>
                <c:pt idx="86">
                  <c:v>496856.49119999999</c:v>
                </c:pt>
                <c:pt idx="87">
                  <c:v>448601.94839999999</c:v>
                </c:pt>
                <c:pt idx="88">
                  <c:v>388498.51020000002</c:v>
                </c:pt>
                <c:pt idx="89">
                  <c:v>579181.65520000004</c:v>
                </c:pt>
                <c:pt idx="90">
                  <c:v>173079.17980000001</c:v>
                </c:pt>
                <c:pt idx="91">
                  <c:v>536665.04639999999</c:v>
                </c:pt>
                <c:pt idx="92">
                  <c:v>259049.2824</c:v>
                </c:pt>
                <c:pt idx="93">
                  <c:v>635512.36060000001</c:v>
                </c:pt>
                <c:pt idx="94">
                  <c:v>398746.84580000001</c:v>
                </c:pt>
                <c:pt idx="95">
                  <c:v>391848.6041</c:v>
                </c:pt>
                <c:pt idx="96">
                  <c:v>479586.9387</c:v>
                </c:pt>
                <c:pt idx="97">
                  <c:v>165866.20000000001</c:v>
                </c:pt>
                <c:pt idx="98">
                  <c:v>515084.18910000002</c:v>
                </c:pt>
                <c:pt idx="99">
                  <c:v>759479.45959999994</c:v>
                </c:pt>
                <c:pt idx="100">
                  <c:v>706977.05299999996</c:v>
                </c:pt>
                <c:pt idx="101">
                  <c:v>242292.92</c:v>
                </c:pt>
                <c:pt idx="102">
                  <c:v>404457.30989999999</c:v>
                </c:pt>
                <c:pt idx="103">
                  <c:v>537744.1324</c:v>
                </c:pt>
                <c:pt idx="104">
                  <c:v>891439.87609999999</c:v>
                </c:pt>
                <c:pt idx="105">
                  <c:v>296972.40850000002</c:v>
                </c:pt>
                <c:pt idx="106">
                  <c:v>450402.29320000001</c:v>
                </c:pt>
                <c:pt idx="107">
                  <c:v>386057.42099999997</c:v>
                </c:pt>
                <c:pt idx="108">
                  <c:v>323453.2022</c:v>
                </c:pt>
                <c:pt idx="109">
                  <c:v>778537.2095</c:v>
                </c:pt>
                <c:pt idx="110">
                  <c:v>386287.0208</c:v>
                </c:pt>
                <c:pt idx="111">
                  <c:v>416540.299</c:v>
                </c:pt>
                <c:pt idx="112">
                  <c:v>562605.06550000003</c:v>
                </c:pt>
                <c:pt idx="113">
                  <c:v>565932.18610000005</c:v>
                </c:pt>
                <c:pt idx="114">
                  <c:v>238529.6336</c:v>
                </c:pt>
                <c:pt idx="115">
                  <c:v>659279.20109999995</c:v>
                </c:pt>
                <c:pt idx="116">
                  <c:v>325701.40830000001</c:v>
                </c:pt>
                <c:pt idx="117">
                  <c:v>244310.5736</c:v>
                </c:pt>
                <c:pt idx="118">
                  <c:v>790526.55070000002</c:v>
                </c:pt>
                <c:pt idx="119">
                  <c:v>573052.01190000004</c:v>
                </c:pt>
                <c:pt idx="120">
                  <c:v>411070.4828</c:v>
                </c:pt>
                <c:pt idx="121">
                  <c:v>408147.0405</c:v>
                </c:pt>
                <c:pt idx="122">
                  <c:v>692401.46680000005</c:v>
                </c:pt>
                <c:pt idx="123">
                  <c:v>588570.89029999997</c:v>
                </c:pt>
                <c:pt idx="124">
                  <c:v>586368.92929999996</c:v>
                </c:pt>
                <c:pt idx="125">
                  <c:v>407733.52289999998</c:v>
                </c:pt>
                <c:pt idx="126">
                  <c:v>651215.64350000001</c:v>
                </c:pt>
                <c:pt idx="127">
                  <c:v>53366.138610000002</c:v>
                </c:pt>
                <c:pt idx="128">
                  <c:v>167031.55540000001</c:v>
                </c:pt>
                <c:pt idx="129">
                  <c:v>567357.02639999997</c:v>
                </c:pt>
                <c:pt idx="130">
                  <c:v>339207.27740000002</c:v>
                </c:pt>
                <c:pt idx="131">
                  <c:v>291360.02909999999</c:v>
                </c:pt>
                <c:pt idx="132">
                  <c:v>271430.05430000002</c:v>
                </c:pt>
                <c:pt idx="133">
                  <c:v>502946.88189999998</c:v>
                </c:pt>
                <c:pt idx="134">
                  <c:v>362564.34600000002</c:v>
                </c:pt>
                <c:pt idx="135">
                  <c:v>701782.52800000005</c:v>
                </c:pt>
                <c:pt idx="136">
                  <c:v>580950.39670000004</c:v>
                </c:pt>
                <c:pt idx="137">
                  <c:v>401955.50099999999</c:v>
                </c:pt>
                <c:pt idx="138">
                  <c:v>293999.94270000001</c:v>
                </c:pt>
                <c:pt idx="139">
                  <c:v>510039.14840000001</c:v>
                </c:pt>
                <c:pt idx="140">
                  <c:v>560593.41599999997</c:v>
                </c:pt>
                <c:pt idx="141">
                  <c:v>174525.8426</c:v>
                </c:pt>
                <c:pt idx="142">
                  <c:v>260269.0963</c:v>
                </c:pt>
                <c:pt idx="143">
                  <c:v>262959.25060000003</c:v>
                </c:pt>
                <c:pt idx="144">
                  <c:v>316064.03379999998</c:v>
                </c:pt>
                <c:pt idx="145">
                  <c:v>254617.26089999999</c:v>
                </c:pt>
                <c:pt idx="146">
                  <c:v>510811.36949999997</c:v>
                </c:pt>
                <c:pt idx="147">
                  <c:v>581497.88740000001</c:v>
                </c:pt>
                <c:pt idx="148">
                  <c:v>378357.93849999999</c:v>
                </c:pt>
                <c:pt idx="149">
                  <c:v>375889.63809999998</c:v>
                </c:pt>
                <c:pt idx="150">
                  <c:v>85520.850550000003</c:v>
                </c:pt>
                <c:pt idx="151">
                  <c:v>633383.49250000005</c:v>
                </c:pt>
                <c:pt idx="152">
                  <c:v>562663.81160000002</c:v>
                </c:pt>
                <c:pt idx="153">
                  <c:v>475126.12520000001</c:v>
                </c:pt>
                <c:pt idx="154">
                  <c:v>449895.30459999997</c:v>
                </c:pt>
                <c:pt idx="155">
                  <c:v>20000</c:v>
                </c:pt>
                <c:pt idx="156">
                  <c:v>216355.3406</c:v>
                </c:pt>
                <c:pt idx="157">
                  <c:v>191168.44760000001</c:v>
                </c:pt>
                <c:pt idx="158">
                  <c:v>543789.72120000003</c:v>
                </c:pt>
                <c:pt idx="159">
                  <c:v>363561.1972</c:v>
                </c:pt>
                <c:pt idx="160">
                  <c:v>352507.90120000002</c:v>
                </c:pt>
                <c:pt idx="161">
                  <c:v>368344.0637</c:v>
                </c:pt>
                <c:pt idx="162">
                  <c:v>411045.83319999999</c:v>
                </c:pt>
                <c:pt idx="163">
                  <c:v>517480.09370000003</c:v>
                </c:pt>
                <c:pt idx="164">
                  <c:v>445745.55440000002</c:v>
                </c:pt>
                <c:pt idx="165">
                  <c:v>399124.44890000002</c:v>
                </c:pt>
                <c:pt idx="166">
                  <c:v>97706.891810000001</c:v>
                </c:pt>
                <c:pt idx="167">
                  <c:v>473101.02730000002</c:v>
                </c:pt>
                <c:pt idx="168">
                  <c:v>405550.16889999999</c:v>
                </c:pt>
                <c:pt idx="169">
                  <c:v>315183.56880000001</c:v>
                </c:pt>
                <c:pt idx="170">
                  <c:v>362707.02730000002</c:v>
                </c:pt>
                <c:pt idx="171">
                  <c:v>255922.473</c:v>
                </c:pt>
                <c:pt idx="172">
                  <c:v>416817.46730000002</c:v>
                </c:pt>
                <c:pt idx="173">
                  <c:v>278181.83539999998</c:v>
                </c:pt>
                <c:pt idx="174">
                  <c:v>498441.5687</c:v>
                </c:pt>
                <c:pt idx="175">
                  <c:v>613706.54209999996</c:v>
                </c:pt>
                <c:pt idx="176">
                  <c:v>357639.03340000001</c:v>
                </c:pt>
                <c:pt idx="177">
                  <c:v>546630.52839999995</c:v>
                </c:pt>
                <c:pt idx="178">
                  <c:v>427011.49540000001</c:v>
                </c:pt>
                <c:pt idx="179">
                  <c:v>340663.32610000001</c:v>
                </c:pt>
                <c:pt idx="180">
                  <c:v>211765.2494</c:v>
                </c:pt>
                <c:pt idx="181">
                  <c:v>415005.35840000003</c:v>
                </c:pt>
                <c:pt idx="182">
                  <c:v>478422.79729999998</c:v>
                </c:pt>
                <c:pt idx="183">
                  <c:v>613242.16680000001</c:v>
                </c:pt>
                <c:pt idx="184">
                  <c:v>350157.8394</c:v>
                </c:pt>
                <c:pt idx="185">
                  <c:v>322905.45919999998</c:v>
                </c:pt>
                <c:pt idx="186">
                  <c:v>520997.23849999998</c:v>
                </c:pt>
                <c:pt idx="187">
                  <c:v>251702.1158</c:v>
                </c:pt>
                <c:pt idx="188">
                  <c:v>623033.48199999996</c:v>
                </c:pt>
                <c:pt idx="189">
                  <c:v>615672.46810000006</c:v>
                </c:pt>
                <c:pt idx="190">
                  <c:v>335652.62339999998</c:v>
                </c:pt>
                <c:pt idx="191">
                  <c:v>462613.85869999998</c:v>
                </c:pt>
                <c:pt idx="192">
                  <c:v>298246.06089999998</c:v>
                </c:pt>
                <c:pt idx="193">
                  <c:v>543313.34539999999</c:v>
                </c:pt>
                <c:pt idx="194">
                  <c:v>346555.1716</c:v>
                </c:pt>
                <c:pt idx="195">
                  <c:v>474763.46960000001</c:v>
                </c:pt>
                <c:pt idx="196">
                  <c:v>232607.39069999999</c:v>
                </c:pt>
                <c:pt idx="197">
                  <c:v>587010.55209999997</c:v>
                </c:pt>
                <c:pt idx="198">
                  <c:v>629764.27430000005</c:v>
                </c:pt>
                <c:pt idx="199">
                  <c:v>664431.39659999998</c:v>
                </c:pt>
                <c:pt idx="200">
                  <c:v>347017.83309999999</c:v>
                </c:pt>
                <c:pt idx="201">
                  <c:v>322150.3542</c:v>
                </c:pt>
                <c:pt idx="202">
                  <c:v>275389.07010000001</c:v>
                </c:pt>
                <c:pt idx="203">
                  <c:v>607395.0183</c:v>
                </c:pt>
                <c:pt idx="204">
                  <c:v>152012.353</c:v>
                </c:pt>
                <c:pt idx="205">
                  <c:v>490444.41110000003</c:v>
                </c:pt>
                <c:pt idx="206">
                  <c:v>619707.4203</c:v>
                </c:pt>
                <c:pt idx="207">
                  <c:v>571564.79009999998</c:v>
                </c:pt>
                <c:pt idx="208">
                  <c:v>491193.37729999999</c:v>
                </c:pt>
                <c:pt idx="209">
                  <c:v>261152.8211</c:v>
                </c:pt>
                <c:pt idx="210">
                  <c:v>299854.21860000002</c:v>
                </c:pt>
                <c:pt idx="211">
                  <c:v>371240.24129999999</c:v>
                </c:pt>
                <c:pt idx="212">
                  <c:v>465709.89370000002</c:v>
                </c:pt>
                <c:pt idx="213">
                  <c:v>196421.7402</c:v>
                </c:pt>
                <c:pt idx="214">
                  <c:v>396793.47340000002</c:v>
                </c:pt>
                <c:pt idx="215">
                  <c:v>478853.32169999997</c:v>
                </c:pt>
                <c:pt idx="216">
                  <c:v>279393.49099999998</c:v>
                </c:pt>
                <c:pt idx="217">
                  <c:v>383693.20409999997</c:v>
                </c:pt>
                <c:pt idx="218">
                  <c:v>830430.36919999996</c:v>
                </c:pt>
                <c:pt idx="219">
                  <c:v>112127.2567</c:v>
                </c:pt>
                <c:pt idx="220">
                  <c:v>331460.47269999998</c:v>
                </c:pt>
                <c:pt idx="221">
                  <c:v>335809.61709999997</c:v>
                </c:pt>
                <c:pt idx="222">
                  <c:v>509543.08590000001</c:v>
                </c:pt>
                <c:pt idx="223">
                  <c:v>761935.51769999997</c:v>
                </c:pt>
                <c:pt idx="224">
                  <c:v>620522.38419999997</c:v>
                </c:pt>
                <c:pt idx="225">
                  <c:v>539365.93660000002</c:v>
                </c:pt>
                <c:pt idx="226">
                  <c:v>565814.72499999998</c:v>
                </c:pt>
                <c:pt idx="227">
                  <c:v>74257.827850000001</c:v>
                </c:pt>
                <c:pt idx="228">
                  <c:v>234159.07930000001</c:v>
                </c:pt>
                <c:pt idx="229">
                  <c:v>358615.9327</c:v>
                </c:pt>
                <c:pt idx="230">
                  <c:v>563498.66359999997</c:v>
                </c:pt>
                <c:pt idx="231">
                  <c:v>48620.321230000001</c:v>
                </c:pt>
                <c:pt idx="232">
                  <c:v>494985.53629999998</c:v>
                </c:pt>
                <c:pt idx="233">
                  <c:v>545946.99959999998</c:v>
                </c:pt>
                <c:pt idx="234">
                  <c:v>734443.69689999998</c:v>
                </c:pt>
                <c:pt idx="235">
                  <c:v>568947.7487</c:v>
                </c:pt>
                <c:pt idx="236">
                  <c:v>252220.29370000001</c:v>
                </c:pt>
                <c:pt idx="237">
                  <c:v>513974.68119999999</c:v>
                </c:pt>
                <c:pt idx="238">
                  <c:v>168703.33850000001</c:v>
                </c:pt>
                <c:pt idx="239">
                  <c:v>455589.79729999998</c:v>
                </c:pt>
                <c:pt idx="240">
                  <c:v>492113.00670000003</c:v>
                </c:pt>
                <c:pt idx="241">
                  <c:v>586717.47149999999</c:v>
                </c:pt>
                <c:pt idx="242">
                  <c:v>333543.69300000003</c:v>
                </c:pt>
                <c:pt idx="243">
                  <c:v>466988.26020000002</c:v>
                </c:pt>
                <c:pt idx="244">
                  <c:v>418764.5061</c:v>
                </c:pt>
                <c:pt idx="245">
                  <c:v>249182.78479999999</c:v>
                </c:pt>
                <c:pt idx="246">
                  <c:v>284991.7415</c:v>
                </c:pt>
                <c:pt idx="247">
                  <c:v>720423.81570000004</c:v>
                </c:pt>
                <c:pt idx="248">
                  <c:v>124979.05009999999</c:v>
                </c:pt>
                <c:pt idx="249">
                  <c:v>632600.47180000006</c:v>
                </c:pt>
                <c:pt idx="250">
                  <c:v>623487.59519999998</c:v>
                </c:pt>
                <c:pt idx="251">
                  <c:v>133226.06169999999</c:v>
                </c:pt>
                <c:pt idx="252">
                  <c:v>610942.14080000005</c:v>
                </c:pt>
                <c:pt idx="253">
                  <c:v>316906.64409999998</c:v>
                </c:pt>
                <c:pt idx="254">
                  <c:v>308445.85979999998</c:v>
                </c:pt>
                <c:pt idx="255">
                  <c:v>152883.35190000001</c:v>
                </c:pt>
                <c:pt idx="256">
                  <c:v>573441.97239999997</c:v>
                </c:pt>
                <c:pt idx="257">
                  <c:v>134188.4492</c:v>
                </c:pt>
                <c:pt idx="258">
                  <c:v>426488.74589999998</c:v>
                </c:pt>
                <c:pt idx="259">
                  <c:v>575500.76870000002</c:v>
                </c:pt>
                <c:pt idx="260">
                  <c:v>286849.78749999998</c:v>
                </c:pt>
                <c:pt idx="261">
                  <c:v>479685.98239999998</c:v>
                </c:pt>
                <c:pt idx="262">
                  <c:v>336867.71470000001</c:v>
                </c:pt>
                <c:pt idx="263">
                  <c:v>613372.89170000004</c:v>
                </c:pt>
                <c:pt idx="264">
                  <c:v>589669.65729999996</c:v>
                </c:pt>
                <c:pt idx="265">
                  <c:v>202710.12940000001</c:v>
                </c:pt>
                <c:pt idx="266">
                  <c:v>515305.4841</c:v>
                </c:pt>
                <c:pt idx="267">
                  <c:v>572037.88589999999</c:v>
                </c:pt>
                <c:pt idx="268">
                  <c:v>229070.5491</c:v>
                </c:pt>
                <c:pt idx="269">
                  <c:v>779143.60049999994</c:v>
                </c:pt>
                <c:pt idx="270">
                  <c:v>211168.6293</c:v>
                </c:pt>
                <c:pt idx="271">
                  <c:v>438491.87599999999</c:v>
                </c:pt>
                <c:pt idx="272">
                  <c:v>521404.23859999998</c:v>
                </c:pt>
                <c:pt idx="273">
                  <c:v>811594.0392</c:v>
                </c:pt>
                <c:pt idx="274">
                  <c:v>552454.02630000003</c:v>
                </c:pt>
                <c:pt idx="275">
                  <c:v>613104.78399999999</c:v>
                </c:pt>
                <c:pt idx="276">
                  <c:v>202576.61960000001</c:v>
                </c:pt>
                <c:pt idx="277">
                  <c:v>397700.14039999997</c:v>
                </c:pt>
                <c:pt idx="278">
                  <c:v>505897.30410000001</c:v>
                </c:pt>
                <c:pt idx="279">
                  <c:v>210573.70420000001</c:v>
                </c:pt>
                <c:pt idx="280">
                  <c:v>581620.48239999998</c:v>
                </c:pt>
                <c:pt idx="281">
                  <c:v>481513.5074</c:v>
                </c:pt>
                <c:pt idx="282">
                  <c:v>371355.69349999999</c:v>
                </c:pt>
                <c:pt idx="283">
                  <c:v>136346.3069</c:v>
                </c:pt>
                <c:pt idx="284">
                  <c:v>679435.17449999996</c:v>
                </c:pt>
                <c:pt idx="285">
                  <c:v>793986.61549999996</c:v>
                </c:pt>
                <c:pt idx="286">
                  <c:v>353929.54950000002</c:v>
                </c:pt>
                <c:pt idx="287">
                  <c:v>630411.26980000001</c:v>
                </c:pt>
                <c:pt idx="288">
                  <c:v>491904.1899</c:v>
                </c:pt>
                <c:pt idx="289">
                  <c:v>819002.17480000004</c:v>
                </c:pt>
                <c:pt idx="290">
                  <c:v>626163.83200000005</c:v>
                </c:pt>
                <c:pt idx="291">
                  <c:v>239217.67319999999</c:v>
                </c:pt>
                <c:pt idx="292">
                  <c:v>221290.98180000001</c:v>
                </c:pt>
                <c:pt idx="293">
                  <c:v>222341.03419999999</c:v>
                </c:pt>
                <c:pt idx="294">
                  <c:v>266765.47700000001</c:v>
                </c:pt>
                <c:pt idx="295">
                  <c:v>159727.87530000001</c:v>
                </c:pt>
                <c:pt idx="296">
                  <c:v>392177.78899999999</c:v>
                </c:pt>
                <c:pt idx="297">
                  <c:v>587858.62950000004</c:v>
                </c:pt>
                <c:pt idx="298">
                  <c:v>606851.16960000002</c:v>
                </c:pt>
                <c:pt idx="299">
                  <c:v>684273.59129999997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9A-234C-A0D3-3E10C76B20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394784"/>
        <c:axId val="554383584"/>
      </c:scatterChart>
      <c:valAx>
        <c:axId val="554394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rgbClr val="00206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solidFill>
                      <a:srgbClr val="002060"/>
                    </a:solidFill>
                  </a:rPr>
                  <a:t>Car Purchase</a:t>
                </a:r>
                <a:r>
                  <a:rPr lang="en-GB" baseline="0">
                    <a:solidFill>
                      <a:srgbClr val="002060"/>
                    </a:solidFill>
                  </a:rPr>
                  <a:t> Amount (USD)</a:t>
                </a:r>
                <a:endParaRPr lang="en-GB">
                  <a:solidFill>
                    <a:srgbClr val="00206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rgbClr val="00206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383584"/>
        <c:crosses val="autoZero"/>
        <c:crossBetween val="midCat"/>
      </c:valAx>
      <c:valAx>
        <c:axId val="55438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rgbClr val="00206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solidFill>
                      <a:srgbClr val="002060"/>
                    </a:solidFill>
                  </a:rPr>
                  <a:t>Net Worth (USD)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rgbClr val="00206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394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r>
              <a:rPr lang="en-US" sz="1200">
                <a:solidFill>
                  <a:srgbClr val="002060"/>
                </a:solidFill>
              </a:rPr>
              <a:t>Car Purchase Amount (USD) vs Age (years)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rgbClr val="00206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Graphs!$D$1</c:f>
              <c:strCache>
                <c:ptCount val="1"/>
                <c:pt idx="0">
                  <c:v>Age (years)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trendline>
            <c:spPr>
              <a:ln w="25400" cap="rnd">
                <a:solidFill>
                  <a:schemeClr val="accent6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Graphs!$A$2:$A$301</c:f>
              <c:numCache>
                <c:formatCode>0</c:formatCode>
                <c:ptCount val="300"/>
                <c:pt idx="0">
                  <c:v>35321.458769999997</c:v>
                </c:pt>
                <c:pt idx="1">
                  <c:v>45115.525659999999</c:v>
                </c:pt>
                <c:pt idx="2">
                  <c:v>42925.709210000001</c:v>
                </c:pt>
                <c:pt idx="3">
                  <c:v>67422.363129999998</c:v>
                </c:pt>
                <c:pt idx="4">
                  <c:v>55915.462480000002</c:v>
                </c:pt>
                <c:pt idx="5">
                  <c:v>56611.997840000004</c:v>
                </c:pt>
                <c:pt idx="6">
                  <c:v>28925.70549</c:v>
                </c:pt>
                <c:pt idx="7">
                  <c:v>47434.982649999998</c:v>
                </c:pt>
                <c:pt idx="8">
                  <c:v>48013.614099999999</c:v>
                </c:pt>
                <c:pt idx="9">
                  <c:v>38189.506009999997</c:v>
                </c:pt>
                <c:pt idx="10">
                  <c:v>59045.51309</c:v>
                </c:pt>
                <c:pt idx="11">
                  <c:v>42288.810460000001</c:v>
                </c:pt>
                <c:pt idx="12">
                  <c:v>28700.0334</c:v>
                </c:pt>
                <c:pt idx="13">
                  <c:v>49258.87571</c:v>
                </c:pt>
                <c:pt idx="14">
                  <c:v>49510.033560000003</c:v>
                </c:pt>
                <c:pt idx="15">
                  <c:v>53017.267229999998</c:v>
                </c:pt>
                <c:pt idx="16">
                  <c:v>41814.720670000002</c:v>
                </c:pt>
                <c:pt idx="17">
                  <c:v>43901.712440000003</c:v>
                </c:pt>
                <c:pt idx="18">
                  <c:v>44633.992409999999</c:v>
                </c:pt>
                <c:pt idx="19">
                  <c:v>54827.52403</c:v>
                </c:pt>
                <c:pt idx="20">
                  <c:v>51130.95379</c:v>
                </c:pt>
                <c:pt idx="21">
                  <c:v>43402.31525</c:v>
                </c:pt>
                <c:pt idx="22">
                  <c:v>47240.86004</c:v>
                </c:pt>
                <c:pt idx="23">
                  <c:v>46635.494319999998</c:v>
                </c:pt>
                <c:pt idx="24">
                  <c:v>45078.40193</c:v>
                </c:pt>
                <c:pt idx="25">
                  <c:v>44387.58412</c:v>
                </c:pt>
                <c:pt idx="26">
                  <c:v>37161.553930000002</c:v>
                </c:pt>
                <c:pt idx="27">
                  <c:v>49091.971850000002</c:v>
                </c:pt>
                <c:pt idx="28">
                  <c:v>58350.318090000001</c:v>
                </c:pt>
                <c:pt idx="29">
                  <c:v>43994.35972</c:v>
                </c:pt>
                <c:pt idx="30">
                  <c:v>17584.569630000002</c:v>
                </c:pt>
                <c:pt idx="31">
                  <c:v>44650.36073</c:v>
                </c:pt>
                <c:pt idx="32">
                  <c:v>66363.893160000007</c:v>
                </c:pt>
                <c:pt idx="33">
                  <c:v>53489.462140000003</c:v>
                </c:pt>
                <c:pt idx="34">
                  <c:v>39810.348169999997</c:v>
                </c:pt>
                <c:pt idx="35">
                  <c:v>51612.143109999997</c:v>
                </c:pt>
                <c:pt idx="36">
                  <c:v>38978.674579999999</c:v>
                </c:pt>
                <c:pt idx="37">
                  <c:v>10092.22509</c:v>
                </c:pt>
                <c:pt idx="38">
                  <c:v>35928.524039999997</c:v>
                </c:pt>
                <c:pt idx="39">
                  <c:v>54823.192210000001</c:v>
                </c:pt>
                <c:pt idx="40">
                  <c:v>45805.671860000002</c:v>
                </c:pt>
                <c:pt idx="41">
                  <c:v>41567.470329999996</c:v>
                </c:pt>
                <c:pt idx="42">
                  <c:v>28031.209849999999</c:v>
                </c:pt>
                <c:pt idx="43">
                  <c:v>27815.738130000002</c:v>
                </c:pt>
                <c:pt idx="44">
                  <c:v>68678.435200000007</c:v>
                </c:pt>
                <c:pt idx="45">
                  <c:v>68925.094469999996</c:v>
                </c:pt>
                <c:pt idx="46">
                  <c:v>34215.761500000001</c:v>
                </c:pt>
                <c:pt idx="47">
                  <c:v>37843.466189999999</c:v>
                </c:pt>
                <c:pt idx="48">
                  <c:v>37883.242310000001</c:v>
                </c:pt>
                <c:pt idx="49">
                  <c:v>48734.357080000002</c:v>
                </c:pt>
                <c:pt idx="50">
                  <c:v>27187.239140000001</c:v>
                </c:pt>
                <c:pt idx="51">
                  <c:v>63738.390650000001</c:v>
                </c:pt>
                <c:pt idx="52">
                  <c:v>48266.755160000001</c:v>
                </c:pt>
                <c:pt idx="53">
                  <c:v>46381.131110000002</c:v>
                </c:pt>
                <c:pt idx="54">
                  <c:v>31978.979899999998</c:v>
                </c:pt>
                <c:pt idx="55">
                  <c:v>48100.290520000002</c:v>
                </c:pt>
                <c:pt idx="56">
                  <c:v>47380.912239999998</c:v>
                </c:pt>
                <c:pt idx="57">
                  <c:v>41425.00116</c:v>
                </c:pt>
                <c:pt idx="58">
                  <c:v>38147.81018</c:v>
                </c:pt>
                <c:pt idx="59">
                  <c:v>32737.801769999998</c:v>
                </c:pt>
                <c:pt idx="60">
                  <c:v>37348.137369999997</c:v>
                </c:pt>
                <c:pt idx="61">
                  <c:v>47483.853159999999</c:v>
                </c:pt>
                <c:pt idx="62">
                  <c:v>49730.533389999997</c:v>
                </c:pt>
                <c:pt idx="63">
                  <c:v>40093.619809999997</c:v>
                </c:pt>
                <c:pt idx="64">
                  <c:v>42297.506200000003</c:v>
                </c:pt>
                <c:pt idx="65">
                  <c:v>52954.931210000002</c:v>
                </c:pt>
                <c:pt idx="66">
                  <c:v>48104.111839999998</c:v>
                </c:pt>
                <c:pt idx="67">
                  <c:v>43680.913269999997</c:v>
                </c:pt>
                <c:pt idx="68">
                  <c:v>52707.968159999997</c:v>
                </c:pt>
                <c:pt idx="69">
                  <c:v>49392.8897</c:v>
                </c:pt>
                <c:pt idx="70">
                  <c:v>30841.001540000001</c:v>
                </c:pt>
                <c:pt idx="71">
                  <c:v>49373.375549999997</c:v>
                </c:pt>
                <c:pt idx="72">
                  <c:v>41903.651709999998</c:v>
                </c:pt>
                <c:pt idx="73">
                  <c:v>45058.8969</c:v>
                </c:pt>
                <c:pt idx="74">
                  <c:v>52991.526669999999</c:v>
                </c:pt>
                <c:pt idx="75">
                  <c:v>50958.081149999998</c:v>
                </c:pt>
                <c:pt idx="76">
                  <c:v>41357.178970000001</c:v>
                </c:pt>
                <c:pt idx="77">
                  <c:v>44434.719169999997</c:v>
                </c:pt>
                <c:pt idx="78">
                  <c:v>38502.423920000001</c:v>
                </c:pt>
                <c:pt idx="79">
                  <c:v>41221.249179999999</c:v>
                </c:pt>
                <c:pt idx="80">
                  <c:v>38399.461389999997</c:v>
                </c:pt>
                <c:pt idx="81">
                  <c:v>41456.680970000001</c:v>
                </c:pt>
                <c:pt idx="82">
                  <c:v>30394.824939999999</c:v>
                </c:pt>
                <c:pt idx="83">
                  <c:v>42384.05128</c:v>
                </c:pt>
                <c:pt idx="84">
                  <c:v>39002.077100000002</c:v>
                </c:pt>
                <c:pt idx="85">
                  <c:v>19553.2739</c:v>
                </c:pt>
                <c:pt idx="86">
                  <c:v>45167.325420000001</c:v>
                </c:pt>
                <c:pt idx="87">
                  <c:v>36019.955600000001</c:v>
                </c:pt>
                <c:pt idx="88">
                  <c:v>50937.938439999998</c:v>
                </c:pt>
                <c:pt idx="89">
                  <c:v>12895.714679999999</c:v>
                </c:pt>
                <c:pt idx="90">
                  <c:v>38955.219190000003</c:v>
                </c:pt>
                <c:pt idx="91">
                  <c:v>51221.04249</c:v>
                </c:pt>
                <c:pt idx="92">
                  <c:v>25971.956730000002</c:v>
                </c:pt>
                <c:pt idx="93">
                  <c:v>60670.336719999999</c:v>
                </c:pt>
                <c:pt idx="94">
                  <c:v>54075.120640000001</c:v>
                </c:pt>
                <c:pt idx="95">
                  <c:v>40004.871420000003</c:v>
                </c:pt>
                <c:pt idx="96">
                  <c:v>61593.520579999997</c:v>
                </c:pt>
                <c:pt idx="97">
                  <c:v>39503.388290000003</c:v>
                </c:pt>
                <c:pt idx="98">
                  <c:v>52474.718390000002</c:v>
                </c:pt>
                <c:pt idx="99">
                  <c:v>42187.682800000002</c:v>
                </c:pt>
                <c:pt idx="100">
                  <c:v>57441.44414</c:v>
                </c:pt>
                <c:pt idx="101">
                  <c:v>22681.716670000002</c:v>
                </c:pt>
                <c:pt idx="102">
                  <c:v>33640.736969999998</c:v>
                </c:pt>
                <c:pt idx="103">
                  <c:v>31540.778679999999</c:v>
                </c:pt>
                <c:pt idx="104">
                  <c:v>60461.242680000003</c:v>
                </c:pt>
                <c:pt idx="105">
                  <c:v>45738.334300000002</c:v>
                </c:pt>
                <c:pt idx="106">
                  <c:v>34803.823949999998</c:v>
                </c:pt>
                <c:pt idx="107">
                  <c:v>34642.602400000003</c:v>
                </c:pt>
                <c:pt idx="108">
                  <c:v>27586.718540000002</c:v>
                </c:pt>
                <c:pt idx="109">
                  <c:v>54973.024949999999</c:v>
                </c:pt>
                <c:pt idx="110">
                  <c:v>49142.511740000002</c:v>
                </c:pt>
                <c:pt idx="111">
                  <c:v>58840.539640000003</c:v>
                </c:pt>
                <c:pt idx="112">
                  <c:v>57306.328659999999</c:v>
                </c:pt>
                <c:pt idx="113">
                  <c:v>51941.675600000002</c:v>
                </c:pt>
                <c:pt idx="114">
                  <c:v>30240.60975</c:v>
                </c:pt>
                <c:pt idx="115">
                  <c:v>67120.898780000003</c:v>
                </c:pt>
                <c:pt idx="116">
                  <c:v>42408.026250000003</c:v>
                </c:pt>
                <c:pt idx="117">
                  <c:v>41451.718430000001</c:v>
                </c:pt>
                <c:pt idx="118">
                  <c:v>42592.886469999998</c:v>
                </c:pt>
                <c:pt idx="119">
                  <c:v>34521.176180000002</c:v>
                </c:pt>
                <c:pt idx="120">
                  <c:v>42213.69644</c:v>
                </c:pt>
                <c:pt idx="121">
                  <c:v>41913.537129999997</c:v>
                </c:pt>
                <c:pt idx="122">
                  <c:v>59416.18101</c:v>
                </c:pt>
                <c:pt idx="123">
                  <c:v>51402.615059999996</c:v>
                </c:pt>
                <c:pt idx="124">
                  <c:v>54755.420380000003</c:v>
                </c:pt>
                <c:pt idx="125">
                  <c:v>47143.44008</c:v>
                </c:pt>
                <c:pt idx="126">
                  <c:v>64391.689059999997</c:v>
                </c:pt>
                <c:pt idx="127">
                  <c:v>37252.551939999998</c:v>
                </c:pt>
                <c:pt idx="128">
                  <c:v>52665.365109999999</c:v>
                </c:pt>
                <c:pt idx="129">
                  <c:v>44001.207060000001</c:v>
                </c:pt>
                <c:pt idx="130">
                  <c:v>51551.679969999997</c:v>
                </c:pt>
                <c:pt idx="131">
                  <c:v>38243.664810000002</c:v>
                </c:pt>
                <c:pt idx="132">
                  <c:v>39766.64804</c:v>
                </c:pt>
                <c:pt idx="133">
                  <c:v>40077.572890000003</c:v>
                </c:pt>
                <c:pt idx="134">
                  <c:v>33131.527340000001</c:v>
                </c:pt>
                <c:pt idx="135">
                  <c:v>48622.660969999997</c:v>
                </c:pt>
                <c:pt idx="136">
                  <c:v>47693.234819999998</c:v>
                </c:pt>
                <c:pt idx="137">
                  <c:v>39410.461600000002</c:v>
                </c:pt>
                <c:pt idx="138">
                  <c:v>33428.401830000003</c:v>
                </c:pt>
                <c:pt idx="139">
                  <c:v>32700.278709999999</c:v>
                </c:pt>
                <c:pt idx="140">
                  <c:v>62864.430110000001</c:v>
                </c:pt>
                <c:pt idx="141">
                  <c:v>29425.830010000001</c:v>
                </c:pt>
                <c:pt idx="142">
                  <c:v>44418.609550000001</c:v>
                </c:pt>
                <c:pt idx="143">
                  <c:v>36645.560899999997</c:v>
                </c:pt>
                <c:pt idx="144">
                  <c:v>53655.538589999996</c:v>
                </c:pt>
                <c:pt idx="145">
                  <c:v>45977.125019999999</c:v>
                </c:pt>
                <c:pt idx="146">
                  <c:v>38504.394439999996</c:v>
                </c:pt>
                <c:pt idx="147">
                  <c:v>47935.939400000003</c:v>
                </c:pt>
                <c:pt idx="148">
                  <c:v>60222.226719999999</c:v>
                </c:pt>
                <c:pt idx="149">
                  <c:v>38930.552340000002</c:v>
                </c:pt>
                <c:pt idx="150">
                  <c:v>27810.218140000001</c:v>
                </c:pt>
                <c:pt idx="151">
                  <c:v>47604.345909999996</c:v>
                </c:pt>
                <c:pt idx="152">
                  <c:v>42356.6895</c:v>
                </c:pt>
                <c:pt idx="153">
                  <c:v>31300.543470000001</c:v>
                </c:pt>
                <c:pt idx="154">
                  <c:v>42369.642469999999</c:v>
                </c:pt>
                <c:pt idx="155">
                  <c:v>31837.22537</c:v>
                </c:pt>
                <c:pt idx="156">
                  <c:v>26499.314180000001</c:v>
                </c:pt>
                <c:pt idx="157">
                  <c:v>38172.836020000002</c:v>
                </c:pt>
                <c:pt idx="158">
                  <c:v>39433.406309999998</c:v>
                </c:pt>
                <c:pt idx="159">
                  <c:v>37714.316590000002</c:v>
                </c:pt>
                <c:pt idx="160">
                  <c:v>57125.415410000001</c:v>
                </c:pt>
                <c:pt idx="161">
                  <c:v>46453.348189999997</c:v>
                </c:pt>
                <c:pt idx="162">
                  <c:v>43855.060769999996</c:v>
                </c:pt>
                <c:pt idx="163">
                  <c:v>55592.703829999999</c:v>
                </c:pt>
                <c:pt idx="164">
                  <c:v>42484.022830000002</c:v>
                </c:pt>
                <c:pt idx="165">
                  <c:v>40879.191070000001</c:v>
                </c:pt>
                <c:pt idx="166">
                  <c:v>20653.214090000001</c:v>
                </c:pt>
                <c:pt idx="167">
                  <c:v>35438.805489999999</c:v>
                </c:pt>
                <c:pt idx="168">
                  <c:v>36112.793460000001</c:v>
                </c:pt>
                <c:pt idx="169">
                  <c:v>38182.304649999998</c:v>
                </c:pt>
                <c:pt idx="170">
                  <c:v>41026.024210000003</c:v>
                </c:pt>
                <c:pt idx="171">
                  <c:v>27889.951969999998</c:v>
                </c:pt>
                <c:pt idx="172">
                  <c:v>43724.489600000001</c:v>
                </c:pt>
                <c:pt idx="173">
                  <c:v>57430.769030000003</c:v>
                </c:pt>
                <c:pt idx="174">
                  <c:v>41104.071080000002</c:v>
                </c:pt>
                <c:pt idx="175">
                  <c:v>49050.853779999998</c:v>
                </c:pt>
                <c:pt idx="176">
                  <c:v>41265.529289999999</c:v>
                </c:pt>
                <c:pt idx="177">
                  <c:v>64545.163390000002</c:v>
                </c:pt>
                <c:pt idx="178">
                  <c:v>29052.095209999999</c:v>
                </c:pt>
                <c:pt idx="179">
                  <c:v>30719.815600000002</c:v>
                </c:pt>
                <c:pt idx="180">
                  <c:v>38763.113060000003</c:v>
                </c:pt>
                <c:pt idx="181">
                  <c:v>39331.201269999998</c:v>
                </c:pt>
                <c:pt idx="182">
                  <c:v>32608.454679999999</c:v>
                </c:pt>
                <c:pt idx="183">
                  <c:v>58045.562570000002</c:v>
                </c:pt>
                <c:pt idx="184">
                  <c:v>54387.277269999999</c:v>
                </c:pt>
                <c:pt idx="185">
                  <c:v>36638.206879999998</c:v>
                </c:pt>
                <c:pt idx="186">
                  <c:v>39522.131289999998</c:v>
                </c:pt>
                <c:pt idx="187">
                  <c:v>42978.346259999998</c:v>
                </c:pt>
                <c:pt idx="188">
                  <c:v>60865.763959999997</c:v>
                </c:pt>
                <c:pt idx="189">
                  <c:v>46380.447319999999</c:v>
                </c:pt>
                <c:pt idx="190">
                  <c:v>56579.903380000003</c:v>
                </c:pt>
                <c:pt idx="191">
                  <c:v>42774.355790000001</c:v>
                </c:pt>
                <c:pt idx="192">
                  <c:v>37879.653850000002</c:v>
                </c:pt>
                <c:pt idx="193">
                  <c:v>45208.425389999997</c:v>
                </c:pt>
                <c:pt idx="194">
                  <c:v>56229.412700000001</c:v>
                </c:pt>
                <c:pt idx="195">
                  <c:v>50455.119350000001</c:v>
                </c:pt>
                <c:pt idx="196">
                  <c:v>49721.310819999999</c:v>
                </c:pt>
                <c:pt idx="197">
                  <c:v>31696.996790000001</c:v>
                </c:pt>
                <c:pt idx="198">
                  <c:v>49220.021800000002</c:v>
                </c:pt>
                <c:pt idx="199">
                  <c:v>46188.835140000003</c:v>
                </c:pt>
                <c:pt idx="200">
                  <c:v>36086.93161</c:v>
                </c:pt>
                <c:pt idx="201">
                  <c:v>43264.049650000001</c:v>
                </c:pt>
                <c:pt idx="202">
                  <c:v>40660.383170000001</c:v>
                </c:pt>
                <c:pt idx="203">
                  <c:v>51683.608590000003</c:v>
                </c:pt>
                <c:pt idx="204">
                  <c:v>44525.020850000001</c:v>
                </c:pt>
                <c:pt idx="205">
                  <c:v>48518.90163</c:v>
                </c:pt>
                <c:pt idx="206">
                  <c:v>45805.30588</c:v>
                </c:pt>
                <c:pt idx="207">
                  <c:v>54850.387419999999</c:v>
                </c:pt>
                <c:pt idx="208">
                  <c:v>32478.44758</c:v>
                </c:pt>
                <c:pt idx="209">
                  <c:v>42209.289479999999</c:v>
                </c:pt>
                <c:pt idx="210">
                  <c:v>55125.932370000002</c:v>
                </c:pt>
                <c:pt idx="211">
                  <c:v>47984.420619999997</c:v>
                </c:pt>
                <c:pt idx="212">
                  <c:v>43405.89086</c:v>
                </c:pt>
                <c:pt idx="213">
                  <c:v>44577.44829</c:v>
                </c:pt>
                <c:pt idx="214">
                  <c:v>37744.542849999998</c:v>
                </c:pt>
                <c:pt idx="215">
                  <c:v>47805.256050000004</c:v>
                </c:pt>
                <c:pt idx="216">
                  <c:v>44846.685570000001</c:v>
                </c:pt>
                <c:pt idx="217">
                  <c:v>46643.265809999997</c:v>
                </c:pt>
                <c:pt idx="218">
                  <c:v>56563.986749999996</c:v>
                </c:pt>
                <c:pt idx="219">
                  <c:v>41673.446170000003</c:v>
                </c:pt>
                <c:pt idx="220">
                  <c:v>61118.469469999996</c:v>
                </c:pt>
                <c:pt idx="221">
                  <c:v>37303.567009999999</c:v>
                </c:pt>
                <c:pt idx="222">
                  <c:v>46892.266170000003</c:v>
                </c:pt>
                <c:pt idx="223">
                  <c:v>56457.740380000003</c:v>
                </c:pt>
                <c:pt idx="224">
                  <c:v>45509.697319999999</c:v>
                </c:pt>
                <c:pt idx="225">
                  <c:v>27625.441439999999</c:v>
                </c:pt>
                <c:pt idx="226">
                  <c:v>46389.502370000002</c:v>
                </c:pt>
                <c:pt idx="227">
                  <c:v>29002.056649999999</c:v>
                </c:pt>
                <c:pt idx="228">
                  <c:v>51355.710599999999</c:v>
                </c:pt>
                <c:pt idx="229">
                  <c:v>42011.199650000002</c:v>
                </c:pt>
                <c:pt idx="230">
                  <c:v>52654.404549999999</c:v>
                </c:pt>
                <c:pt idx="231">
                  <c:v>44432.717470000003</c:v>
                </c:pt>
                <c:pt idx="232">
                  <c:v>46054.602529999996</c:v>
                </c:pt>
                <c:pt idx="233">
                  <c:v>58235.414539999998</c:v>
                </c:pt>
                <c:pt idx="234">
                  <c:v>42990.292549999998</c:v>
                </c:pt>
                <c:pt idx="235">
                  <c:v>50702.18103</c:v>
                </c:pt>
                <c:pt idx="236">
                  <c:v>47009.577409999998</c:v>
                </c:pt>
                <c:pt idx="237">
                  <c:v>49399.970410000002</c:v>
                </c:pt>
                <c:pt idx="238">
                  <c:v>42997.167609999997</c:v>
                </c:pt>
                <c:pt idx="239">
                  <c:v>44434.984190000003</c:v>
                </c:pt>
                <c:pt idx="240">
                  <c:v>46325.509590000001</c:v>
                </c:pt>
                <c:pt idx="241">
                  <c:v>46846.730499999998</c:v>
                </c:pt>
                <c:pt idx="242">
                  <c:v>56499.102019999998</c:v>
                </c:pt>
                <c:pt idx="243">
                  <c:v>42773.759050000001</c:v>
                </c:pt>
                <c:pt idx="244">
                  <c:v>52313.983919999999</c:v>
                </c:pt>
                <c:pt idx="245">
                  <c:v>34139.637300000002</c:v>
                </c:pt>
                <c:pt idx="246">
                  <c:v>60763.247309999999</c:v>
                </c:pt>
                <c:pt idx="247">
                  <c:v>66158.694940000001</c:v>
                </c:pt>
                <c:pt idx="248">
                  <c:v>31215.642100000001</c:v>
                </c:pt>
                <c:pt idx="249">
                  <c:v>46135.27233</c:v>
                </c:pt>
                <c:pt idx="250">
                  <c:v>56973.181049999999</c:v>
                </c:pt>
                <c:pt idx="251">
                  <c:v>24184.074430000001</c:v>
                </c:pt>
                <c:pt idx="252">
                  <c:v>49079.619420000003</c:v>
                </c:pt>
                <c:pt idx="253">
                  <c:v>37093.920330000001</c:v>
                </c:pt>
                <c:pt idx="254">
                  <c:v>43401.566120000003</c:v>
                </c:pt>
                <c:pt idx="255">
                  <c:v>29092.131099999999</c:v>
                </c:pt>
                <c:pt idx="256">
                  <c:v>48349.164570000001</c:v>
                </c:pt>
                <c:pt idx="257">
                  <c:v>33261.000569999997</c:v>
                </c:pt>
                <c:pt idx="258">
                  <c:v>41327.165540000002</c:v>
                </c:pt>
                <c:pt idx="259">
                  <c:v>49336.116280000002</c:v>
                </c:pt>
                <c:pt idx="260">
                  <c:v>51405.55229</c:v>
                </c:pt>
                <c:pt idx="261">
                  <c:v>31249.98803</c:v>
                </c:pt>
                <c:pt idx="262">
                  <c:v>43598.969929999999</c:v>
                </c:pt>
                <c:pt idx="263">
                  <c:v>48300.020570000001</c:v>
                </c:pt>
                <c:pt idx="264">
                  <c:v>54013.47595</c:v>
                </c:pt>
                <c:pt idx="265">
                  <c:v>38674.660380000001</c:v>
                </c:pt>
                <c:pt idx="266">
                  <c:v>37076.825080000002</c:v>
                </c:pt>
                <c:pt idx="267">
                  <c:v>37947.85125</c:v>
                </c:pt>
                <c:pt idx="268">
                  <c:v>41320.072560000001</c:v>
                </c:pt>
                <c:pt idx="269">
                  <c:v>66888.93694</c:v>
                </c:pt>
                <c:pt idx="270">
                  <c:v>12536.93842</c:v>
                </c:pt>
                <c:pt idx="271">
                  <c:v>39549.130389999998</c:v>
                </c:pt>
                <c:pt idx="272">
                  <c:v>52709.081960000003</c:v>
                </c:pt>
                <c:pt idx="273">
                  <c:v>53502.977420000003</c:v>
                </c:pt>
                <c:pt idx="274">
                  <c:v>52116.907910000002</c:v>
                </c:pt>
                <c:pt idx="275">
                  <c:v>38705.658389999997</c:v>
                </c:pt>
                <c:pt idx="276">
                  <c:v>48025.025419999998</c:v>
                </c:pt>
                <c:pt idx="277">
                  <c:v>59483.911829999997</c:v>
                </c:pt>
                <c:pt idx="278">
                  <c:v>35911.64559</c:v>
                </c:pt>
                <c:pt idx="279">
                  <c:v>41034.283430000003</c:v>
                </c:pt>
                <c:pt idx="280">
                  <c:v>51730.174339999998</c:v>
                </c:pt>
                <c:pt idx="281">
                  <c:v>53021.860739999996</c:v>
                </c:pt>
                <c:pt idx="282">
                  <c:v>32828.034769999998</c:v>
                </c:pt>
                <c:pt idx="283">
                  <c:v>29417.646939999999</c:v>
                </c:pt>
                <c:pt idx="284">
                  <c:v>57461.511579999999</c:v>
                </c:pt>
                <c:pt idx="285">
                  <c:v>50441.62427</c:v>
                </c:pt>
                <c:pt idx="286">
                  <c:v>41575.347390000003</c:v>
                </c:pt>
                <c:pt idx="287">
                  <c:v>46412.477809999997</c:v>
                </c:pt>
                <c:pt idx="288">
                  <c:v>47610.117180000001</c:v>
                </c:pt>
                <c:pt idx="289">
                  <c:v>70878.29664</c:v>
                </c:pt>
                <c:pt idx="290">
                  <c:v>55543.384969999999</c:v>
                </c:pt>
                <c:pt idx="291">
                  <c:v>53848.755499999999</c:v>
                </c:pt>
                <c:pt idx="292">
                  <c:v>39904.816129999999</c:v>
                </c:pt>
                <c:pt idx="293">
                  <c:v>44736.410969999997</c:v>
                </c:pt>
                <c:pt idx="294">
                  <c:v>46937.174220000001</c:v>
                </c:pt>
                <c:pt idx="295">
                  <c:v>28440.812679999999</c:v>
                </c:pt>
                <c:pt idx="296">
                  <c:v>38148.001629999999</c:v>
                </c:pt>
                <c:pt idx="297">
                  <c:v>42747.539250000002</c:v>
                </c:pt>
                <c:pt idx="298">
                  <c:v>29670.83337</c:v>
                </c:pt>
                <c:pt idx="299">
                  <c:v>63038.20422</c:v>
                </c:pt>
              </c:numCache>
            </c:numRef>
          </c:xVal>
          <c:yVal>
            <c:numRef>
              <c:f>Graphs!$D$2:$D$301</c:f>
              <c:numCache>
                <c:formatCode>General</c:formatCode>
                <c:ptCount val="300"/>
                <c:pt idx="0">
                  <c:v>42</c:v>
                </c:pt>
                <c:pt idx="1">
                  <c:v>41</c:v>
                </c:pt>
                <c:pt idx="2">
                  <c:v>43</c:v>
                </c:pt>
                <c:pt idx="3">
                  <c:v>58</c:v>
                </c:pt>
                <c:pt idx="4">
                  <c:v>57</c:v>
                </c:pt>
                <c:pt idx="5">
                  <c:v>57</c:v>
                </c:pt>
                <c:pt idx="6">
                  <c:v>47</c:v>
                </c:pt>
                <c:pt idx="7">
                  <c:v>50</c:v>
                </c:pt>
                <c:pt idx="8">
                  <c:v>47</c:v>
                </c:pt>
                <c:pt idx="9">
                  <c:v>43</c:v>
                </c:pt>
                <c:pt idx="10">
                  <c:v>50</c:v>
                </c:pt>
                <c:pt idx="11">
                  <c:v>53</c:v>
                </c:pt>
                <c:pt idx="12">
                  <c:v>44</c:v>
                </c:pt>
                <c:pt idx="13">
                  <c:v>48</c:v>
                </c:pt>
                <c:pt idx="14">
                  <c:v>55</c:v>
                </c:pt>
                <c:pt idx="15">
                  <c:v>53</c:v>
                </c:pt>
                <c:pt idx="16">
                  <c:v>45</c:v>
                </c:pt>
                <c:pt idx="17">
                  <c:v>48</c:v>
                </c:pt>
                <c:pt idx="18">
                  <c:v>52</c:v>
                </c:pt>
                <c:pt idx="19">
                  <c:v>59</c:v>
                </c:pt>
                <c:pt idx="20">
                  <c:v>52</c:v>
                </c:pt>
                <c:pt idx="21">
                  <c:v>48</c:v>
                </c:pt>
                <c:pt idx="22">
                  <c:v>46</c:v>
                </c:pt>
                <c:pt idx="23">
                  <c:v>47</c:v>
                </c:pt>
                <c:pt idx="24">
                  <c:v>40</c:v>
                </c:pt>
                <c:pt idx="25">
                  <c:v>53</c:v>
                </c:pt>
                <c:pt idx="26">
                  <c:v>28</c:v>
                </c:pt>
                <c:pt idx="27">
                  <c:v>56</c:v>
                </c:pt>
                <c:pt idx="28">
                  <c:v>46</c:v>
                </c:pt>
                <c:pt idx="29">
                  <c:v>40</c:v>
                </c:pt>
                <c:pt idx="30">
                  <c:v>33</c:v>
                </c:pt>
                <c:pt idx="31">
                  <c:v>40</c:v>
                </c:pt>
                <c:pt idx="32">
                  <c:v>51</c:v>
                </c:pt>
                <c:pt idx="33">
                  <c:v>51</c:v>
                </c:pt>
                <c:pt idx="34">
                  <c:v>46</c:v>
                </c:pt>
                <c:pt idx="35">
                  <c:v>51</c:v>
                </c:pt>
                <c:pt idx="36">
                  <c:v>50</c:v>
                </c:pt>
                <c:pt idx="37">
                  <c:v>22</c:v>
                </c:pt>
                <c:pt idx="38">
                  <c:v>51</c:v>
                </c:pt>
                <c:pt idx="39">
                  <c:v>48</c:v>
                </c:pt>
                <c:pt idx="40">
                  <c:v>42</c:v>
                </c:pt>
                <c:pt idx="41">
                  <c:v>46</c:v>
                </c:pt>
                <c:pt idx="42">
                  <c:v>38</c:v>
                </c:pt>
                <c:pt idx="43">
                  <c:v>39</c:v>
                </c:pt>
                <c:pt idx="44">
                  <c:v>61</c:v>
                </c:pt>
                <c:pt idx="45">
                  <c:v>55</c:v>
                </c:pt>
                <c:pt idx="46">
                  <c:v>42</c:v>
                </c:pt>
                <c:pt idx="47">
                  <c:v>51</c:v>
                </c:pt>
                <c:pt idx="48">
                  <c:v>41</c:v>
                </c:pt>
                <c:pt idx="49">
                  <c:v>40</c:v>
                </c:pt>
                <c:pt idx="50">
                  <c:v>41</c:v>
                </c:pt>
                <c:pt idx="51">
                  <c:v>56</c:v>
                </c:pt>
                <c:pt idx="52">
                  <c:v>46</c:v>
                </c:pt>
                <c:pt idx="53">
                  <c:v>37</c:v>
                </c:pt>
                <c:pt idx="54">
                  <c:v>52</c:v>
                </c:pt>
                <c:pt idx="55">
                  <c:v>57</c:v>
                </c:pt>
                <c:pt idx="56">
                  <c:v>34</c:v>
                </c:pt>
                <c:pt idx="57">
                  <c:v>43</c:v>
                </c:pt>
                <c:pt idx="58">
                  <c:v>50</c:v>
                </c:pt>
                <c:pt idx="59">
                  <c:v>42</c:v>
                </c:pt>
                <c:pt idx="60">
                  <c:v>42</c:v>
                </c:pt>
                <c:pt idx="61">
                  <c:v>42</c:v>
                </c:pt>
                <c:pt idx="62">
                  <c:v>55</c:v>
                </c:pt>
                <c:pt idx="63">
                  <c:v>53</c:v>
                </c:pt>
                <c:pt idx="64">
                  <c:v>53</c:v>
                </c:pt>
                <c:pt idx="65">
                  <c:v>43</c:v>
                </c:pt>
                <c:pt idx="66">
                  <c:v>55</c:v>
                </c:pt>
                <c:pt idx="67">
                  <c:v>43</c:v>
                </c:pt>
                <c:pt idx="68">
                  <c:v>57</c:v>
                </c:pt>
                <c:pt idx="69">
                  <c:v>52</c:v>
                </c:pt>
                <c:pt idx="70">
                  <c:v>45</c:v>
                </c:pt>
                <c:pt idx="71">
                  <c:v>56</c:v>
                </c:pt>
                <c:pt idx="72">
                  <c:v>41</c:v>
                </c:pt>
                <c:pt idx="73">
                  <c:v>48</c:v>
                </c:pt>
                <c:pt idx="74">
                  <c:v>56</c:v>
                </c:pt>
                <c:pt idx="75">
                  <c:v>47</c:v>
                </c:pt>
                <c:pt idx="76">
                  <c:v>53</c:v>
                </c:pt>
                <c:pt idx="77">
                  <c:v>57</c:v>
                </c:pt>
                <c:pt idx="78">
                  <c:v>39</c:v>
                </c:pt>
                <c:pt idx="79">
                  <c:v>45</c:v>
                </c:pt>
                <c:pt idx="80">
                  <c:v>33</c:v>
                </c:pt>
                <c:pt idx="81">
                  <c:v>44</c:v>
                </c:pt>
                <c:pt idx="82">
                  <c:v>40</c:v>
                </c:pt>
                <c:pt idx="83">
                  <c:v>40</c:v>
                </c:pt>
                <c:pt idx="84">
                  <c:v>37</c:v>
                </c:pt>
                <c:pt idx="85">
                  <c:v>40</c:v>
                </c:pt>
                <c:pt idx="86">
                  <c:v>44</c:v>
                </c:pt>
                <c:pt idx="87">
                  <c:v>43</c:v>
                </c:pt>
                <c:pt idx="88">
                  <c:v>58</c:v>
                </c:pt>
                <c:pt idx="89">
                  <c:v>32</c:v>
                </c:pt>
                <c:pt idx="90">
                  <c:v>50</c:v>
                </c:pt>
                <c:pt idx="91">
                  <c:v>59</c:v>
                </c:pt>
                <c:pt idx="92">
                  <c:v>42</c:v>
                </c:pt>
                <c:pt idx="93">
                  <c:v>50</c:v>
                </c:pt>
                <c:pt idx="94">
                  <c:v>53</c:v>
                </c:pt>
                <c:pt idx="95">
                  <c:v>47</c:v>
                </c:pt>
                <c:pt idx="96">
                  <c:v>46</c:v>
                </c:pt>
                <c:pt idx="97">
                  <c:v>43</c:v>
                </c:pt>
                <c:pt idx="98">
                  <c:v>49</c:v>
                </c:pt>
                <c:pt idx="99">
                  <c:v>43</c:v>
                </c:pt>
                <c:pt idx="100">
                  <c:v>53</c:v>
                </c:pt>
                <c:pt idx="101">
                  <c:v>36</c:v>
                </c:pt>
                <c:pt idx="102">
                  <c:v>30</c:v>
                </c:pt>
                <c:pt idx="103">
                  <c:v>37</c:v>
                </c:pt>
                <c:pt idx="104">
                  <c:v>48</c:v>
                </c:pt>
                <c:pt idx="105">
                  <c:v>44</c:v>
                </c:pt>
                <c:pt idx="106">
                  <c:v>42</c:v>
                </c:pt>
                <c:pt idx="107">
                  <c:v>50</c:v>
                </c:pt>
                <c:pt idx="108">
                  <c:v>30</c:v>
                </c:pt>
                <c:pt idx="109">
                  <c:v>42</c:v>
                </c:pt>
                <c:pt idx="110">
                  <c:v>46</c:v>
                </c:pt>
                <c:pt idx="111">
                  <c:v>55</c:v>
                </c:pt>
                <c:pt idx="112">
                  <c:v>44</c:v>
                </c:pt>
                <c:pt idx="113">
                  <c:v>58</c:v>
                </c:pt>
                <c:pt idx="114">
                  <c:v>42</c:v>
                </c:pt>
                <c:pt idx="115">
                  <c:v>57</c:v>
                </c:pt>
                <c:pt idx="116">
                  <c:v>43</c:v>
                </c:pt>
                <c:pt idx="117">
                  <c:v>35</c:v>
                </c:pt>
                <c:pt idx="118">
                  <c:v>43</c:v>
                </c:pt>
                <c:pt idx="119">
                  <c:v>35</c:v>
                </c:pt>
                <c:pt idx="120">
                  <c:v>34</c:v>
                </c:pt>
                <c:pt idx="121">
                  <c:v>48</c:v>
                </c:pt>
                <c:pt idx="122">
                  <c:v>53</c:v>
                </c:pt>
                <c:pt idx="123">
                  <c:v>47</c:v>
                </c:pt>
                <c:pt idx="124">
                  <c:v>54</c:v>
                </c:pt>
                <c:pt idx="125">
                  <c:v>51</c:v>
                </c:pt>
                <c:pt idx="126">
                  <c:v>59</c:v>
                </c:pt>
                <c:pt idx="127">
                  <c:v>49</c:v>
                </c:pt>
                <c:pt idx="128">
                  <c:v>51</c:v>
                </c:pt>
                <c:pt idx="129">
                  <c:v>40</c:v>
                </c:pt>
                <c:pt idx="130">
                  <c:v>53</c:v>
                </c:pt>
                <c:pt idx="131">
                  <c:v>45</c:v>
                </c:pt>
                <c:pt idx="132">
                  <c:v>45</c:v>
                </c:pt>
                <c:pt idx="133">
                  <c:v>37</c:v>
                </c:pt>
                <c:pt idx="134">
                  <c:v>43</c:v>
                </c:pt>
                <c:pt idx="135">
                  <c:v>48</c:v>
                </c:pt>
                <c:pt idx="136">
                  <c:v>49</c:v>
                </c:pt>
                <c:pt idx="137">
                  <c:v>48</c:v>
                </c:pt>
                <c:pt idx="138">
                  <c:v>45</c:v>
                </c:pt>
                <c:pt idx="139">
                  <c:v>43</c:v>
                </c:pt>
                <c:pt idx="140">
                  <c:v>62</c:v>
                </c:pt>
                <c:pt idx="141">
                  <c:v>46</c:v>
                </c:pt>
                <c:pt idx="142">
                  <c:v>51</c:v>
                </c:pt>
                <c:pt idx="143">
                  <c:v>44</c:v>
                </c:pt>
                <c:pt idx="144">
                  <c:v>57</c:v>
                </c:pt>
                <c:pt idx="145">
                  <c:v>60</c:v>
                </c:pt>
                <c:pt idx="146">
                  <c:v>39</c:v>
                </c:pt>
                <c:pt idx="147">
                  <c:v>61</c:v>
                </c:pt>
                <c:pt idx="148">
                  <c:v>50</c:v>
                </c:pt>
                <c:pt idx="149">
                  <c:v>37</c:v>
                </c:pt>
                <c:pt idx="150">
                  <c:v>45</c:v>
                </c:pt>
                <c:pt idx="151">
                  <c:v>50</c:v>
                </c:pt>
                <c:pt idx="152">
                  <c:v>32</c:v>
                </c:pt>
                <c:pt idx="153">
                  <c:v>34</c:v>
                </c:pt>
                <c:pt idx="154">
                  <c:v>45</c:v>
                </c:pt>
                <c:pt idx="155">
                  <c:v>50</c:v>
                </c:pt>
                <c:pt idx="156">
                  <c:v>51</c:v>
                </c:pt>
                <c:pt idx="157">
                  <c:v>53</c:v>
                </c:pt>
                <c:pt idx="158">
                  <c:v>34</c:v>
                </c:pt>
                <c:pt idx="159">
                  <c:v>56</c:v>
                </c:pt>
                <c:pt idx="160">
                  <c:v>57</c:v>
                </c:pt>
                <c:pt idx="161">
                  <c:v>48</c:v>
                </c:pt>
                <c:pt idx="162">
                  <c:v>40</c:v>
                </c:pt>
                <c:pt idx="163">
                  <c:v>50</c:v>
                </c:pt>
                <c:pt idx="164">
                  <c:v>47</c:v>
                </c:pt>
                <c:pt idx="165">
                  <c:v>39</c:v>
                </c:pt>
                <c:pt idx="166">
                  <c:v>36</c:v>
                </c:pt>
                <c:pt idx="167">
                  <c:v>44</c:v>
                </c:pt>
                <c:pt idx="168">
                  <c:v>47</c:v>
                </c:pt>
                <c:pt idx="169">
                  <c:v>33</c:v>
                </c:pt>
                <c:pt idx="170">
                  <c:v>42</c:v>
                </c:pt>
                <c:pt idx="171">
                  <c:v>47</c:v>
                </c:pt>
                <c:pt idx="172">
                  <c:v>40</c:v>
                </c:pt>
                <c:pt idx="173">
                  <c:v>54</c:v>
                </c:pt>
                <c:pt idx="174">
                  <c:v>38</c:v>
                </c:pt>
                <c:pt idx="175">
                  <c:v>40</c:v>
                </c:pt>
                <c:pt idx="176">
                  <c:v>45</c:v>
                </c:pt>
                <c:pt idx="177">
                  <c:v>51</c:v>
                </c:pt>
                <c:pt idx="178">
                  <c:v>38</c:v>
                </c:pt>
                <c:pt idx="179">
                  <c:v>34</c:v>
                </c:pt>
                <c:pt idx="180">
                  <c:v>50</c:v>
                </c:pt>
                <c:pt idx="181">
                  <c:v>42</c:v>
                </c:pt>
                <c:pt idx="182">
                  <c:v>33</c:v>
                </c:pt>
                <c:pt idx="183">
                  <c:v>56</c:v>
                </c:pt>
                <c:pt idx="184">
                  <c:v>57</c:v>
                </c:pt>
                <c:pt idx="185">
                  <c:v>37</c:v>
                </c:pt>
                <c:pt idx="186">
                  <c:v>51</c:v>
                </c:pt>
                <c:pt idx="187">
                  <c:v>63</c:v>
                </c:pt>
                <c:pt idx="188">
                  <c:v>53</c:v>
                </c:pt>
                <c:pt idx="189">
                  <c:v>51</c:v>
                </c:pt>
                <c:pt idx="190">
                  <c:v>48</c:v>
                </c:pt>
                <c:pt idx="191">
                  <c:v>41</c:v>
                </c:pt>
                <c:pt idx="192">
                  <c:v>39</c:v>
                </c:pt>
                <c:pt idx="193">
                  <c:v>45</c:v>
                </c:pt>
                <c:pt idx="194">
                  <c:v>70</c:v>
                </c:pt>
                <c:pt idx="195">
                  <c:v>51</c:v>
                </c:pt>
                <c:pt idx="196">
                  <c:v>51</c:v>
                </c:pt>
                <c:pt idx="197">
                  <c:v>42</c:v>
                </c:pt>
                <c:pt idx="198">
                  <c:v>50</c:v>
                </c:pt>
                <c:pt idx="199">
                  <c:v>40</c:v>
                </c:pt>
                <c:pt idx="200">
                  <c:v>44</c:v>
                </c:pt>
                <c:pt idx="201">
                  <c:v>52</c:v>
                </c:pt>
                <c:pt idx="202">
                  <c:v>41</c:v>
                </c:pt>
                <c:pt idx="203">
                  <c:v>57</c:v>
                </c:pt>
                <c:pt idx="204">
                  <c:v>54</c:v>
                </c:pt>
                <c:pt idx="205">
                  <c:v>50</c:v>
                </c:pt>
                <c:pt idx="206">
                  <c:v>37</c:v>
                </c:pt>
                <c:pt idx="207">
                  <c:v>52</c:v>
                </c:pt>
                <c:pt idx="208">
                  <c:v>43</c:v>
                </c:pt>
                <c:pt idx="209">
                  <c:v>52</c:v>
                </c:pt>
                <c:pt idx="210">
                  <c:v>64</c:v>
                </c:pt>
                <c:pt idx="211">
                  <c:v>51</c:v>
                </c:pt>
                <c:pt idx="212">
                  <c:v>55</c:v>
                </c:pt>
                <c:pt idx="213">
                  <c:v>47</c:v>
                </c:pt>
                <c:pt idx="214">
                  <c:v>36</c:v>
                </c:pt>
                <c:pt idx="215">
                  <c:v>39</c:v>
                </c:pt>
                <c:pt idx="216">
                  <c:v>45</c:v>
                </c:pt>
                <c:pt idx="217">
                  <c:v>47</c:v>
                </c:pt>
                <c:pt idx="218">
                  <c:v>47</c:v>
                </c:pt>
                <c:pt idx="219">
                  <c:v>60</c:v>
                </c:pt>
                <c:pt idx="220">
                  <c:v>59</c:v>
                </c:pt>
                <c:pt idx="221">
                  <c:v>36</c:v>
                </c:pt>
                <c:pt idx="222">
                  <c:v>47</c:v>
                </c:pt>
                <c:pt idx="223">
                  <c:v>38</c:v>
                </c:pt>
                <c:pt idx="224">
                  <c:v>42</c:v>
                </c:pt>
                <c:pt idx="225">
                  <c:v>33</c:v>
                </c:pt>
                <c:pt idx="226">
                  <c:v>39</c:v>
                </c:pt>
                <c:pt idx="227">
                  <c:v>39</c:v>
                </c:pt>
                <c:pt idx="228">
                  <c:v>55</c:v>
                </c:pt>
                <c:pt idx="229">
                  <c:v>45</c:v>
                </c:pt>
                <c:pt idx="230">
                  <c:v>51</c:v>
                </c:pt>
                <c:pt idx="231">
                  <c:v>49</c:v>
                </c:pt>
                <c:pt idx="232">
                  <c:v>46</c:v>
                </c:pt>
                <c:pt idx="233">
                  <c:v>53</c:v>
                </c:pt>
                <c:pt idx="234">
                  <c:v>39</c:v>
                </c:pt>
                <c:pt idx="235">
                  <c:v>43</c:v>
                </c:pt>
                <c:pt idx="236">
                  <c:v>70</c:v>
                </c:pt>
                <c:pt idx="237">
                  <c:v>51</c:v>
                </c:pt>
                <c:pt idx="238">
                  <c:v>52</c:v>
                </c:pt>
                <c:pt idx="239">
                  <c:v>45</c:v>
                </c:pt>
                <c:pt idx="240">
                  <c:v>48</c:v>
                </c:pt>
                <c:pt idx="241">
                  <c:v>48</c:v>
                </c:pt>
                <c:pt idx="242">
                  <c:v>48</c:v>
                </c:pt>
                <c:pt idx="243">
                  <c:v>57</c:v>
                </c:pt>
                <c:pt idx="244">
                  <c:v>46</c:v>
                </c:pt>
                <c:pt idx="245">
                  <c:v>44</c:v>
                </c:pt>
                <c:pt idx="246">
                  <c:v>65</c:v>
                </c:pt>
                <c:pt idx="247">
                  <c:v>57</c:v>
                </c:pt>
                <c:pt idx="248">
                  <c:v>47</c:v>
                </c:pt>
                <c:pt idx="249">
                  <c:v>36</c:v>
                </c:pt>
                <c:pt idx="250">
                  <c:v>57</c:v>
                </c:pt>
                <c:pt idx="251">
                  <c:v>33</c:v>
                </c:pt>
                <c:pt idx="252">
                  <c:v>43</c:v>
                </c:pt>
                <c:pt idx="253">
                  <c:v>46</c:v>
                </c:pt>
                <c:pt idx="254">
                  <c:v>45</c:v>
                </c:pt>
                <c:pt idx="255">
                  <c:v>43</c:v>
                </c:pt>
                <c:pt idx="256">
                  <c:v>38</c:v>
                </c:pt>
                <c:pt idx="257">
                  <c:v>40</c:v>
                </c:pt>
                <c:pt idx="258">
                  <c:v>43</c:v>
                </c:pt>
                <c:pt idx="259">
                  <c:v>42</c:v>
                </c:pt>
                <c:pt idx="260">
                  <c:v>51</c:v>
                </c:pt>
                <c:pt idx="261">
                  <c:v>38</c:v>
                </c:pt>
                <c:pt idx="262">
                  <c:v>41</c:v>
                </c:pt>
                <c:pt idx="263">
                  <c:v>54</c:v>
                </c:pt>
                <c:pt idx="264">
                  <c:v>45</c:v>
                </c:pt>
                <c:pt idx="265">
                  <c:v>41</c:v>
                </c:pt>
                <c:pt idx="266">
                  <c:v>40</c:v>
                </c:pt>
                <c:pt idx="267">
                  <c:v>32</c:v>
                </c:pt>
                <c:pt idx="268">
                  <c:v>54</c:v>
                </c:pt>
                <c:pt idx="269">
                  <c:v>55</c:v>
                </c:pt>
                <c:pt idx="270">
                  <c:v>35</c:v>
                </c:pt>
                <c:pt idx="271">
                  <c:v>46</c:v>
                </c:pt>
                <c:pt idx="272">
                  <c:v>45</c:v>
                </c:pt>
                <c:pt idx="273">
                  <c:v>50</c:v>
                </c:pt>
                <c:pt idx="274">
                  <c:v>54</c:v>
                </c:pt>
                <c:pt idx="275">
                  <c:v>29</c:v>
                </c:pt>
                <c:pt idx="276">
                  <c:v>56</c:v>
                </c:pt>
                <c:pt idx="277">
                  <c:v>54</c:v>
                </c:pt>
                <c:pt idx="278">
                  <c:v>33</c:v>
                </c:pt>
                <c:pt idx="279">
                  <c:v>48</c:v>
                </c:pt>
                <c:pt idx="280">
                  <c:v>49</c:v>
                </c:pt>
                <c:pt idx="281">
                  <c:v>55</c:v>
                </c:pt>
                <c:pt idx="282">
                  <c:v>42</c:v>
                </c:pt>
                <c:pt idx="283">
                  <c:v>41</c:v>
                </c:pt>
                <c:pt idx="284">
                  <c:v>53</c:v>
                </c:pt>
                <c:pt idx="285">
                  <c:v>53</c:v>
                </c:pt>
                <c:pt idx="286">
                  <c:v>44</c:v>
                </c:pt>
                <c:pt idx="287">
                  <c:v>42</c:v>
                </c:pt>
                <c:pt idx="288">
                  <c:v>41</c:v>
                </c:pt>
                <c:pt idx="289">
                  <c:v>48</c:v>
                </c:pt>
                <c:pt idx="290">
                  <c:v>63</c:v>
                </c:pt>
                <c:pt idx="291">
                  <c:v>59</c:v>
                </c:pt>
                <c:pt idx="292">
                  <c:v>45</c:v>
                </c:pt>
                <c:pt idx="293">
                  <c:v>47</c:v>
                </c:pt>
                <c:pt idx="294">
                  <c:v>49</c:v>
                </c:pt>
                <c:pt idx="295">
                  <c:v>40</c:v>
                </c:pt>
                <c:pt idx="296">
                  <c:v>41</c:v>
                </c:pt>
                <c:pt idx="297">
                  <c:v>47</c:v>
                </c:pt>
                <c:pt idx="298">
                  <c:v>27</c:v>
                </c:pt>
                <c:pt idx="299">
                  <c:v>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610-854C-842B-EFF47A0DE3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7047328"/>
        <c:axId val="2046970464"/>
      </c:scatterChart>
      <c:valAx>
        <c:axId val="2047047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Car Purchase</a:t>
                </a:r>
                <a:r>
                  <a:rPr lang="en-GB" baseline="0"/>
                  <a:t> Amount (USD)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6970464"/>
        <c:crosses val="autoZero"/>
        <c:crossBetween val="midCat"/>
      </c:valAx>
      <c:valAx>
        <c:axId val="204697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Age (years)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7047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r>
              <a:rPr lang="en-GB" sz="1200" b="1"/>
              <a:t>Car Purchase Amount vs Annual Salary, Net Worth, 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rgbClr val="00206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Graphs!$B$1</c:f>
              <c:strCache>
                <c:ptCount val="1"/>
                <c:pt idx="0">
                  <c:v>Annual Salary (USD)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Graphs!$A$2:$A$301</c:f>
              <c:numCache>
                <c:formatCode>0</c:formatCode>
                <c:ptCount val="300"/>
                <c:pt idx="0">
                  <c:v>35321.458769999997</c:v>
                </c:pt>
                <c:pt idx="1">
                  <c:v>45115.525659999999</c:v>
                </c:pt>
                <c:pt idx="2">
                  <c:v>42925.709210000001</c:v>
                </c:pt>
                <c:pt idx="3">
                  <c:v>67422.363129999998</c:v>
                </c:pt>
                <c:pt idx="4">
                  <c:v>55915.462480000002</c:v>
                </c:pt>
                <c:pt idx="5">
                  <c:v>56611.997840000004</c:v>
                </c:pt>
                <c:pt idx="6">
                  <c:v>28925.70549</c:v>
                </c:pt>
                <c:pt idx="7">
                  <c:v>47434.982649999998</c:v>
                </c:pt>
                <c:pt idx="8">
                  <c:v>48013.614099999999</c:v>
                </c:pt>
                <c:pt idx="9">
                  <c:v>38189.506009999997</c:v>
                </c:pt>
                <c:pt idx="10">
                  <c:v>59045.51309</c:v>
                </c:pt>
                <c:pt idx="11">
                  <c:v>42288.810460000001</c:v>
                </c:pt>
                <c:pt idx="12">
                  <c:v>28700.0334</c:v>
                </c:pt>
                <c:pt idx="13">
                  <c:v>49258.87571</c:v>
                </c:pt>
                <c:pt idx="14">
                  <c:v>49510.033560000003</c:v>
                </c:pt>
                <c:pt idx="15">
                  <c:v>53017.267229999998</c:v>
                </c:pt>
                <c:pt idx="16">
                  <c:v>41814.720670000002</c:v>
                </c:pt>
                <c:pt idx="17">
                  <c:v>43901.712440000003</c:v>
                </c:pt>
                <c:pt idx="18">
                  <c:v>44633.992409999999</c:v>
                </c:pt>
                <c:pt idx="19">
                  <c:v>54827.52403</c:v>
                </c:pt>
                <c:pt idx="20">
                  <c:v>51130.95379</c:v>
                </c:pt>
                <c:pt idx="21">
                  <c:v>43402.31525</c:v>
                </c:pt>
                <c:pt idx="22">
                  <c:v>47240.86004</c:v>
                </c:pt>
                <c:pt idx="23">
                  <c:v>46635.494319999998</c:v>
                </c:pt>
                <c:pt idx="24">
                  <c:v>45078.40193</c:v>
                </c:pt>
                <c:pt idx="25">
                  <c:v>44387.58412</c:v>
                </c:pt>
                <c:pt idx="26">
                  <c:v>37161.553930000002</c:v>
                </c:pt>
                <c:pt idx="27">
                  <c:v>49091.971850000002</c:v>
                </c:pt>
                <c:pt idx="28">
                  <c:v>58350.318090000001</c:v>
                </c:pt>
                <c:pt idx="29">
                  <c:v>43994.35972</c:v>
                </c:pt>
                <c:pt idx="30">
                  <c:v>17584.569630000002</c:v>
                </c:pt>
                <c:pt idx="31">
                  <c:v>44650.36073</c:v>
                </c:pt>
                <c:pt idx="32">
                  <c:v>66363.893160000007</c:v>
                </c:pt>
                <c:pt idx="33">
                  <c:v>53489.462140000003</c:v>
                </c:pt>
                <c:pt idx="34">
                  <c:v>39810.348169999997</c:v>
                </c:pt>
                <c:pt idx="35">
                  <c:v>51612.143109999997</c:v>
                </c:pt>
                <c:pt idx="36">
                  <c:v>38978.674579999999</c:v>
                </c:pt>
                <c:pt idx="37">
                  <c:v>10092.22509</c:v>
                </c:pt>
                <c:pt idx="38">
                  <c:v>35928.524039999997</c:v>
                </c:pt>
                <c:pt idx="39">
                  <c:v>54823.192210000001</c:v>
                </c:pt>
                <c:pt idx="40">
                  <c:v>45805.671860000002</c:v>
                </c:pt>
                <c:pt idx="41">
                  <c:v>41567.470329999996</c:v>
                </c:pt>
                <c:pt idx="42">
                  <c:v>28031.209849999999</c:v>
                </c:pt>
                <c:pt idx="43">
                  <c:v>27815.738130000002</c:v>
                </c:pt>
                <c:pt idx="44">
                  <c:v>68678.435200000007</c:v>
                </c:pt>
                <c:pt idx="45">
                  <c:v>68925.094469999996</c:v>
                </c:pt>
                <c:pt idx="46">
                  <c:v>34215.761500000001</c:v>
                </c:pt>
                <c:pt idx="47">
                  <c:v>37843.466189999999</c:v>
                </c:pt>
                <c:pt idx="48">
                  <c:v>37883.242310000001</c:v>
                </c:pt>
                <c:pt idx="49">
                  <c:v>48734.357080000002</c:v>
                </c:pt>
                <c:pt idx="50">
                  <c:v>27187.239140000001</c:v>
                </c:pt>
                <c:pt idx="51">
                  <c:v>63738.390650000001</c:v>
                </c:pt>
                <c:pt idx="52">
                  <c:v>48266.755160000001</c:v>
                </c:pt>
                <c:pt idx="53">
                  <c:v>46381.131110000002</c:v>
                </c:pt>
                <c:pt idx="54">
                  <c:v>31978.979899999998</c:v>
                </c:pt>
                <c:pt idx="55">
                  <c:v>48100.290520000002</c:v>
                </c:pt>
                <c:pt idx="56">
                  <c:v>47380.912239999998</c:v>
                </c:pt>
                <c:pt idx="57">
                  <c:v>41425.00116</c:v>
                </c:pt>
                <c:pt idx="58">
                  <c:v>38147.81018</c:v>
                </c:pt>
                <c:pt idx="59">
                  <c:v>32737.801769999998</c:v>
                </c:pt>
                <c:pt idx="60">
                  <c:v>37348.137369999997</c:v>
                </c:pt>
                <c:pt idx="61">
                  <c:v>47483.853159999999</c:v>
                </c:pt>
                <c:pt idx="62">
                  <c:v>49730.533389999997</c:v>
                </c:pt>
                <c:pt idx="63">
                  <c:v>40093.619809999997</c:v>
                </c:pt>
                <c:pt idx="64">
                  <c:v>42297.506200000003</c:v>
                </c:pt>
                <c:pt idx="65">
                  <c:v>52954.931210000002</c:v>
                </c:pt>
                <c:pt idx="66">
                  <c:v>48104.111839999998</c:v>
                </c:pt>
                <c:pt idx="67">
                  <c:v>43680.913269999997</c:v>
                </c:pt>
                <c:pt idx="68">
                  <c:v>52707.968159999997</c:v>
                </c:pt>
                <c:pt idx="69">
                  <c:v>49392.8897</c:v>
                </c:pt>
                <c:pt idx="70">
                  <c:v>30841.001540000001</c:v>
                </c:pt>
                <c:pt idx="71">
                  <c:v>49373.375549999997</c:v>
                </c:pt>
                <c:pt idx="72">
                  <c:v>41903.651709999998</c:v>
                </c:pt>
                <c:pt idx="73">
                  <c:v>45058.8969</c:v>
                </c:pt>
                <c:pt idx="74">
                  <c:v>52991.526669999999</c:v>
                </c:pt>
                <c:pt idx="75">
                  <c:v>50958.081149999998</c:v>
                </c:pt>
                <c:pt idx="76">
                  <c:v>41357.178970000001</c:v>
                </c:pt>
                <c:pt idx="77">
                  <c:v>44434.719169999997</c:v>
                </c:pt>
                <c:pt idx="78">
                  <c:v>38502.423920000001</c:v>
                </c:pt>
                <c:pt idx="79">
                  <c:v>41221.249179999999</c:v>
                </c:pt>
                <c:pt idx="80">
                  <c:v>38399.461389999997</c:v>
                </c:pt>
                <c:pt idx="81">
                  <c:v>41456.680970000001</c:v>
                </c:pt>
                <c:pt idx="82">
                  <c:v>30394.824939999999</c:v>
                </c:pt>
                <c:pt idx="83">
                  <c:v>42384.05128</c:v>
                </c:pt>
                <c:pt idx="84">
                  <c:v>39002.077100000002</c:v>
                </c:pt>
                <c:pt idx="85">
                  <c:v>19553.2739</c:v>
                </c:pt>
                <c:pt idx="86">
                  <c:v>45167.325420000001</c:v>
                </c:pt>
                <c:pt idx="87">
                  <c:v>36019.955600000001</c:v>
                </c:pt>
                <c:pt idx="88">
                  <c:v>50937.938439999998</c:v>
                </c:pt>
                <c:pt idx="89">
                  <c:v>12895.714679999999</c:v>
                </c:pt>
                <c:pt idx="90">
                  <c:v>38955.219190000003</c:v>
                </c:pt>
                <c:pt idx="91">
                  <c:v>51221.04249</c:v>
                </c:pt>
                <c:pt idx="92">
                  <c:v>25971.956730000002</c:v>
                </c:pt>
                <c:pt idx="93">
                  <c:v>60670.336719999999</c:v>
                </c:pt>
                <c:pt idx="94">
                  <c:v>54075.120640000001</c:v>
                </c:pt>
                <c:pt idx="95">
                  <c:v>40004.871420000003</c:v>
                </c:pt>
                <c:pt idx="96">
                  <c:v>61593.520579999997</c:v>
                </c:pt>
                <c:pt idx="97">
                  <c:v>39503.388290000003</c:v>
                </c:pt>
                <c:pt idx="98">
                  <c:v>52474.718390000002</c:v>
                </c:pt>
                <c:pt idx="99">
                  <c:v>42187.682800000002</c:v>
                </c:pt>
                <c:pt idx="100">
                  <c:v>57441.44414</c:v>
                </c:pt>
                <c:pt idx="101">
                  <c:v>22681.716670000002</c:v>
                </c:pt>
                <c:pt idx="102">
                  <c:v>33640.736969999998</c:v>
                </c:pt>
                <c:pt idx="103">
                  <c:v>31540.778679999999</c:v>
                </c:pt>
                <c:pt idx="104">
                  <c:v>60461.242680000003</c:v>
                </c:pt>
                <c:pt idx="105">
                  <c:v>45738.334300000002</c:v>
                </c:pt>
                <c:pt idx="106">
                  <c:v>34803.823949999998</c:v>
                </c:pt>
                <c:pt idx="107">
                  <c:v>34642.602400000003</c:v>
                </c:pt>
                <c:pt idx="108">
                  <c:v>27586.718540000002</c:v>
                </c:pt>
                <c:pt idx="109">
                  <c:v>54973.024949999999</c:v>
                </c:pt>
                <c:pt idx="110">
                  <c:v>49142.511740000002</c:v>
                </c:pt>
                <c:pt idx="111">
                  <c:v>58840.539640000003</c:v>
                </c:pt>
                <c:pt idx="112">
                  <c:v>57306.328659999999</c:v>
                </c:pt>
                <c:pt idx="113">
                  <c:v>51941.675600000002</c:v>
                </c:pt>
                <c:pt idx="114">
                  <c:v>30240.60975</c:v>
                </c:pt>
                <c:pt idx="115">
                  <c:v>67120.898780000003</c:v>
                </c:pt>
                <c:pt idx="116">
                  <c:v>42408.026250000003</c:v>
                </c:pt>
                <c:pt idx="117">
                  <c:v>41451.718430000001</c:v>
                </c:pt>
                <c:pt idx="118">
                  <c:v>42592.886469999998</c:v>
                </c:pt>
                <c:pt idx="119">
                  <c:v>34521.176180000002</c:v>
                </c:pt>
                <c:pt idx="120">
                  <c:v>42213.69644</c:v>
                </c:pt>
                <c:pt idx="121">
                  <c:v>41913.537129999997</c:v>
                </c:pt>
                <c:pt idx="122">
                  <c:v>59416.18101</c:v>
                </c:pt>
                <c:pt idx="123">
                  <c:v>51402.615059999996</c:v>
                </c:pt>
                <c:pt idx="124">
                  <c:v>54755.420380000003</c:v>
                </c:pt>
                <c:pt idx="125">
                  <c:v>47143.44008</c:v>
                </c:pt>
                <c:pt idx="126">
                  <c:v>64391.689059999997</c:v>
                </c:pt>
                <c:pt idx="127">
                  <c:v>37252.551939999998</c:v>
                </c:pt>
                <c:pt idx="128">
                  <c:v>52665.365109999999</c:v>
                </c:pt>
                <c:pt idx="129">
                  <c:v>44001.207060000001</c:v>
                </c:pt>
                <c:pt idx="130">
                  <c:v>51551.679969999997</c:v>
                </c:pt>
                <c:pt idx="131">
                  <c:v>38243.664810000002</c:v>
                </c:pt>
                <c:pt idx="132">
                  <c:v>39766.64804</c:v>
                </c:pt>
                <c:pt idx="133">
                  <c:v>40077.572890000003</c:v>
                </c:pt>
                <c:pt idx="134">
                  <c:v>33131.527340000001</c:v>
                </c:pt>
                <c:pt idx="135">
                  <c:v>48622.660969999997</c:v>
                </c:pt>
                <c:pt idx="136">
                  <c:v>47693.234819999998</c:v>
                </c:pt>
                <c:pt idx="137">
                  <c:v>39410.461600000002</c:v>
                </c:pt>
                <c:pt idx="138">
                  <c:v>33428.401830000003</c:v>
                </c:pt>
                <c:pt idx="139">
                  <c:v>32700.278709999999</c:v>
                </c:pt>
                <c:pt idx="140">
                  <c:v>62864.430110000001</c:v>
                </c:pt>
                <c:pt idx="141">
                  <c:v>29425.830010000001</c:v>
                </c:pt>
                <c:pt idx="142">
                  <c:v>44418.609550000001</c:v>
                </c:pt>
                <c:pt idx="143">
                  <c:v>36645.560899999997</c:v>
                </c:pt>
                <c:pt idx="144">
                  <c:v>53655.538589999996</c:v>
                </c:pt>
                <c:pt idx="145">
                  <c:v>45977.125019999999</c:v>
                </c:pt>
                <c:pt idx="146">
                  <c:v>38504.394439999996</c:v>
                </c:pt>
                <c:pt idx="147">
                  <c:v>47935.939400000003</c:v>
                </c:pt>
                <c:pt idx="148">
                  <c:v>60222.226719999999</c:v>
                </c:pt>
                <c:pt idx="149">
                  <c:v>38930.552340000002</c:v>
                </c:pt>
                <c:pt idx="150">
                  <c:v>27810.218140000001</c:v>
                </c:pt>
                <c:pt idx="151">
                  <c:v>47604.345909999996</c:v>
                </c:pt>
                <c:pt idx="152">
                  <c:v>42356.6895</c:v>
                </c:pt>
                <c:pt idx="153">
                  <c:v>31300.543470000001</c:v>
                </c:pt>
                <c:pt idx="154">
                  <c:v>42369.642469999999</c:v>
                </c:pt>
                <c:pt idx="155">
                  <c:v>31837.22537</c:v>
                </c:pt>
                <c:pt idx="156">
                  <c:v>26499.314180000001</c:v>
                </c:pt>
                <c:pt idx="157">
                  <c:v>38172.836020000002</c:v>
                </c:pt>
                <c:pt idx="158">
                  <c:v>39433.406309999998</c:v>
                </c:pt>
                <c:pt idx="159">
                  <c:v>37714.316590000002</c:v>
                </c:pt>
                <c:pt idx="160">
                  <c:v>57125.415410000001</c:v>
                </c:pt>
                <c:pt idx="161">
                  <c:v>46453.348189999997</c:v>
                </c:pt>
                <c:pt idx="162">
                  <c:v>43855.060769999996</c:v>
                </c:pt>
                <c:pt idx="163">
                  <c:v>55592.703829999999</c:v>
                </c:pt>
                <c:pt idx="164">
                  <c:v>42484.022830000002</c:v>
                </c:pt>
                <c:pt idx="165">
                  <c:v>40879.191070000001</c:v>
                </c:pt>
                <c:pt idx="166">
                  <c:v>20653.214090000001</c:v>
                </c:pt>
                <c:pt idx="167">
                  <c:v>35438.805489999999</c:v>
                </c:pt>
                <c:pt idx="168">
                  <c:v>36112.793460000001</c:v>
                </c:pt>
                <c:pt idx="169">
                  <c:v>38182.304649999998</c:v>
                </c:pt>
                <c:pt idx="170">
                  <c:v>41026.024210000003</c:v>
                </c:pt>
                <c:pt idx="171">
                  <c:v>27889.951969999998</c:v>
                </c:pt>
                <c:pt idx="172">
                  <c:v>43724.489600000001</c:v>
                </c:pt>
                <c:pt idx="173">
                  <c:v>57430.769030000003</c:v>
                </c:pt>
                <c:pt idx="174">
                  <c:v>41104.071080000002</c:v>
                </c:pt>
                <c:pt idx="175">
                  <c:v>49050.853779999998</c:v>
                </c:pt>
                <c:pt idx="176">
                  <c:v>41265.529289999999</c:v>
                </c:pt>
                <c:pt idx="177">
                  <c:v>64545.163390000002</c:v>
                </c:pt>
                <c:pt idx="178">
                  <c:v>29052.095209999999</c:v>
                </c:pt>
                <c:pt idx="179">
                  <c:v>30719.815600000002</c:v>
                </c:pt>
                <c:pt idx="180">
                  <c:v>38763.113060000003</c:v>
                </c:pt>
                <c:pt idx="181">
                  <c:v>39331.201269999998</c:v>
                </c:pt>
                <c:pt idx="182">
                  <c:v>32608.454679999999</c:v>
                </c:pt>
                <c:pt idx="183">
                  <c:v>58045.562570000002</c:v>
                </c:pt>
                <c:pt idx="184">
                  <c:v>54387.277269999999</c:v>
                </c:pt>
                <c:pt idx="185">
                  <c:v>36638.206879999998</c:v>
                </c:pt>
                <c:pt idx="186">
                  <c:v>39522.131289999998</c:v>
                </c:pt>
                <c:pt idx="187">
                  <c:v>42978.346259999998</c:v>
                </c:pt>
                <c:pt idx="188">
                  <c:v>60865.763959999997</c:v>
                </c:pt>
                <c:pt idx="189">
                  <c:v>46380.447319999999</c:v>
                </c:pt>
                <c:pt idx="190">
                  <c:v>56579.903380000003</c:v>
                </c:pt>
                <c:pt idx="191">
                  <c:v>42774.355790000001</c:v>
                </c:pt>
                <c:pt idx="192">
                  <c:v>37879.653850000002</c:v>
                </c:pt>
                <c:pt idx="193">
                  <c:v>45208.425389999997</c:v>
                </c:pt>
                <c:pt idx="194">
                  <c:v>56229.412700000001</c:v>
                </c:pt>
                <c:pt idx="195">
                  <c:v>50455.119350000001</c:v>
                </c:pt>
                <c:pt idx="196">
                  <c:v>49721.310819999999</c:v>
                </c:pt>
                <c:pt idx="197">
                  <c:v>31696.996790000001</c:v>
                </c:pt>
                <c:pt idx="198">
                  <c:v>49220.021800000002</c:v>
                </c:pt>
                <c:pt idx="199">
                  <c:v>46188.835140000003</c:v>
                </c:pt>
                <c:pt idx="200">
                  <c:v>36086.93161</c:v>
                </c:pt>
                <c:pt idx="201">
                  <c:v>43264.049650000001</c:v>
                </c:pt>
                <c:pt idx="202">
                  <c:v>40660.383170000001</c:v>
                </c:pt>
                <c:pt idx="203">
                  <c:v>51683.608590000003</c:v>
                </c:pt>
                <c:pt idx="204">
                  <c:v>44525.020850000001</c:v>
                </c:pt>
                <c:pt idx="205">
                  <c:v>48518.90163</c:v>
                </c:pt>
                <c:pt idx="206">
                  <c:v>45805.30588</c:v>
                </c:pt>
                <c:pt idx="207">
                  <c:v>54850.387419999999</c:v>
                </c:pt>
                <c:pt idx="208">
                  <c:v>32478.44758</c:v>
                </c:pt>
                <c:pt idx="209">
                  <c:v>42209.289479999999</c:v>
                </c:pt>
                <c:pt idx="210">
                  <c:v>55125.932370000002</c:v>
                </c:pt>
                <c:pt idx="211">
                  <c:v>47984.420619999997</c:v>
                </c:pt>
                <c:pt idx="212">
                  <c:v>43405.89086</c:v>
                </c:pt>
                <c:pt idx="213">
                  <c:v>44577.44829</c:v>
                </c:pt>
                <c:pt idx="214">
                  <c:v>37744.542849999998</c:v>
                </c:pt>
                <c:pt idx="215">
                  <c:v>47805.256050000004</c:v>
                </c:pt>
                <c:pt idx="216">
                  <c:v>44846.685570000001</c:v>
                </c:pt>
                <c:pt idx="217">
                  <c:v>46643.265809999997</c:v>
                </c:pt>
                <c:pt idx="218">
                  <c:v>56563.986749999996</c:v>
                </c:pt>
                <c:pt idx="219">
                  <c:v>41673.446170000003</c:v>
                </c:pt>
                <c:pt idx="220">
                  <c:v>61118.469469999996</c:v>
                </c:pt>
                <c:pt idx="221">
                  <c:v>37303.567009999999</c:v>
                </c:pt>
                <c:pt idx="222">
                  <c:v>46892.266170000003</c:v>
                </c:pt>
                <c:pt idx="223">
                  <c:v>56457.740380000003</c:v>
                </c:pt>
                <c:pt idx="224">
                  <c:v>45509.697319999999</c:v>
                </c:pt>
                <c:pt idx="225">
                  <c:v>27625.441439999999</c:v>
                </c:pt>
                <c:pt idx="226">
                  <c:v>46389.502370000002</c:v>
                </c:pt>
                <c:pt idx="227">
                  <c:v>29002.056649999999</c:v>
                </c:pt>
                <c:pt idx="228">
                  <c:v>51355.710599999999</c:v>
                </c:pt>
                <c:pt idx="229">
                  <c:v>42011.199650000002</c:v>
                </c:pt>
                <c:pt idx="230">
                  <c:v>52654.404549999999</c:v>
                </c:pt>
                <c:pt idx="231">
                  <c:v>44432.717470000003</c:v>
                </c:pt>
                <c:pt idx="232">
                  <c:v>46054.602529999996</c:v>
                </c:pt>
                <c:pt idx="233">
                  <c:v>58235.414539999998</c:v>
                </c:pt>
                <c:pt idx="234">
                  <c:v>42990.292549999998</c:v>
                </c:pt>
                <c:pt idx="235">
                  <c:v>50702.18103</c:v>
                </c:pt>
                <c:pt idx="236">
                  <c:v>47009.577409999998</c:v>
                </c:pt>
                <c:pt idx="237">
                  <c:v>49399.970410000002</c:v>
                </c:pt>
                <c:pt idx="238">
                  <c:v>42997.167609999997</c:v>
                </c:pt>
                <c:pt idx="239">
                  <c:v>44434.984190000003</c:v>
                </c:pt>
                <c:pt idx="240">
                  <c:v>46325.509590000001</c:v>
                </c:pt>
                <c:pt idx="241">
                  <c:v>46846.730499999998</c:v>
                </c:pt>
                <c:pt idx="242">
                  <c:v>56499.102019999998</c:v>
                </c:pt>
                <c:pt idx="243">
                  <c:v>42773.759050000001</c:v>
                </c:pt>
                <c:pt idx="244">
                  <c:v>52313.983919999999</c:v>
                </c:pt>
                <c:pt idx="245">
                  <c:v>34139.637300000002</c:v>
                </c:pt>
                <c:pt idx="246">
                  <c:v>60763.247309999999</c:v>
                </c:pt>
                <c:pt idx="247">
                  <c:v>66158.694940000001</c:v>
                </c:pt>
                <c:pt idx="248">
                  <c:v>31215.642100000001</c:v>
                </c:pt>
                <c:pt idx="249">
                  <c:v>46135.27233</c:v>
                </c:pt>
                <c:pt idx="250">
                  <c:v>56973.181049999999</c:v>
                </c:pt>
                <c:pt idx="251">
                  <c:v>24184.074430000001</c:v>
                </c:pt>
                <c:pt idx="252">
                  <c:v>49079.619420000003</c:v>
                </c:pt>
                <c:pt idx="253">
                  <c:v>37093.920330000001</c:v>
                </c:pt>
                <c:pt idx="254">
                  <c:v>43401.566120000003</c:v>
                </c:pt>
                <c:pt idx="255">
                  <c:v>29092.131099999999</c:v>
                </c:pt>
                <c:pt idx="256">
                  <c:v>48349.164570000001</c:v>
                </c:pt>
                <c:pt idx="257">
                  <c:v>33261.000569999997</c:v>
                </c:pt>
                <c:pt idx="258">
                  <c:v>41327.165540000002</c:v>
                </c:pt>
                <c:pt idx="259">
                  <c:v>49336.116280000002</c:v>
                </c:pt>
                <c:pt idx="260">
                  <c:v>51405.55229</c:v>
                </c:pt>
                <c:pt idx="261">
                  <c:v>31249.98803</c:v>
                </c:pt>
                <c:pt idx="262">
                  <c:v>43598.969929999999</c:v>
                </c:pt>
                <c:pt idx="263">
                  <c:v>48300.020570000001</c:v>
                </c:pt>
                <c:pt idx="264">
                  <c:v>54013.47595</c:v>
                </c:pt>
                <c:pt idx="265">
                  <c:v>38674.660380000001</c:v>
                </c:pt>
                <c:pt idx="266">
                  <c:v>37076.825080000002</c:v>
                </c:pt>
                <c:pt idx="267">
                  <c:v>37947.85125</c:v>
                </c:pt>
                <c:pt idx="268">
                  <c:v>41320.072560000001</c:v>
                </c:pt>
                <c:pt idx="269">
                  <c:v>66888.93694</c:v>
                </c:pt>
                <c:pt idx="270">
                  <c:v>12536.93842</c:v>
                </c:pt>
                <c:pt idx="271">
                  <c:v>39549.130389999998</c:v>
                </c:pt>
                <c:pt idx="272">
                  <c:v>52709.081960000003</c:v>
                </c:pt>
                <c:pt idx="273">
                  <c:v>53502.977420000003</c:v>
                </c:pt>
                <c:pt idx="274">
                  <c:v>52116.907910000002</c:v>
                </c:pt>
                <c:pt idx="275">
                  <c:v>38705.658389999997</c:v>
                </c:pt>
                <c:pt idx="276">
                  <c:v>48025.025419999998</c:v>
                </c:pt>
                <c:pt idx="277">
                  <c:v>59483.911829999997</c:v>
                </c:pt>
                <c:pt idx="278">
                  <c:v>35911.64559</c:v>
                </c:pt>
                <c:pt idx="279">
                  <c:v>41034.283430000003</c:v>
                </c:pt>
                <c:pt idx="280">
                  <c:v>51730.174339999998</c:v>
                </c:pt>
                <c:pt idx="281">
                  <c:v>53021.860739999996</c:v>
                </c:pt>
                <c:pt idx="282">
                  <c:v>32828.034769999998</c:v>
                </c:pt>
                <c:pt idx="283">
                  <c:v>29417.646939999999</c:v>
                </c:pt>
                <c:pt idx="284">
                  <c:v>57461.511579999999</c:v>
                </c:pt>
                <c:pt idx="285">
                  <c:v>50441.62427</c:v>
                </c:pt>
                <c:pt idx="286">
                  <c:v>41575.347390000003</c:v>
                </c:pt>
                <c:pt idx="287">
                  <c:v>46412.477809999997</c:v>
                </c:pt>
                <c:pt idx="288">
                  <c:v>47610.117180000001</c:v>
                </c:pt>
                <c:pt idx="289">
                  <c:v>70878.29664</c:v>
                </c:pt>
                <c:pt idx="290">
                  <c:v>55543.384969999999</c:v>
                </c:pt>
                <c:pt idx="291">
                  <c:v>53848.755499999999</c:v>
                </c:pt>
                <c:pt idx="292">
                  <c:v>39904.816129999999</c:v>
                </c:pt>
                <c:pt idx="293">
                  <c:v>44736.410969999997</c:v>
                </c:pt>
                <c:pt idx="294">
                  <c:v>46937.174220000001</c:v>
                </c:pt>
                <c:pt idx="295">
                  <c:v>28440.812679999999</c:v>
                </c:pt>
                <c:pt idx="296">
                  <c:v>38148.001629999999</c:v>
                </c:pt>
                <c:pt idx="297">
                  <c:v>42747.539250000002</c:v>
                </c:pt>
                <c:pt idx="298">
                  <c:v>29670.83337</c:v>
                </c:pt>
                <c:pt idx="299">
                  <c:v>63038.20422</c:v>
                </c:pt>
              </c:numCache>
            </c:numRef>
          </c:xVal>
          <c:yVal>
            <c:numRef>
              <c:f>Graphs!$B$2:$B$301</c:f>
              <c:numCache>
                <c:formatCode>0</c:formatCode>
                <c:ptCount val="300"/>
                <c:pt idx="0">
                  <c:v>62812.093009999997</c:v>
                </c:pt>
                <c:pt idx="1">
                  <c:v>66646.892919999998</c:v>
                </c:pt>
                <c:pt idx="2">
                  <c:v>53798.551119999996</c:v>
                </c:pt>
                <c:pt idx="3">
                  <c:v>79370.037979999994</c:v>
                </c:pt>
                <c:pt idx="4">
                  <c:v>59729.151299999998</c:v>
                </c:pt>
                <c:pt idx="5">
                  <c:v>68499.851620000001</c:v>
                </c:pt>
                <c:pt idx="6">
                  <c:v>39814.521999999997</c:v>
                </c:pt>
                <c:pt idx="7">
                  <c:v>51752.234450000004</c:v>
                </c:pt>
                <c:pt idx="8">
                  <c:v>58139.259100000003</c:v>
                </c:pt>
                <c:pt idx="9">
                  <c:v>53457.101320000002</c:v>
                </c:pt>
                <c:pt idx="10">
                  <c:v>73348.707450000002</c:v>
                </c:pt>
                <c:pt idx="11">
                  <c:v>55421.657330000002</c:v>
                </c:pt>
                <c:pt idx="12">
                  <c:v>37336.338300000003</c:v>
                </c:pt>
                <c:pt idx="13">
                  <c:v>68304.472980000006</c:v>
                </c:pt>
                <c:pt idx="14">
                  <c:v>72776.003819999998</c:v>
                </c:pt>
                <c:pt idx="15">
                  <c:v>64662.300609999998</c:v>
                </c:pt>
                <c:pt idx="16">
                  <c:v>63259.878369999999</c:v>
                </c:pt>
                <c:pt idx="17">
                  <c:v>52682.064010000002</c:v>
                </c:pt>
                <c:pt idx="18">
                  <c:v>54503.144229999998</c:v>
                </c:pt>
                <c:pt idx="19">
                  <c:v>55368.237159999997</c:v>
                </c:pt>
                <c:pt idx="20">
                  <c:v>63435.863039999997</c:v>
                </c:pt>
                <c:pt idx="21">
                  <c:v>64347.345309999997</c:v>
                </c:pt>
                <c:pt idx="22">
                  <c:v>65176.690549999999</c:v>
                </c:pt>
                <c:pt idx="23">
                  <c:v>52027.638370000001</c:v>
                </c:pt>
                <c:pt idx="24">
                  <c:v>69612.012300000002</c:v>
                </c:pt>
                <c:pt idx="25">
                  <c:v>53065.571750000003</c:v>
                </c:pt>
                <c:pt idx="26">
                  <c:v>82842.533850000007</c:v>
                </c:pt>
                <c:pt idx="27">
                  <c:v>61388.627090000002</c:v>
                </c:pt>
                <c:pt idx="28">
                  <c:v>100000</c:v>
                </c:pt>
                <c:pt idx="29">
                  <c:v>62891.865559999998</c:v>
                </c:pt>
                <c:pt idx="30">
                  <c:v>39627.124799999998</c:v>
                </c:pt>
                <c:pt idx="31">
                  <c:v>68859.564889999994</c:v>
                </c:pt>
                <c:pt idx="32">
                  <c:v>82358.22683</c:v>
                </c:pt>
                <c:pt idx="33">
                  <c:v>67904.398950000003</c:v>
                </c:pt>
                <c:pt idx="34">
                  <c:v>65311.682249999998</c:v>
                </c:pt>
                <c:pt idx="35">
                  <c:v>59593.2624</c:v>
                </c:pt>
                <c:pt idx="36">
                  <c:v>47460.548089999997</c:v>
                </c:pt>
                <c:pt idx="37">
                  <c:v>43131.784110000001</c:v>
                </c:pt>
                <c:pt idx="38">
                  <c:v>52263.698060000002</c:v>
                </c:pt>
                <c:pt idx="39">
                  <c:v>80959.533100000001</c:v>
                </c:pt>
                <c:pt idx="40">
                  <c:v>66417.665970000002</c:v>
                </c:pt>
                <c:pt idx="41">
                  <c:v>58457.414920000003</c:v>
                </c:pt>
                <c:pt idx="42">
                  <c:v>50571.459690000003</c:v>
                </c:pt>
                <c:pt idx="43">
                  <c:v>50943.162559999997</c:v>
                </c:pt>
                <c:pt idx="44">
                  <c:v>79792.130959999995</c:v>
                </c:pt>
                <c:pt idx="45">
                  <c:v>70787.27764</c:v>
                </c:pt>
                <c:pt idx="46">
                  <c:v>56098.507729999998</c:v>
                </c:pt>
                <c:pt idx="47">
                  <c:v>57478.379220000003</c:v>
                </c:pt>
                <c:pt idx="48">
                  <c:v>60181.406329999998</c:v>
                </c:pt>
                <c:pt idx="49">
                  <c:v>74445.081680000003</c:v>
                </c:pt>
                <c:pt idx="50">
                  <c:v>38406.778899999998</c:v>
                </c:pt>
                <c:pt idx="51">
                  <c:v>64616.688099999999</c:v>
                </c:pt>
                <c:pt idx="52">
                  <c:v>68107.93144</c:v>
                </c:pt>
                <c:pt idx="53">
                  <c:v>72471.815319999994</c:v>
                </c:pt>
                <c:pt idx="54">
                  <c:v>35069.418859999998</c:v>
                </c:pt>
                <c:pt idx="55">
                  <c:v>52422.946909999999</c:v>
                </c:pt>
                <c:pt idx="56">
                  <c:v>84467.789879999997</c:v>
                </c:pt>
                <c:pt idx="57">
                  <c:v>51419.507769999997</c:v>
                </c:pt>
                <c:pt idx="58">
                  <c:v>46609.516259999997</c:v>
                </c:pt>
                <c:pt idx="59">
                  <c:v>55207.456789999997</c:v>
                </c:pt>
                <c:pt idx="60">
                  <c:v>46689.4159</c:v>
                </c:pt>
                <c:pt idx="61">
                  <c:v>71847.254400000005</c:v>
                </c:pt>
                <c:pt idx="62">
                  <c:v>69236.686079999999</c:v>
                </c:pt>
                <c:pt idx="63">
                  <c:v>54006.778509999996</c:v>
                </c:pt>
                <c:pt idx="64">
                  <c:v>47228.359989999997</c:v>
                </c:pt>
                <c:pt idx="65">
                  <c:v>70187.503280000004</c:v>
                </c:pt>
                <c:pt idx="66">
                  <c:v>62262.948450000004</c:v>
                </c:pt>
                <c:pt idx="67">
                  <c:v>59195.828990000002</c:v>
                </c:pt>
                <c:pt idx="68">
                  <c:v>48716.672709999999</c:v>
                </c:pt>
                <c:pt idx="69">
                  <c:v>66478.009669999999</c:v>
                </c:pt>
                <c:pt idx="70">
                  <c:v>50280.004500000003</c:v>
                </c:pt>
                <c:pt idx="71">
                  <c:v>57393.828719999998</c:v>
                </c:pt>
                <c:pt idx="72">
                  <c:v>63429.931409999997</c:v>
                </c:pt>
                <c:pt idx="73">
                  <c:v>59139.210800000001</c:v>
                </c:pt>
                <c:pt idx="74">
                  <c:v>67015.193719999996</c:v>
                </c:pt>
                <c:pt idx="75">
                  <c:v>69157.452099999995</c:v>
                </c:pt>
                <c:pt idx="76">
                  <c:v>50867.940069999997</c:v>
                </c:pt>
                <c:pt idx="77">
                  <c:v>53450.90036</c:v>
                </c:pt>
                <c:pt idx="78">
                  <c:v>70463.990839999999</c:v>
                </c:pt>
                <c:pt idx="79">
                  <c:v>52697.151919999997</c:v>
                </c:pt>
                <c:pt idx="80">
                  <c:v>71055.419240000003</c:v>
                </c:pt>
                <c:pt idx="81">
                  <c:v>55406.462149999999</c:v>
                </c:pt>
                <c:pt idx="82">
                  <c:v>48567.074619999999</c:v>
                </c:pt>
                <c:pt idx="83">
                  <c:v>69506.621270000003</c:v>
                </c:pt>
                <c:pt idx="84">
                  <c:v>69453.716589999996</c:v>
                </c:pt>
                <c:pt idx="85">
                  <c:v>36929.351240000004</c:v>
                </c:pt>
                <c:pt idx="86">
                  <c:v>63087.95261</c:v>
                </c:pt>
                <c:pt idx="87">
                  <c:v>50889.340539999997</c:v>
                </c:pt>
                <c:pt idx="88">
                  <c:v>58065.256939999999</c:v>
                </c:pt>
                <c:pt idx="89">
                  <c:v>20000</c:v>
                </c:pt>
                <c:pt idx="90">
                  <c:v>60536.204059999996</c:v>
                </c:pt>
                <c:pt idx="91">
                  <c:v>50667.697590000003</c:v>
                </c:pt>
                <c:pt idx="92">
                  <c:v>44376.622210000001</c:v>
                </c:pt>
                <c:pt idx="93">
                  <c:v>75958.283490000002</c:v>
                </c:pt>
                <c:pt idx="94">
                  <c:v>70896.728529999993</c:v>
                </c:pt>
                <c:pt idx="95">
                  <c:v>56009.730730000003</c:v>
                </c:pt>
                <c:pt idx="96">
                  <c:v>90556.626860000004</c:v>
                </c:pt>
                <c:pt idx="97">
                  <c:v>71716.456619999997</c:v>
                </c:pt>
                <c:pt idx="98">
                  <c:v>68502.109429999997</c:v>
                </c:pt>
                <c:pt idx="99">
                  <c:v>46261.426659999997</c:v>
                </c:pt>
                <c:pt idx="100">
                  <c:v>61858.190770000001</c:v>
                </c:pt>
                <c:pt idx="101">
                  <c:v>49483.832620000001</c:v>
                </c:pt>
                <c:pt idx="102">
                  <c:v>68289.182289999997</c:v>
                </c:pt>
                <c:pt idx="103">
                  <c:v>47399.22827</c:v>
                </c:pt>
                <c:pt idx="104">
                  <c:v>63975.060899999997</c:v>
                </c:pt>
                <c:pt idx="105">
                  <c:v>75460.523620000007</c:v>
                </c:pt>
                <c:pt idx="106">
                  <c:v>51075.461179999998</c:v>
                </c:pt>
                <c:pt idx="107">
                  <c:v>42433.546190000001</c:v>
                </c:pt>
                <c:pt idx="108">
                  <c:v>61922.897100000002</c:v>
                </c:pt>
                <c:pt idx="109">
                  <c:v>69946.939240000007</c:v>
                </c:pt>
                <c:pt idx="110">
                  <c:v>73476.422489999997</c:v>
                </c:pt>
                <c:pt idx="111">
                  <c:v>75571.201879999993</c:v>
                </c:pt>
                <c:pt idx="112">
                  <c:v>82573.011320000005</c:v>
                </c:pt>
                <c:pt idx="113">
                  <c:v>50649.644919999999</c:v>
                </c:pt>
                <c:pt idx="114">
                  <c:v>53427.461920000002</c:v>
                </c:pt>
                <c:pt idx="115">
                  <c:v>75247.180609999996</c:v>
                </c:pt>
                <c:pt idx="116">
                  <c:v>69175.194029999999</c:v>
                </c:pt>
                <c:pt idx="117">
                  <c:v>84171.167189999993</c:v>
                </c:pt>
                <c:pt idx="118">
                  <c:v>45721.66835</c:v>
                </c:pt>
                <c:pt idx="119">
                  <c:v>54355.7595</c:v>
                </c:pt>
                <c:pt idx="120">
                  <c:v>77206.483859999993</c:v>
                </c:pt>
                <c:pt idx="121">
                  <c:v>57005.185949999999</c:v>
                </c:pt>
                <c:pt idx="122">
                  <c:v>65809.107820000005</c:v>
                </c:pt>
                <c:pt idx="123">
                  <c:v>65468.144200000002</c:v>
                </c:pt>
                <c:pt idx="124">
                  <c:v>60991.824430000001</c:v>
                </c:pt>
                <c:pt idx="125">
                  <c:v>61809.074509999999</c:v>
                </c:pt>
                <c:pt idx="126">
                  <c:v>66905.476439999999</c:v>
                </c:pt>
                <c:pt idx="127">
                  <c:v>65131.25015</c:v>
                </c:pt>
                <c:pt idx="128">
                  <c:v>83626.307830000005</c:v>
                </c:pt>
                <c:pt idx="129">
                  <c:v>64328.278919999997</c:v>
                </c:pt>
                <c:pt idx="130">
                  <c:v>69255.987529999999</c:v>
                </c:pt>
                <c:pt idx="131">
                  <c:v>60575.126040000003</c:v>
                </c:pt>
                <c:pt idx="132">
                  <c:v>63729.125679999997</c:v>
                </c:pt>
                <c:pt idx="133">
                  <c:v>64315.736709999997</c:v>
                </c:pt>
                <c:pt idx="134">
                  <c:v>51419.016439999999</c:v>
                </c:pt>
                <c:pt idx="135">
                  <c:v>53870.484830000001</c:v>
                </c:pt>
                <c:pt idx="136">
                  <c:v>56895.231529999997</c:v>
                </c:pt>
                <c:pt idx="137">
                  <c:v>52534.207779999997</c:v>
                </c:pt>
                <c:pt idx="138">
                  <c:v>52632.971239999999</c:v>
                </c:pt>
                <c:pt idx="139">
                  <c:v>42375.214240000001</c:v>
                </c:pt>
                <c:pt idx="140">
                  <c:v>65617.291750000004</c:v>
                </c:pt>
                <c:pt idx="141">
                  <c:v>49398.74439</c:v>
                </c:pt>
                <c:pt idx="142">
                  <c:v>63869.649279999998</c:v>
                </c:pt>
                <c:pt idx="143">
                  <c:v>60871.182480000003</c:v>
                </c:pt>
                <c:pt idx="144">
                  <c:v>68090.508700000006</c:v>
                </c:pt>
                <c:pt idx="145">
                  <c:v>54122.878270000001</c:v>
                </c:pt>
                <c:pt idx="146">
                  <c:v>59316.937039999997</c:v>
                </c:pt>
                <c:pt idx="147">
                  <c:v>38779.183960000002</c:v>
                </c:pt>
                <c:pt idx="148">
                  <c:v>88292.732050000006</c:v>
                </c:pt>
                <c:pt idx="149">
                  <c:v>68688.401989999998</c:v>
                </c:pt>
                <c:pt idx="150">
                  <c:v>51906.85022</c:v>
                </c:pt>
                <c:pt idx="151">
                  <c:v>52373.794459999997</c:v>
                </c:pt>
                <c:pt idx="152">
                  <c:v>73768.124530000001</c:v>
                </c:pt>
                <c:pt idx="153">
                  <c:v>55576.840680000001</c:v>
                </c:pt>
                <c:pt idx="154">
                  <c:v>59689.814380000003</c:v>
                </c:pt>
                <c:pt idx="155">
                  <c:v>55381.532249999997</c:v>
                </c:pt>
                <c:pt idx="156">
                  <c:v>34154.776539999999</c:v>
                </c:pt>
                <c:pt idx="157">
                  <c:v>54382.748099999997</c:v>
                </c:pt>
                <c:pt idx="158">
                  <c:v>65919.597309999997</c:v>
                </c:pt>
                <c:pt idx="159">
                  <c:v>39488.455820000003</c:v>
                </c:pt>
                <c:pt idx="160">
                  <c:v>72637.844819999998</c:v>
                </c:pt>
                <c:pt idx="161">
                  <c:v>67247.076979999998</c:v>
                </c:pt>
                <c:pt idx="162">
                  <c:v>71271.844070000006</c:v>
                </c:pt>
                <c:pt idx="163">
                  <c:v>71693.447419999997</c:v>
                </c:pt>
                <c:pt idx="164">
                  <c:v>57860.531029999998</c:v>
                </c:pt>
                <c:pt idx="165">
                  <c:v>69142.08412</c:v>
                </c:pt>
                <c:pt idx="166">
                  <c:v>52477.664940000002</c:v>
                </c:pt>
                <c:pt idx="167">
                  <c:v>47592.047489999997</c:v>
                </c:pt>
                <c:pt idx="168">
                  <c:v>48123.369830000003</c:v>
                </c:pt>
                <c:pt idx="169">
                  <c:v>76916.415150000001</c:v>
                </c:pt>
                <c:pt idx="170">
                  <c:v>65714.464689999993</c:v>
                </c:pt>
                <c:pt idx="171">
                  <c:v>40346.064910000001</c:v>
                </c:pt>
                <c:pt idx="172">
                  <c:v>71148.202480000007</c:v>
                </c:pt>
                <c:pt idx="173">
                  <c:v>81757.668560000006</c:v>
                </c:pt>
                <c:pt idx="174">
                  <c:v>64867.149109999998</c:v>
                </c:pt>
                <c:pt idx="175">
                  <c:v>70051.940329999998</c:v>
                </c:pt>
                <c:pt idx="176">
                  <c:v>62043.166230000003</c:v>
                </c:pt>
                <c:pt idx="177">
                  <c:v>85186.48921</c:v>
                </c:pt>
                <c:pt idx="178">
                  <c:v>47127.416319999997</c:v>
                </c:pt>
                <c:pt idx="179">
                  <c:v>61177.08698</c:v>
                </c:pt>
                <c:pt idx="180">
                  <c:v>57770.364880000001</c:v>
                </c:pt>
                <c:pt idx="181">
                  <c:v>60432.40367</c:v>
                </c:pt>
                <c:pt idx="182">
                  <c:v>58999.888579999999</c:v>
                </c:pt>
                <c:pt idx="183">
                  <c:v>62645.955159999998</c:v>
                </c:pt>
                <c:pt idx="184">
                  <c:v>68782.157179999995</c:v>
                </c:pt>
                <c:pt idx="185">
                  <c:v>67545.963820000004</c:v>
                </c:pt>
                <c:pt idx="186">
                  <c:v>42415.488669999999</c:v>
                </c:pt>
                <c:pt idx="187">
                  <c:v>44617.983139999997</c:v>
                </c:pt>
                <c:pt idx="188">
                  <c:v>72226.560299999997</c:v>
                </c:pt>
                <c:pt idx="189">
                  <c:v>48958.905350000001</c:v>
                </c:pt>
                <c:pt idx="190">
                  <c:v>86067.835269999996</c:v>
                </c:pt>
                <c:pt idx="191">
                  <c:v>65554.401800000007</c:v>
                </c:pt>
                <c:pt idx="192">
                  <c:v>69248.495299999995</c:v>
                </c:pt>
                <c:pt idx="193">
                  <c:v>59331.235549999998</c:v>
                </c:pt>
                <c:pt idx="194">
                  <c:v>52323.2448</c:v>
                </c:pt>
                <c:pt idx="195">
                  <c:v>63552.851750000002</c:v>
                </c:pt>
                <c:pt idx="196">
                  <c:v>75116.10613</c:v>
                </c:pt>
                <c:pt idx="197">
                  <c:v>38284.020129999997</c:v>
                </c:pt>
                <c:pt idx="198">
                  <c:v>55293.507769999997</c:v>
                </c:pt>
                <c:pt idx="199">
                  <c:v>63210.762349999997</c:v>
                </c:pt>
                <c:pt idx="200">
                  <c:v>54918.387490000001</c:v>
                </c:pt>
                <c:pt idx="201">
                  <c:v>57262.795810000003</c:v>
                </c:pt>
                <c:pt idx="202">
                  <c:v>72299.950100000002</c:v>
                </c:pt>
                <c:pt idx="203">
                  <c:v>50241.489849999998</c:v>
                </c:pt>
                <c:pt idx="204">
                  <c:v>65834.568889999995</c:v>
                </c:pt>
                <c:pt idx="205">
                  <c:v>60382.178849999997</c:v>
                </c:pt>
                <c:pt idx="206">
                  <c:v>68691.170859999998</c:v>
                </c:pt>
                <c:pt idx="207">
                  <c:v>65446.656869999999</c:v>
                </c:pt>
                <c:pt idx="208">
                  <c:v>42978.342839999998</c:v>
                </c:pt>
                <c:pt idx="209">
                  <c:v>58143.062850000002</c:v>
                </c:pt>
                <c:pt idx="210">
                  <c:v>61666.285199999998</c:v>
                </c:pt>
                <c:pt idx="211">
                  <c:v>64854.339659999998</c:v>
                </c:pt>
                <c:pt idx="212">
                  <c:v>45757.155680000003</c:v>
                </c:pt>
                <c:pt idx="213">
                  <c:v>73096.509269999995</c:v>
                </c:pt>
                <c:pt idx="214">
                  <c:v>67249.05932</c:v>
                </c:pt>
                <c:pt idx="215">
                  <c:v>77165.812969999999</c:v>
                </c:pt>
                <c:pt idx="216">
                  <c:v>72316.182860000001</c:v>
                </c:pt>
                <c:pt idx="217">
                  <c:v>68431.270550000001</c:v>
                </c:pt>
                <c:pt idx="218">
                  <c:v>62311.116410000002</c:v>
                </c:pt>
                <c:pt idx="219">
                  <c:v>53229.145470000003</c:v>
                </c:pt>
                <c:pt idx="220">
                  <c:v>77662.1109</c:v>
                </c:pt>
                <c:pt idx="221">
                  <c:v>69494.697830000005</c:v>
                </c:pt>
                <c:pt idx="222">
                  <c:v>61063.356310000003</c:v>
                </c:pt>
                <c:pt idx="223">
                  <c:v>79368.917409999995</c:v>
                </c:pt>
                <c:pt idx="224">
                  <c:v>61693.443520000001</c:v>
                </c:pt>
                <c:pt idx="225">
                  <c:v>47211.668120000002</c:v>
                </c:pt>
                <c:pt idx="226">
                  <c:v>69897.752909999996</c:v>
                </c:pt>
                <c:pt idx="227">
                  <c:v>63675.932630000003</c:v>
                </c:pt>
                <c:pt idx="228">
                  <c:v>72302.032229999997</c:v>
                </c:pt>
                <c:pt idx="229">
                  <c:v>63687.498800000001</c:v>
                </c:pt>
                <c:pt idx="230">
                  <c:v>63678.15468</c:v>
                </c:pt>
                <c:pt idx="231">
                  <c:v>77435.465450000003</c:v>
                </c:pt>
                <c:pt idx="232">
                  <c:v>62721.405140000003</c:v>
                </c:pt>
                <c:pt idx="233">
                  <c:v>70842.835179999995</c:v>
                </c:pt>
                <c:pt idx="234">
                  <c:v>55285.986250000002</c:v>
                </c:pt>
                <c:pt idx="235">
                  <c:v>72002.055200000003</c:v>
                </c:pt>
                <c:pt idx="236">
                  <c:v>41434.512580000002</c:v>
                </c:pt>
                <c:pt idx="237">
                  <c:v>60404.38394</c:v>
                </c:pt>
                <c:pt idx="238">
                  <c:v>65239.064680000003</c:v>
                </c:pt>
                <c:pt idx="239">
                  <c:v>62939.128510000002</c:v>
                </c:pt>
                <c:pt idx="240">
                  <c:v>60608.403129999999</c:v>
                </c:pt>
                <c:pt idx="241">
                  <c:v>56118.396009999997</c:v>
                </c:pt>
                <c:pt idx="242">
                  <c:v>86706.333329999994</c:v>
                </c:pt>
                <c:pt idx="243">
                  <c:v>41236.364970000002</c:v>
                </c:pt>
                <c:pt idx="244">
                  <c:v>77146.275980000006</c:v>
                </c:pt>
                <c:pt idx="245">
                  <c:v>56437.304040000003</c:v>
                </c:pt>
                <c:pt idx="246">
                  <c:v>70703.850130000006</c:v>
                </c:pt>
                <c:pt idx="247">
                  <c:v>69810.462650000001</c:v>
                </c:pt>
                <c:pt idx="248">
                  <c:v>54279.395969999998</c:v>
                </c:pt>
                <c:pt idx="249">
                  <c:v>70334.42787</c:v>
                </c:pt>
                <c:pt idx="250">
                  <c:v>59168.007510000003</c:v>
                </c:pt>
                <c:pt idx="251">
                  <c:v>61889.616179999997</c:v>
                </c:pt>
                <c:pt idx="252">
                  <c:v>66013.951740000004</c:v>
                </c:pt>
                <c:pt idx="253">
                  <c:v>55434.040459999997</c:v>
                </c:pt>
                <c:pt idx="254">
                  <c:v>68499.694470000002</c:v>
                </c:pt>
                <c:pt idx="255">
                  <c:v>54749.886449999998</c:v>
                </c:pt>
                <c:pt idx="256">
                  <c:v>74590.254950000002</c:v>
                </c:pt>
                <c:pt idx="257">
                  <c:v>67772.666459999993</c:v>
                </c:pt>
                <c:pt idx="258">
                  <c:v>62563.578249999999</c:v>
                </c:pt>
                <c:pt idx="259">
                  <c:v>70361.015039999998</c:v>
                </c:pt>
                <c:pt idx="260">
                  <c:v>74810.894709999993</c:v>
                </c:pt>
                <c:pt idx="261">
                  <c:v>49346.404999999999</c:v>
                </c:pt>
                <c:pt idx="262">
                  <c:v>73426.085210000005</c:v>
                </c:pt>
                <c:pt idx="263">
                  <c:v>47684.463060000002</c:v>
                </c:pt>
                <c:pt idx="264">
                  <c:v>72939.831950000007</c:v>
                </c:pt>
                <c:pt idx="265">
                  <c:v>72277.826090000002</c:v>
                </c:pt>
                <c:pt idx="266">
                  <c:v>53921.333509999997</c:v>
                </c:pt>
                <c:pt idx="267">
                  <c:v>65312.967550000001</c:v>
                </c:pt>
                <c:pt idx="268">
                  <c:v>55619.341520000002</c:v>
                </c:pt>
                <c:pt idx="269">
                  <c:v>70914.599929999997</c:v>
                </c:pt>
                <c:pt idx="270">
                  <c:v>33422.996829999996</c:v>
                </c:pt>
                <c:pt idx="271">
                  <c:v>53382.426930000001</c:v>
                </c:pt>
                <c:pt idx="272">
                  <c:v>74173.392389999994</c:v>
                </c:pt>
                <c:pt idx="273">
                  <c:v>53587.12801</c:v>
                </c:pt>
                <c:pt idx="274">
                  <c:v>58011.633900000001</c:v>
                </c:pt>
                <c:pt idx="275">
                  <c:v>69171.952810000003</c:v>
                </c:pt>
                <c:pt idx="276">
                  <c:v>66779.913740000004</c:v>
                </c:pt>
                <c:pt idx="277">
                  <c:v>79173.076700000005</c:v>
                </c:pt>
                <c:pt idx="278">
                  <c:v>63065.121639999998</c:v>
                </c:pt>
                <c:pt idx="279">
                  <c:v>65530.364009999998</c:v>
                </c:pt>
                <c:pt idx="280">
                  <c:v>63732.393100000001</c:v>
                </c:pt>
                <c:pt idx="281">
                  <c:v>62689.539640000003</c:v>
                </c:pt>
                <c:pt idx="282">
                  <c:v>51539.93045</c:v>
                </c:pt>
                <c:pt idx="283">
                  <c:v>59060.086640000001</c:v>
                </c:pt>
                <c:pt idx="284">
                  <c:v>62713.781490000001</c:v>
                </c:pt>
                <c:pt idx="285">
                  <c:v>44747.661319999999</c:v>
                </c:pt>
                <c:pt idx="286">
                  <c:v>65529.703329999997</c:v>
                </c:pt>
                <c:pt idx="287">
                  <c:v>62426.523789999999</c:v>
                </c:pt>
                <c:pt idx="288">
                  <c:v>73498.307149999993</c:v>
                </c:pt>
                <c:pt idx="289">
                  <c:v>86565.156409999996</c:v>
                </c:pt>
                <c:pt idx="290">
                  <c:v>46549.163289999997</c:v>
                </c:pt>
                <c:pt idx="291">
                  <c:v>70111.539799999999</c:v>
                </c:pt>
                <c:pt idx="292">
                  <c:v>66747.668569999994</c:v>
                </c:pt>
                <c:pt idx="293">
                  <c:v>72025.676800000001</c:v>
                </c:pt>
                <c:pt idx="294">
                  <c:v>70737.293829999995</c:v>
                </c:pt>
                <c:pt idx="295">
                  <c:v>57455.760900000001</c:v>
                </c:pt>
                <c:pt idx="296">
                  <c:v>60657.593549999998</c:v>
                </c:pt>
                <c:pt idx="297">
                  <c:v>50694.427069999998</c:v>
                </c:pt>
                <c:pt idx="298">
                  <c:v>55369.72784</c:v>
                </c:pt>
                <c:pt idx="299">
                  <c:v>82425.646789999999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D4-354E-A4A1-0AA37C4BA62E}"/>
            </c:ext>
          </c:extLst>
        </c:ser>
        <c:ser>
          <c:idx val="1"/>
          <c:order val="1"/>
          <c:tx>
            <c:strRef>
              <c:f>Graphs!$C$1</c:f>
              <c:strCache>
                <c:ptCount val="1"/>
                <c:pt idx="0">
                  <c:v>Net Worth (USD)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Graphs!$A$2:$A$301</c:f>
              <c:numCache>
                <c:formatCode>0</c:formatCode>
                <c:ptCount val="300"/>
                <c:pt idx="0">
                  <c:v>35321.458769999997</c:v>
                </c:pt>
                <c:pt idx="1">
                  <c:v>45115.525659999999</c:v>
                </c:pt>
                <c:pt idx="2">
                  <c:v>42925.709210000001</c:v>
                </c:pt>
                <c:pt idx="3">
                  <c:v>67422.363129999998</c:v>
                </c:pt>
                <c:pt idx="4">
                  <c:v>55915.462480000002</c:v>
                </c:pt>
                <c:pt idx="5">
                  <c:v>56611.997840000004</c:v>
                </c:pt>
                <c:pt idx="6">
                  <c:v>28925.70549</c:v>
                </c:pt>
                <c:pt idx="7">
                  <c:v>47434.982649999998</c:v>
                </c:pt>
                <c:pt idx="8">
                  <c:v>48013.614099999999</c:v>
                </c:pt>
                <c:pt idx="9">
                  <c:v>38189.506009999997</c:v>
                </c:pt>
                <c:pt idx="10">
                  <c:v>59045.51309</c:v>
                </c:pt>
                <c:pt idx="11">
                  <c:v>42288.810460000001</c:v>
                </c:pt>
                <c:pt idx="12">
                  <c:v>28700.0334</c:v>
                </c:pt>
                <c:pt idx="13">
                  <c:v>49258.87571</c:v>
                </c:pt>
                <c:pt idx="14">
                  <c:v>49510.033560000003</c:v>
                </c:pt>
                <c:pt idx="15">
                  <c:v>53017.267229999998</c:v>
                </c:pt>
                <c:pt idx="16">
                  <c:v>41814.720670000002</c:v>
                </c:pt>
                <c:pt idx="17">
                  <c:v>43901.712440000003</c:v>
                </c:pt>
                <c:pt idx="18">
                  <c:v>44633.992409999999</c:v>
                </c:pt>
                <c:pt idx="19">
                  <c:v>54827.52403</c:v>
                </c:pt>
                <c:pt idx="20">
                  <c:v>51130.95379</c:v>
                </c:pt>
                <c:pt idx="21">
                  <c:v>43402.31525</c:v>
                </c:pt>
                <c:pt idx="22">
                  <c:v>47240.86004</c:v>
                </c:pt>
                <c:pt idx="23">
                  <c:v>46635.494319999998</c:v>
                </c:pt>
                <c:pt idx="24">
                  <c:v>45078.40193</c:v>
                </c:pt>
                <c:pt idx="25">
                  <c:v>44387.58412</c:v>
                </c:pt>
                <c:pt idx="26">
                  <c:v>37161.553930000002</c:v>
                </c:pt>
                <c:pt idx="27">
                  <c:v>49091.971850000002</c:v>
                </c:pt>
                <c:pt idx="28">
                  <c:v>58350.318090000001</c:v>
                </c:pt>
                <c:pt idx="29">
                  <c:v>43994.35972</c:v>
                </c:pt>
                <c:pt idx="30">
                  <c:v>17584.569630000002</c:v>
                </c:pt>
                <c:pt idx="31">
                  <c:v>44650.36073</c:v>
                </c:pt>
                <c:pt idx="32">
                  <c:v>66363.893160000007</c:v>
                </c:pt>
                <c:pt idx="33">
                  <c:v>53489.462140000003</c:v>
                </c:pt>
                <c:pt idx="34">
                  <c:v>39810.348169999997</c:v>
                </c:pt>
                <c:pt idx="35">
                  <c:v>51612.143109999997</c:v>
                </c:pt>
                <c:pt idx="36">
                  <c:v>38978.674579999999</c:v>
                </c:pt>
                <c:pt idx="37">
                  <c:v>10092.22509</c:v>
                </c:pt>
                <c:pt idx="38">
                  <c:v>35928.524039999997</c:v>
                </c:pt>
                <c:pt idx="39">
                  <c:v>54823.192210000001</c:v>
                </c:pt>
                <c:pt idx="40">
                  <c:v>45805.671860000002</c:v>
                </c:pt>
                <c:pt idx="41">
                  <c:v>41567.470329999996</c:v>
                </c:pt>
                <c:pt idx="42">
                  <c:v>28031.209849999999</c:v>
                </c:pt>
                <c:pt idx="43">
                  <c:v>27815.738130000002</c:v>
                </c:pt>
                <c:pt idx="44">
                  <c:v>68678.435200000007</c:v>
                </c:pt>
                <c:pt idx="45">
                  <c:v>68925.094469999996</c:v>
                </c:pt>
                <c:pt idx="46">
                  <c:v>34215.761500000001</c:v>
                </c:pt>
                <c:pt idx="47">
                  <c:v>37843.466189999999</c:v>
                </c:pt>
                <c:pt idx="48">
                  <c:v>37883.242310000001</c:v>
                </c:pt>
                <c:pt idx="49">
                  <c:v>48734.357080000002</c:v>
                </c:pt>
                <c:pt idx="50">
                  <c:v>27187.239140000001</c:v>
                </c:pt>
                <c:pt idx="51">
                  <c:v>63738.390650000001</c:v>
                </c:pt>
                <c:pt idx="52">
                  <c:v>48266.755160000001</c:v>
                </c:pt>
                <c:pt idx="53">
                  <c:v>46381.131110000002</c:v>
                </c:pt>
                <c:pt idx="54">
                  <c:v>31978.979899999998</c:v>
                </c:pt>
                <c:pt idx="55">
                  <c:v>48100.290520000002</c:v>
                </c:pt>
                <c:pt idx="56">
                  <c:v>47380.912239999998</c:v>
                </c:pt>
                <c:pt idx="57">
                  <c:v>41425.00116</c:v>
                </c:pt>
                <c:pt idx="58">
                  <c:v>38147.81018</c:v>
                </c:pt>
                <c:pt idx="59">
                  <c:v>32737.801769999998</c:v>
                </c:pt>
                <c:pt idx="60">
                  <c:v>37348.137369999997</c:v>
                </c:pt>
                <c:pt idx="61">
                  <c:v>47483.853159999999</c:v>
                </c:pt>
                <c:pt idx="62">
                  <c:v>49730.533389999997</c:v>
                </c:pt>
                <c:pt idx="63">
                  <c:v>40093.619809999997</c:v>
                </c:pt>
                <c:pt idx="64">
                  <c:v>42297.506200000003</c:v>
                </c:pt>
                <c:pt idx="65">
                  <c:v>52954.931210000002</c:v>
                </c:pt>
                <c:pt idx="66">
                  <c:v>48104.111839999998</c:v>
                </c:pt>
                <c:pt idx="67">
                  <c:v>43680.913269999997</c:v>
                </c:pt>
                <c:pt idx="68">
                  <c:v>52707.968159999997</c:v>
                </c:pt>
                <c:pt idx="69">
                  <c:v>49392.8897</c:v>
                </c:pt>
                <c:pt idx="70">
                  <c:v>30841.001540000001</c:v>
                </c:pt>
                <c:pt idx="71">
                  <c:v>49373.375549999997</c:v>
                </c:pt>
                <c:pt idx="72">
                  <c:v>41903.651709999998</c:v>
                </c:pt>
                <c:pt idx="73">
                  <c:v>45058.8969</c:v>
                </c:pt>
                <c:pt idx="74">
                  <c:v>52991.526669999999</c:v>
                </c:pt>
                <c:pt idx="75">
                  <c:v>50958.081149999998</c:v>
                </c:pt>
                <c:pt idx="76">
                  <c:v>41357.178970000001</c:v>
                </c:pt>
                <c:pt idx="77">
                  <c:v>44434.719169999997</c:v>
                </c:pt>
                <c:pt idx="78">
                  <c:v>38502.423920000001</c:v>
                </c:pt>
                <c:pt idx="79">
                  <c:v>41221.249179999999</c:v>
                </c:pt>
                <c:pt idx="80">
                  <c:v>38399.461389999997</c:v>
                </c:pt>
                <c:pt idx="81">
                  <c:v>41456.680970000001</c:v>
                </c:pt>
                <c:pt idx="82">
                  <c:v>30394.824939999999</c:v>
                </c:pt>
                <c:pt idx="83">
                  <c:v>42384.05128</c:v>
                </c:pt>
                <c:pt idx="84">
                  <c:v>39002.077100000002</c:v>
                </c:pt>
                <c:pt idx="85">
                  <c:v>19553.2739</c:v>
                </c:pt>
                <c:pt idx="86">
                  <c:v>45167.325420000001</c:v>
                </c:pt>
                <c:pt idx="87">
                  <c:v>36019.955600000001</c:v>
                </c:pt>
                <c:pt idx="88">
                  <c:v>50937.938439999998</c:v>
                </c:pt>
                <c:pt idx="89">
                  <c:v>12895.714679999999</c:v>
                </c:pt>
                <c:pt idx="90">
                  <c:v>38955.219190000003</c:v>
                </c:pt>
                <c:pt idx="91">
                  <c:v>51221.04249</c:v>
                </c:pt>
                <c:pt idx="92">
                  <c:v>25971.956730000002</c:v>
                </c:pt>
                <c:pt idx="93">
                  <c:v>60670.336719999999</c:v>
                </c:pt>
                <c:pt idx="94">
                  <c:v>54075.120640000001</c:v>
                </c:pt>
                <c:pt idx="95">
                  <c:v>40004.871420000003</c:v>
                </c:pt>
                <c:pt idx="96">
                  <c:v>61593.520579999997</c:v>
                </c:pt>
                <c:pt idx="97">
                  <c:v>39503.388290000003</c:v>
                </c:pt>
                <c:pt idx="98">
                  <c:v>52474.718390000002</c:v>
                </c:pt>
                <c:pt idx="99">
                  <c:v>42187.682800000002</c:v>
                </c:pt>
                <c:pt idx="100">
                  <c:v>57441.44414</c:v>
                </c:pt>
                <c:pt idx="101">
                  <c:v>22681.716670000002</c:v>
                </c:pt>
                <c:pt idx="102">
                  <c:v>33640.736969999998</c:v>
                </c:pt>
                <c:pt idx="103">
                  <c:v>31540.778679999999</c:v>
                </c:pt>
                <c:pt idx="104">
                  <c:v>60461.242680000003</c:v>
                </c:pt>
                <c:pt idx="105">
                  <c:v>45738.334300000002</c:v>
                </c:pt>
                <c:pt idx="106">
                  <c:v>34803.823949999998</c:v>
                </c:pt>
                <c:pt idx="107">
                  <c:v>34642.602400000003</c:v>
                </c:pt>
                <c:pt idx="108">
                  <c:v>27586.718540000002</c:v>
                </c:pt>
                <c:pt idx="109">
                  <c:v>54973.024949999999</c:v>
                </c:pt>
                <c:pt idx="110">
                  <c:v>49142.511740000002</c:v>
                </c:pt>
                <c:pt idx="111">
                  <c:v>58840.539640000003</c:v>
                </c:pt>
                <c:pt idx="112">
                  <c:v>57306.328659999999</c:v>
                </c:pt>
                <c:pt idx="113">
                  <c:v>51941.675600000002</c:v>
                </c:pt>
                <c:pt idx="114">
                  <c:v>30240.60975</c:v>
                </c:pt>
                <c:pt idx="115">
                  <c:v>67120.898780000003</c:v>
                </c:pt>
                <c:pt idx="116">
                  <c:v>42408.026250000003</c:v>
                </c:pt>
                <c:pt idx="117">
                  <c:v>41451.718430000001</c:v>
                </c:pt>
                <c:pt idx="118">
                  <c:v>42592.886469999998</c:v>
                </c:pt>
                <c:pt idx="119">
                  <c:v>34521.176180000002</c:v>
                </c:pt>
                <c:pt idx="120">
                  <c:v>42213.69644</c:v>
                </c:pt>
                <c:pt idx="121">
                  <c:v>41913.537129999997</c:v>
                </c:pt>
                <c:pt idx="122">
                  <c:v>59416.18101</c:v>
                </c:pt>
                <c:pt idx="123">
                  <c:v>51402.615059999996</c:v>
                </c:pt>
                <c:pt idx="124">
                  <c:v>54755.420380000003</c:v>
                </c:pt>
                <c:pt idx="125">
                  <c:v>47143.44008</c:v>
                </c:pt>
                <c:pt idx="126">
                  <c:v>64391.689059999997</c:v>
                </c:pt>
                <c:pt idx="127">
                  <c:v>37252.551939999998</c:v>
                </c:pt>
                <c:pt idx="128">
                  <c:v>52665.365109999999</c:v>
                </c:pt>
                <c:pt idx="129">
                  <c:v>44001.207060000001</c:v>
                </c:pt>
                <c:pt idx="130">
                  <c:v>51551.679969999997</c:v>
                </c:pt>
                <c:pt idx="131">
                  <c:v>38243.664810000002</c:v>
                </c:pt>
                <c:pt idx="132">
                  <c:v>39766.64804</c:v>
                </c:pt>
                <c:pt idx="133">
                  <c:v>40077.572890000003</c:v>
                </c:pt>
                <c:pt idx="134">
                  <c:v>33131.527340000001</c:v>
                </c:pt>
                <c:pt idx="135">
                  <c:v>48622.660969999997</c:v>
                </c:pt>
                <c:pt idx="136">
                  <c:v>47693.234819999998</c:v>
                </c:pt>
                <c:pt idx="137">
                  <c:v>39410.461600000002</c:v>
                </c:pt>
                <c:pt idx="138">
                  <c:v>33428.401830000003</c:v>
                </c:pt>
                <c:pt idx="139">
                  <c:v>32700.278709999999</c:v>
                </c:pt>
                <c:pt idx="140">
                  <c:v>62864.430110000001</c:v>
                </c:pt>
                <c:pt idx="141">
                  <c:v>29425.830010000001</c:v>
                </c:pt>
                <c:pt idx="142">
                  <c:v>44418.609550000001</c:v>
                </c:pt>
                <c:pt idx="143">
                  <c:v>36645.560899999997</c:v>
                </c:pt>
                <c:pt idx="144">
                  <c:v>53655.538589999996</c:v>
                </c:pt>
                <c:pt idx="145">
                  <c:v>45977.125019999999</c:v>
                </c:pt>
                <c:pt idx="146">
                  <c:v>38504.394439999996</c:v>
                </c:pt>
                <c:pt idx="147">
                  <c:v>47935.939400000003</c:v>
                </c:pt>
                <c:pt idx="148">
                  <c:v>60222.226719999999</c:v>
                </c:pt>
                <c:pt idx="149">
                  <c:v>38930.552340000002</c:v>
                </c:pt>
                <c:pt idx="150">
                  <c:v>27810.218140000001</c:v>
                </c:pt>
                <c:pt idx="151">
                  <c:v>47604.345909999996</c:v>
                </c:pt>
                <c:pt idx="152">
                  <c:v>42356.6895</c:v>
                </c:pt>
                <c:pt idx="153">
                  <c:v>31300.543470000001</c:v>
                </c:pt>
                <c:pt idx="154">
                  <c:v>42369.642469999999</c:v>
                </c:pt>
                <c:pt idx="155">
                  <c:v>31837.22537</c:v>
                </c:pt>
                <c:pt idx="156">
                  <c:v>26499.314180000001</c:v>
                </c:pt>
                <c:pt idx="157">
                  <c:v>38172.836020000002</c:v>
                </c:pt>
                <c:pt idx="158">
                  <c:v>39433.406309999998</c:v>
                </c:pt>
                <c:pt idx="159">
                  <c:v>37714.316590000002</c:v>
                </c:pt>
                <c:pt idx="160">
                  <c:v>57125.415410000001</c:v>
                </c:pt>
                <c:pt idx="161">
                  <c:v>46453.348189999997</c:v>
                </c:pt>
                <c:pt idx="162">
                  <c:v>43855.060769999996</c:v>
                </c:pt>
                <c:pt idx="163">
                  <c:v>55592.703829999999</c:v>
                </c:pt>
                <c:pt idx="164">
                  <c:v>42484.022830000002</c:v>
                </c:pt>
                <c:pt idx="165">
                  <c:v>40879.191070000001</c:v>
                </c:pt>
                <c:pt idx="166">
                  <c:v>20653.214090000001</c:v>
                </c:pt>
                <c:pt idx="167">
                  <c:v>35438.805489999999</c:v>
                </c:pt>
                <c:pt idx="168">
                  <c:v>36112.793460000001</c:v>
                </c:pt>
                <c:pt idx="169">
                  <c:v>38182.304649999998</c:v>
                </c:pt>
                <c:pt idx="170">
                  <c:v>41026.024210000003</c:v>
                </c:pt>
                <c:pt idx="171">
                  <c:v>27889.951969999998</c:v>
                </c:pt>
                <c:pt idx="172">
                  <c:v>43724.489600000001</c:v>
                </c:pt>
                <c:pt idx="173">
                  <c:v>57430.769030000003</c:v>
                </c:pt>
                <c:pt idx="174">
                  <c:v>41104.071080000002</c:v>
                </c:pt>
                <c:pt idx="175">
                  <c:v>49050.853779999998</c:v>
                </c:pt>
                <c:pt idx="176">
                  <c:v>41265.529289999999</c:v>
                </c:pt>
                <c:pt idx="177">
                  <c:v>64545.163390000002</c:v>
                </c:pt>
                <c:pt idx="178">
                  <c:v>29052.095209999999</c:v>
                </c:pt>
                <c:pt idx="179">
                  <c:v>30719.815600000002</c:v>
                </c:pt>
                <c:pt idx="180">
                  <c:v>38763.113060000003</c:v>
                </c:pt>
                <c:pt idx="181">
                  <c:v>39331.201269999998</c:v>
                </c:pt>
                <c:pt idx="182">
                  <c:v>32608.454679999999</c:v>
                </c:pt>
                <c:pt idx="183">
                  <c:v>58045.562570000002</c:v>
                </c:pt>
                <c:pt idx="184">
                  <c:v>54387.277269999999</c:v>
                </c:pt>
                <c:pt idx="185">
                  <c:v>36638.206879999998</c:v>
                </c:pt>
                <c:pt idx="186">
                  <c:v>39522.131289999998</c:v>
                </c:pt>
                <c:pt idx="187">
                  <c:v>42978.346259999998</c:v>
                </c:pt>
                <c:pt idx="188">
                  <c:v>60865.763959999997</c:v>
                </c:pt>
                <c:pt idx="189">
                  <c:v>46380.447319999999</c:v>
                </c:pt>
                <c:pt idx="190">
                  <c:v>56579.903380000003</c:v>
                </c:pt>
                <c:pt idx="191">
                  <c:v>42774.355790000001</c:v>
                </c:pt>
                <c:pt idx="192">
                  <c:v>37879.653850000002</c:v>
                </c:pt>
                <c:pt idx="193">
                  <c:v>45208.425389999997</c:v>
                </c:pt>
                <c:pt idx="194">
                  <c:v>56229.412700000001</c:v>
                </c:pt>
                <c:pt idx="195">
                  <c:v>50455.119350000001</c:v>
                </c:pt>
                <c:pt idx="196">
                  <c:v>49721.310819999999</c:v>
                </c:pt>
                <c:pt idx="197">
                  <c:v>31696.996790000001</c:v>
                </c:pt>
                <c:pt idx="198">
                  <c:v>49220.021800000002</c:v>
                </c:pt>
                <c:pt idx="199">
                  <c:v>46188.835140000003</c:v>
                </c:pt>
                <c:pt idx="200">
                  <c:v>36086.93161</c:v>
                </c:pt>
                <c:pt idx="201">
                  <c:v>43264.049650000001</c:v>
                </c:pt>
                <c:pt idx="202">
                  <c:v>40660.383170000001</c:v>
                </c:pt>
                <c:pt idx="203">
                  <c:v>51683.608590000003</c:v>
                </c:pt>
                <c:pt idx="204">
                  <c:v>44525.020850000001</c:v>
                </c:pt>
                <c:pt idx="205">
                  <c:v>48518.90163</c:v>
                </c:pt>
                <c:pt idx="206">
                  <c:v>45805.30588</c:v>
                </c:pt>
                <c:pt idx="207">
                  <c:v>54850.387419999999</c:v>
                </c:pt>
                <c:pt idx="208">
                  <c:v>32478.44758</c:v>
                </c:pt>
                <c:pt idx="209">
                  <c:v>42209.289479999999</c:v>
                </c:pt>
                <c:pt idx="210">
                  <c:v>55125.932370000002</c:v>
                </c:pt>
                <c:pt idx="211">
                  <c:v>47984.420619999997</c:v>
                </c:pt>
                <c:pt idx="212">
                  <c:v>43405.89086</c:v>
                </c:pt>
                <c:pt idx="213">
                  <c:v>44577.44829</c:v>
                </c:pt>
                <c:pt idx="214">
                  <c:v>37744.542849999998</c:v>
                </c:pt>
                <c:pt idx="215">
                  <c:v>47805.256050000004</c:v>
                </c:pt>
                <c:pt idx="216">
                  <c:v>44846.685570000001</c:v>
                </c:pt>
                <c:pt idx="217">
                  <c:v>46643.265809999997</c:v>
                </c:pt>
                <c:pt idx="218">
                  <c:v>56563.986749999996</c:v>
                </c:pt>
                <c:pt idx="219">
                  <c:v>41673.446170000003</c:v>
                </c:pt>
                <c:pt idx="220">
                  <c:v>61118.469469999996</c:v>
                </c:pt>
                <c:pt idx="221">
                  <c:v>37303.567009999999</c:v>
                </c:pt>
                <c:pt idx="222">
                  <c:v>46892.266170000003</c:v>
                </c:pt>
                <c:pt idx="223">
                  <c:v>56457.740380000003</c:v>
                </c:pt>
                <c:pt idx="224">
                  <c:v>45509.697319999999</c:v>
                </c:pt>
                <c:pt idx="225">
                  <c:v>27625.441439999999</c:v>
                </c:pt>
                <c:pt idx="226">
                  <c:v>46389.502370000002</c:v>
                </c:pt>
                <c:pt idx="227">
                  <c:v>29002.056649999999</c:v>
                </c:pt>
                <c:pt idx="228">
                  <c:v>51355.710599999999</c:v>
                </c:pt>
                <c:pt idx="229">
                  <c:v>42011.199650000002</c:v>
                </c:pt>
                <c:pt idx="230">
                  <c:v>52654.404549999999</c:v>
                </c:pt>
                <c:pt idx="231">
                  <c:v>44432.717470000003</c:v>
                </c:pt>
                <c:pt idx="232">
                  <c:v>46054.602529999996</c:v>
                </c:pt>
                <c:pt idx="233">
                  <c:v>58235.414539999998</c:v>
                </c:pt>
                <c:pt idx="234">
                  <c:v>42990.292549999998</c:v>
                </c:pt>
                <c:pt idx="235">
                  <c:v>50702.18103</c:v>
                </c:pt>
                <c:pt idx="236">
                  <c:v>47009.577409999998</c:v>
                </c:pt>
                <c:pt idx="237">
                  <c:v>49399.970410000002</c:v>
                </c:pt>
                <c:pt idx="238">
                  <c:v>42997.167609999997</c:v>
                </c:pt>
                <c:pt idx="239">
                  <c:v>44434.984190000003</c:v>
                </c:pt>
                <c:pt idx="240">
                  <c:v>46325.509590000001</c:v>
                </c:pt>
                <c:pt idx="241">
                  <c:v>46846.730499999998</c:v>
                </c:pt>
                <c:pt idx="242">
                  <c:v>56499.102019999998</c:v>
                </c:pt>
                <c:pt idx="243">
                  <c:v>42773.759050000001</c:v>
                </c:pt>
                <c:pt idx="244">
                  <c:v>52313.983919999999</c:v>
                </c:pt>
                <c:pt idx="245">
                  <c:v>34139.637300000002</c:v>
                </c:pt>
                <c:pt idx="246">
                  <c:v>60763.247309999999</c:v>
                </c:pt>
                <c:pt idx="247">
                  <c:v>66158.694940000001</c:v>
                </c:pt>
                <c:pt idx="248">
                  <c:v>31215.642100000001</c:v>
                </c:pt>
                <c:pt idx="249">
                  <c:v>46135.27233</c:v>
                </c:pt>
                <c:pt idx="250">
                  <c:v>56973.181049999999</c:v>
                </c:pt>
                <c:pt idx="251">
                  <c:v>24184.074430000001</c:v>
                </c:pt>
                <c:pt idx="252">
                  <c:v>49079.619420000003</c:v>
                </c:pt>
                <c:pt idx="253">
                  <c:v>37093.920330000001</c:v>
                </c:pt>
                <c:pt idx="254">
                  <c:v>43401.566120000003</c:v>
                </c:pt>
                <c:pt idx="255">
                  <c:v>29092.131099999999</c:v>
                </c:pt>
                <c:pt idx="256">
                  <c:v>48349.164570000001</c:v>
                </c:pt>
                <c:pt idx="257">
                  <c:v>33261.000569999997</c:v>
                </c:pt>
                <c:pt idx="258">
                  <c:v>41327.165540000002</c:v>
                </c:pt>
                <c:pt idx="259">
                  <c:v>49336.116280000002</c:v>
                </c:pt>
                <c:pt idx="260">
                  <c:v>51405.55229</c:v>
                </c:pt>
                <c:pt idx="261">
                  <c:v>31249.98803</c:v>
                </c:pt>
                <c:pt idx="262">
                  <c:v>43598.969929999999</c:v>
                </c:pt>
                <c:pt idx="263">
                  <c:v>48300.020570000001</c:v>
                </c:pt>
                <c:pt idx="264">
                  <c:v>54013.47595</c:v>
                </c:pt>
                <c:pt idx="265">
                  <c:v>38674.660380000001</c:v>
                </c:pt>
                <c:pt idx="266">
                  <c:v>37076.825080000002</c:v>
                </c:pt>
                <c:pt idx="267">
                  <c:v>37947.85125</c:v>
                </c:pt>
                <c:pt idx="268">
                  <c:v>41320.072560000001</c:v>
                </c:pt>
                <c:pt idx="269">
                  <c:v>66888.93694</c:v>
                </c:pt>
                <c:pt idx="270">
                  <c:v>12536.93842</c:v>
                </c:pt>
                <c:pt idx="271">
                  <c:v>39549.130389999998</c:v>
                </c:pt>
                <c:pt idx="272">
                  <c:v>52709.081960000003</c:v>
                </c:pt>
                <c:pt idx="273">
                  <c:v>53502.977420000003</c:v>
                </c:pt>
                <c:pt idx="274">
                  <c:v>52116.907910000002</c:v>
                </c:pt>
                <c:pt idx="275">
                  <c:v>38705.658389999997</c:v>
                </c:pt>
                <c:pt idx="276">
                  <c:v>48025.025419999998</c:v>
                </c:pt>
                <c:pt idx="277">
                  <c:v>59483.911829999997</c:v>
                </c:pt>
                <c:pt idx="278">
                  <c:v>35911.64559</c:v>
                </c:pt>
                <c:pt idx="279">
                  <c:v>41034.283430000003</c:v>
                </c:pt>
                <c:pt idx="280">
                  <c:v>51730.174339999998</c:v>
                </c:pt>
                <c:pt idx="281">
                  <c:v>53021.860739999996</c:v>
                </c:pt>
                <c:pt idx="282">
                  <c:v>32828.034769999998</c:v>
                </c:pt>
                <c:pt idx="283">
                  <c:v>29417.646939999999</c:v>
                </c:pt>
                <c:pt idx="284">
                  <c:v>57461.511579999999</c:v>
                </c:pt>
                <c:pt idx="285">
                  <c:v>50441.62427</c:v>
                </c:pt>
                <c:pt idx="286">
                  <c:v>41575.347390000003</c:v>
                </c:pt>
                <c:pt idx="287">
                  <c:v>46412.477809999997</c:v>
                </c:pt>
                <c:pt idx="288">
                  <c:v>47610.117180000001</c:v>
                </c:pt>
                <c:pt idx="289">
                  <c:v>70878.29664</c:v>
                </c:pt>
                <c:pt idx="290">
                  <c:v>55543.384969999999</c:v>
                </c:pt>
                <c:pt idx="291">
                  <c:v>53848.755499999999</c:v>
                </c:pt>
                <c:pt idx="292">
                  <c:v>39904.816129999999</c:v>
                </c:pt>
                <c:pt idx="293">
                  <c:v>44736.410969999997</c:v>
                </c:pt>
                <c:pt idx="294">
                  <c:v>46937.174220000001</c:v>
                </c:pt>
                <c:pt idx="295">
                  <c:v>28440.812679999999</c:v>
                </c:pt>
                <c:pt idx="296">
                  <c:v>38148.001629999999</c:v>
                </c:pt>
                <c:pt idx="297">
                  <c:v>42747.539250000002</c:v>
                </c:pt>
                <c:pt idx="298">
                  <c:v>29670.83337</c:v>
                </c:pt>
                <c:pt idx="299">
                  <c:v>63038.20422</c:v>
                </c:pt>
              </c:numCache>
            </c:numRef>
          </c:xVal>
          <c:yVal>
            <c:numRef>
              <c:f>Graphs!$C$2:$C$301</c:f>
              <c:numCache>
                <c:formatCode>0</c:formatCode>
                <c:ptCount val="300"/>
                <c:pt idx="0">
                  <c:v>238961.25049999999</c:v>
                </c:pt>
                <c:pt idx="1">
                  <c:v>530973.90780000004</c:v>
                </c:pt>
                <c:pt idx="2">
                  <c:v>638467.17729999998</c:v>
                </c:pt>
                <c:pt idx="3">
                  <c:v>548599.05240000004</c:v>
                </c:pt>
                <c:pt idx="4">
                  <c:v>560304.06709999999</c:v>
                </c:pt>
                <c:pt idx="5">
                  <c:v>428485.36040000001</c:v>
                </c:pt>
                <c:pt idx="6">
                  <c:v>326373.18119999999</c:v>
                </c:pt>
                <c:pt idx="7">
                  <c:v>629312.40410000004</c:v>
                </c:pt>
                <c:pt idx="8">
                  <c:v>630059.02740000002</c:v>
                </c:pt>
                <c:pt idx="9">
                  <c:v>476643.35440000001</c:v>
                </c:pt>
                <c:pt idx="10">
                  <c:v>612738.61710000003</c:v>
                </c:pt>
                <c:pt idx="11">
                  <c:v>293862.5123</c:v>
                </c:pt>
                <c:pt idx="12">
                  <c:v>430907.16729999997</c:v>
                </c:pt>
                <c:pt idx="13">
                  <c:v>420322.07020000002</c:v>
                </c:pt>
                <c:pt idx="14">
                  <c:v>146344.8965</c:v>
                </c:pt>
                <c:pt idx="15">
                  <c:v>481433.43239999999</c:v>
                </c:pt>
                <c:pt idx="16">
                  <c:v>370356.22230000002</c:v>
                </c:pt>
                <c:pt idx="17">
                  <c:v>549443.58860000002</c:v>
                </c:pt>
                <c:pt idx="18">
                  <c:v>431098.99979999999</c:v>
                </c:pt>
                <c:pt idx="19">
                  <c:v>566022.13060000003</c:v>
                </c:pt>
                <c:pt idx="20">
                  <c:v>480588.23450000002</c:v>
                </c:pt>
                <c:pt idx="21">
                  <c:v>307226.09769999998</c:v>
                </c:pt>
                <c:pt idx="22">
                  <c:v>497526.45659999998</c:v>
                </c:pt>
                <c:pt idx="23">
                  <c:v>688466.0503</c:v>
                </c:pt>
                <c:pt idx="24">
                  <c:v>499086.34419999999</c:v>
                </c:pt>
                <c:pt idx="25">
                  <c:v>429440.3297</c:v>
                </c:pt>
                <c:pt idx="26">
                  <c:v>315775.32069999998</c:v>
                </c:pt>
                <c:pt idx="27">
                  <c:v>341691.93369999999</c:v>
                </c:pt>
                <c:pt idx="28">
                  <c:v>188032.0778</c:v>
                </c:pt>
                <c:pt idx="29">
                  <c:v>583230.97600000002</c:v>
                </c:pt>
                <c:pt idx="30">
                  <c:v>319837.6593</c:v>
                </c:pt>
                <c:pt idx="31">
                  <c:v>486069.07299999997</c:v>
                </c:pt>
                <c:pt idx="32">
                  <c:v>655934.46660000004</c:v>
                </c:pt>
                <c:pt idx="33">
                  <c:v>487435.96399999998</c:v>
                </c:pt>
                <c:pt idx="34">
                  <c:v>215673.53839999999</c:v>
                </c:pt>
                <c:pt idx="35">
                  <c:v>612242.77549999999</c:v>
                </c:pt>
                <c:pt idx="36">
                  <c:v>430624.81420000002</c:v>
                </c:pt>
                <c:pt idx="37">
                  <c:v>326742.7352</c:v>
                </c:pt>
                <c:pt idx="38">
                  <c:v>213040.96059999999</c:v>
                </c:pt>
                <c:pt idx="39">
                  <c:v>379749.91519999999</c:v>
                </c:pt>
                <c:pt idx="40">
                  <c:v>513340.0097</c:v>
                </c:pt>
                <c:pt idx="41">
                  <c:v>410655.99469999998</c:v>
                </c:pt>
                <c:pt idx="42">
                  <c:v>348833.84029999998</c:v>
                </c:pt>
                <c:pt idx="43">
                  <c:v>299734.12780000002</c:v>
                </c:pt>
                <c:pt idx="44">
                  <c:v>497950.29330000002</c:v>
                </c:pt>
                <c:pt idx="45">
                  <c:v>853913.85320000001</c:v>
                </c:pt>
                <c:pt idx="46">
                  <c:v>320228.64510000002</c:v>
                </c:pt>
                <c:pt idx="47">
                  <c:v>158979.7102</c:v>
                </c:pt>
                <c:pt idx="48">
                  <c:v>390312.1715</c:v>
                </c:pt>
                <c:pt idx="49">
                  <c:v>527420.72690000001</c:v>
                </c:pt>
                <c:pt idx="50">
                  <c:v>451846.19949999999</c:v>
                </c:pt>
                <c:pt idx="51">
                  <c:v>779925.7892</c:v>
                </c:pt>
                <c:pt idx="52">
                  <c:v>455609.14289999998</c:v>
                </c:pt>
                <c:pt idx="53">
                  <c:v>583523.07620000001</c:v>
                </c:pt>
                <c:pt idx="54">
                  <c:v>353757.50569999998</c:v>
                </c:pt>
                <c:pt idx="55">
                  <c:v>438067.75060000003</c:v>
                </c:pt>
                <c:pt idx="56">
                  <c:v>468238.79149999999</c:v>
                </c:pt>
                <c:pt idx="57">
                  <c:v>636407.11479999998</c:v>
                </c:pt>
                <c:pt idx="58">
                  <c:v>409419.5797</c:v>
                </c:pt>
                <c:pt idx="59">
                  <c:v>286062.51620000001</c:v>
                </c:pt>
                <c:pt idx="60">
                  <c:v>615765.92890000006</c:v>
                </c:pt>
                <c:pt idx="61">
                  <c:v>476088.3996</c:v>
                </c:pt>
                <c:pt idx="62">
                  <c:v>242495.98860000001</c:v>
                </c:pt>
                <c:pt idx="63">
                  <c:v>246321.8916</c:v>
                </c:pt>
                <c:pt idx="64">
                  <c:v>456634.20730000001</c:v>
                </c:pt>
                <c:pt idx="65">
                  <c:v>662176.48510000005</c:v>
                </c:pt>
                <c:pt idx="66">
                  <c:v>301026.2206</c:v>
                </c:pt>
                <c:pt idx="67">
                  <c:v>573054.38080000004</c:v>
                </c:pt>
                <c:pt idx="68">
                  <c:v>662382.66229999997</c:v>
                </c:pt>
                <c:pt idx="69">
                  <c:v>356553.3996</c:v>
                </c:pt>
                <c:pt idx="70">
                  <c:v>230728.3008</c:v>
                </c:pt>
                <c:pt idx="71">
                  <c:v>411831.03710000002</c:v>
                </c:pt>
                <c:pt idx="72">
                  <c:v>481335.35820000002</c:v>
                </c:pt>
                <c:pt idx="73">
                  <c:v>473845.85460000002</c:v>
                </c:pt>
                <c:pt idx="74">
                  <c:v>355157.64169999998</c:v>
                </c:pt>
                <c:pt idx="75">
                  <c:v>506986.98239999998</c:v>
                </c:pt>
                <c:pt idx="76">
                  <c:v>344916.17680000002</c:v>
                </c:pt>
                <c:pt idx="77">
                  <c:v>309113.06270000001</c:v>
                </c:pt>
                <c:pt idx="78">
                  <c:v>278799.69579999999</c:v>
                </c:pt>
                <c:pt idx="79">
                  <c:v>540805.49399999995</c:v>
                </c:pt>
                <c:pt idx="80">
                  <c:v>441527.01439999999</c:v>
                </c:pt>
                <c:pt idx="81">
                  <c:v>523251.26630000002</c:v>
                </c:pt>
                <c:pt idx="82">
                  <c:v>407401.37760000001</c:v>
                </c:pt>
                <c:pt idx="83">
                  <c:v>409293.26579999999</c:v>
                </c:pt>
                <c:pt idx="84">
                  <c:v>386128.13329999999</c:v>
                </c:pt>
                <c:pt idx="85">
                  <c:v>245664.3652</c:v>
                </c:pt>
                <c:pt idx="86">
                  <c:v>496856.49119999999</c:v>
                </c:pt>
                <c:pt idx="87">
                  <c:v>448601.94839999999</c:v>
                </c:pt>
                <c:pt idx="88">
                  <c:v>388498.51020000002</c:v>
                </c:pt>
                <c:pt idx="89">
                  <c:v>579181.65520000004</c:v>
                </c:pt>
                <c:pt idx="90">
                  <c:v>173079.17980000001</c:v>
                </c:pt>
                <c:pt idx="91">
                  <c:v>536665.04639999999</c:v>
                </c:pt>
                <c:pt idx="92">
                  <c:v>259049.2824</c:v>
                </c:pt>
                <c:pt idx="93">
                  <c:v>635512.36060000001</c:v>
                </c:pt>
                <c:pt idx="94">
                  <c:v>398746.84580000001</c:v>
                </c:pt>
                <c:pt idx="95">
                  <c:v>391848.6041</c:v>
                </c:pt>
                <c:pt idx="96">
                  <c:v>479586.9387</c:v>
                </c:pt>
                <c:pt idx="97">
                  <c:v>165866.20000000001</c:v>
                </c:pt>
                <c:pt idx="98">
                  <c:v>515084.18910000002</c:v>
                </c:pt>
                <c:pt idx="99">
                  <c:v>759479.45959999994</c:v>
                </c:pt>
                <c:pt idx="100">
                  <c:v>706977.05299999996</c:v>
                </c:pt>
                <c:pt idx="101">
                  <c:v>242292.92</c:v>
                </c:pt>
                <c:pt idx="102">
                  <c:v>404457.30989999999</c:v>
                </c:pt>
                <c:pt idx="103">
                  <c:v>537744.1324</c:v>
                </c:pt>
                <c:pt idx="104">
                  <c:v>891439.87609999999</c:v>
                </c:pt>
                <c:pt idx="105">
                  <c:v>296972.40850000002</c:v>
                </c:pt>
                <c:pt idx="106">
                  <c:v>450402.29320000001</c:v>
                </c:pt>
                <c:pt idx="107">
                  <c:v>386057.42099999997</c:v>
                </c:pt>
                <c:pt idx="108">
                  <c:v>323453.2022</c:v>
                </c:pt>
                <c:pt idx="109">
                  <c:v>778537.2095</c:v>
                </c:pt>
                <c:pt idx="110">
                  <c:v>386287.0208</c:v>
                </c:pt>
                <c:pt idx="111">
                  <c:v>416540.299</c:v>
                </c:pt>
                <c:pt idx="112">
                  <c:v>562605.06550000003</c:v>
                </c:pt>
                <c:pt idx="113">
                  <c:v>565932.18610000005</c:v>
                </c:pt>
                <c:pt idx="114">
                  <c:v>238529.6336</c:v>
                </c:pt>
                <c:pt idx="115">
                  <c:v>659279.20109999995</c:v>
                </c:pt>
                <c:pt idx="116">
                  <c:v>325701.40830000001</c:v>
                </c:pt>
                <c:pt idx="117">
                  <c:v>244310.5736</c:v>
                </c:pt>
                <c:pt idx="118">
                  <c:v>790526.55070000002</c:v>
                </c:pt>
                <c:pt idx="119">
                  <c:v>573052.01190000004</c:v>
                </c:pt>
                <c:pt idx="120">
                  <c:v>411070.4828</c:v>
                </c:pt>
                <c:pt idx="121">
                  <c:v>408147.0405</c:v>
                </c:pt>
                <c:pt idx="122">
                  <c:v>692401.46680000005</c:v>
                </c:pt>
                <c:pt idx="123">
                  <c:v>588570.89029999997</c:v>
                </c:pt>
                <c:pt idx="124">
                  <c:v>586368.92929999996</c:v>
                </c:pt>
                <c:pt idx="125">
                  <c:v>407733.52289999998</c:v>
                </c:pt>
                <c:pt idx="126">
                  <c:v>651215.64350000001</c:v>
                </c:pt>
                <c:pt idx="127">
                  <c:v>53366.138610000002</c:v>
                </c:pt>
                <c:pt idx="128">
                  <c:v>167031.55540000001</c:v>
                </c:pt>
                <c:pt idx="129">
                  <c:v>567357.02639999997</c:v>
                </c:pt>
                <c:pt idx="130">
                  <c:v>339207.27740000002</c:v>
                </c:pt>
                <c:pt idx="131">
                  <c:v>291360.02909999999</c:v>
                </c:pt>
                <c:pt idx="132">
                  <c:v>271430.05430000002</c:v>
                </c:pt>
                <c:pt idx="133">
                  <c:v>502946.88189999998</c:v>
                </c:pt>
                <c:pt idx="134">
                  <c:v>362564.34600000002</c:v>
                </c:pt>
                <c:pt idx="135">
                  <c:v>701782.52800000005</c:v>
                </c:pt>
                <c:pt idx="136">
                  <c:v>580950.39670000004</c:v>
                </c:pt>
                <c:pt idx="137">
                  <c:v>401955.50099999999</c:v>
                </c:pt>
                <c:pt idx="138">
                  <c:v>293999.94270000001</c:v>
                </c:pt>
                <c:pt idx="139">
                  <c:v>510039.14840000001</c:v>
                </c:pt>
                <c:pt idx="140">
                  <c:v>560593.41599999997</c:v>
                </c:pt>
                <c:pt idx="141">
                  <c:v>174525.8426</c:v>
                </c:pt>
                <c:pt idx="142">
                  <c:v>260269.0963</c:v>
                </c:pt>
                <c:pt idx="143">
                  <c:v>262959.25060000003</c:v>
                </c:pt>
                <c:pt idx="144">
                  <c:v>316064.03379999998</c:v>
                </c:pt>
                <c:pt idx="145">
                  <c:v>254617.26089999999</c:v>
                </c:pt>
                <c:pt idx="146">
                  <c:v>510811.36949999997</c:v>
                </c:pt>
                <c:pt idx="147">
                  <c:v>581497.88740000001</c:v>
                </c:pt>
                <c:pt idx="148">
                  <c:v>378357.93849999999</c:v>
                </c:pt>
                <c:pt idx="149">
                  <c:v>375889.63809999998</c:v>
                </c:pt>
                <c:pt idx="150">
                  <c:v>85520.850550000003</c:v>
                </c:pt>
                <c:pt idx="151">
                  <c:v>633383.49250000005</c:v>
                </c:pt>
                <c:pt idx="152">
                  <c:v>562663.81160000002</c:v>
                </c:pt>
                <c:pt idx="153">
                  <c:v>475126.12520000001</c:v>
                </c:pt>
                <c:pt idx="154">
                  <c:v>449895.30459999997</c:v>
                </c:pt>
                <c:pt idx="155">
                  <c:v>20000</c:v>
                </c:pt>
                <c:pt idx="156">
                  <c:v>216355.3406</c:v>
                </c:pt>
                <c:pt idx="157">
                  <c:v>191168.44760000001</c:v>
                </c:pt>
                <c:pt idx="158">
                  <c:v>543789.72120000003</c:v>
                </c:pt>
                <c:pt idx="159">
                  <c:v>363561.1972</c:v>
                </c:pt>
                <c:pt idx="160">
                  <c:v>352507.90120000002</c:v>
                </c:pt>
                <c:pt idx="161">
                  <c:v>368344.0637</c:v>
                </c:pt>
                <c:pt idx="162">
                  <c:v>411045.83319999999</c:v>
                </c:pt>
                <c:pt idx="163">
                  <c:v>517480.09370000003</c:v>
                </c:pt>
                <c:pt idx="164">
                  <c:v>445745.55440000002</c:v>
                </c:pt>
                <c:pt idx="165">
                  <c:v>399124.44890000002</c:v>
                </c:pt>
                <c:pt idx="166">
                  <c:v>97706.891810000001</c:v>
                </c:pt>
                <c:pt idx="167">
                  <c:v>473101.02730000002</c:v>
                </c:pt>
                <c:pt idx="168">
                  <c:v>405550.16889999999</c:v>
                </c:pt>
                <c:pt idx="169">
                  <c:v>315183.56880000001</c:v>
                </c:pt>
                <c:pt idx="170">
                  <c:v>362707.02730000002</c:v>
                </c:pt>
                <c:pt idx="171">
                  <c:v>255922.473</c:v>
                </c:pt>
                <c:pt idx="172">
                  <c:v>416817.46730000002</c:v>
                </c:pt>
                <c:pt idx="173">
                  <c:v>278181.83539999998</c:v>
                </c:pt>
                <c:pt idx="174">
                  <c:v>498441.5687</c:v>
                </c:pt>
                <c:pt idx="175">
                  <c:v>613706.54209999996</c:v>
                </c:pt>
                <c:pt idx="176">
                  <c:v>357639.03340000001</c:v>
                </c:pt>
                <c:pt idx="177">
                  <c:v>546630.52839999995</c:v>
                </c:pt>
                <c:pt idx="178">
                  <c:v>427011.49540000001</c:v>
                </c:pt>
                <c:pt idx="179">
                  <c:v>340663.32610000001</c:v>
                </c:pt>
                <c:pt idx="180">
                  <c:v>211765.2494</c:v>
                </c:pt>
                <c:pt idx="181">
                  <c:v>415005.35840000003</c:v>
                </c:pt>
                <c:pt idx="182">
                  <c:v>478422.79729999998</c:v>
                </c:pt>
                <c:pt idx="183">
                  <c:v>613242.16680000001</c:v>
                </c:pt>
                <c:pt idx="184">
                  <c:v>350157.8394</c:v>
                </c:pt>
                <c:pt idx="185">
                  <c:v>322905.45919999998</c:v>
                </c:pt>
                <c:pt idx="186">
                  <c:v>520997.23849999998</c:v>
                </c:pt>
                <c:pt idx="187">
                  <c:v>251702.1158</c:v>
                </c:pt>
                <c:pt idx="188">
                  <c:v>623033.48199999996</c:v>
                </c:pt>
                <c:pt idx="189">
                  <c:v>615672.46810000006</c:v>
                </c:pt>
                <c:pt idx="190">
                  <c:v>335652.62339999998</c:v>
                </c:pt>
                <c:pt idx="191">
                  <c:v>462613.85869999998</c:v>
                </c:pt>
                <c:pt idx="192">
                  <c:v>298246.06089999998</c:v>
                </c:pt>
                <c:pt idx="193">
                  <c:v>543313.34539999999</c:v>
                </c:pt>
                <c:pt idx="194">
                  <c:v>346555.1716</c:v>
                </c:pt>
                <c:pt idx="195">
                  <c:v>474763.46960000001</c:v>
                </c:pt>
                <c:pt idx="196">
                  <c:v>232607.39069999999</c:v>
                </c:pt>
                <c:pt idx="197">
                  <c:v>587010.55209999997</c:v>
                </c:pt>
                <c:pt idx="198">
                  <c:v>629764.27430000005</c:v>
                </c:pt>
                <c:pt idx="199">
                  <c:v>664431.39659999998</c:v>
                </c:pt>
                <c:pt idx="200">
                  <c:v>347017.83309999999</c:v>
                </c:pt>
                <c:pt idx="201">
                  <c:v>322150.3542</c:v>
                </c:pt>
                <c:pt idx="202">
                  <c:v>275389.07010000001</c:v>
                </c:pt>
                <c:pt idx="203">
                  <c:v>607395.0183</c:v>
                </c:pt>
                <c:pt idx="204">
                  <c:v>152012.353</c:v>
                </c:pt>
                <c:pt idx="205">
                  <c:v>490444.41110000003</c:v>
                </c:pt>
                <c:pt idx="206">
                  <c:v>619707.4203</c:v>
                </c:pt>
                <c:pt idx="207">
                  <c:v>571564.79009999998</c:v>
                </c:pt>
                <c:pt idx="208">
                  <c:v>491193.37729999999</c:v>
                </c:pt>
                <c:pt idx="209">
                  <c:v>261152.8211</c:v>
                </c:pt>
                <c:pt idx="210">
                  <c:v>299854.21860000002</c:v>
                </c:pt>
                <c:pt idx="211">
                  <c:v>371240.24129999999</c:v>
                </c:pt>
                <c:pt idx="212">
                  <c:v>465709.89370000002</c:v>
                </c:pt>
                <c:pt idx="213">
                  <c:v>196421.7402</c:v>
                </c:pt>
                <c:pt idx="214">
                  <c:v>396793.47340000002</c:v>
                </c:pt>
                <c:pt idx="215">
                  <c:v>478853.32169999997</c:v>
                </c:pt>
                <c:pt idx="216">
                  <c:v>279393.49099999998</c:v>
                </c:pt>
                <c:pt idx="217">
                  <c:v>383693.20409999997</c:v>
                </c:pt>
                <c:pt idx="218">
                  <c:v>830430.36919999996</c:v>
                </c:pt>
                <c:pt idx="219">
                  <c:v>112127.2567</c:v>
                </c:pt>
                <c:pt idx="220">
                  <c:v>331460.47269999998</c:v>
                </c:pt>
                <c:pt idx="221">
                  <c:v>335809.61709999997</c:v>
                </c:pt>
                <c:pt idx="222">
                  <c:v>509543.08590000001</c:v>
                </c:pt>
                <c:pt idx="223">
                  <c:v>761935.51769999997</c:v>
                </c:pt>
                <c:pt idx="224">
                  <c:v>620522.38419999997</c:v>
                </c:pt>
                <c:pt idx="225">
                  <c:v>539365.93660000002</c:v>
                </c:pt>
                <c:pt idx="226">
                  <c:v>565814.72499999998</c:v>
                </c:pt>
                <c:pt idx="227">
                  <c:v>74257.827850000001</c:v>
                </c:pt>
                <c:pt idx="228">
                  <c:v>234159.07930000001</c:v>
                </c:pt>
                <c:pt idx="229">
                  <c:v>358615.9327</c:v>
                </c:pt>
                <c:pt idx="230">
                  <c:v>563498.66359999997</c:v>
                </c:pt>
                <c:pt idx="231">
                  <c:v>48620.321230000001</c:v>
                </c:pt>
                <c:pt idx="232">
                  <c:v>494985.53629999998</c:v>
                </c:pt>
                <c:pt idx="233">
                  <c:v>545946.99959999998</c:v>
                </c:pt>
                <c:pt idx="234">
                  <c:v>734443.69689999998</c:v>
                </c:pt>
                <c:pt idx="235">
                  <c:v>568947.7487</c:v>
                </c:pt>
                <c:pt idx="236">
                  <c:v>252220.29370000001</c:v>
                </c:pt>
                <c:pt idx="237">
                  <c:v>513974.68119999999</c:v>
                </c:pt>
                <c:pt idx="238">
                  <c:v>168703.33850000001</c:v>
                </c:pt>
                <c:pt idx="239">
                  <c:v>455589.79729999998</c:v>
                </c:pt>
                <c:pt idx="240">
                  <c:v>492113.00670000003</c:v>
                </c:pt>
                <c:pt idx="241">
                  <c:v>586717.47149999999</c:v>
                </c:pt>
                <c:pt idx="242">
                  <c:v>333543.69300000003</c:v>
                </c:pt>
                <c:pt idx="243">
                  <c:v>466988.26020000002</c:v>
                </c:pt>
                <c:pt idx="244">
                  <c:v>418764.5061</c:v>
                </c:pt>
                <c:pt idx="245">
                  <c:v>249182.78479999999</c:v>
                </c:pt>
                <c:pt idx="246">
                  <c:v>284991.7415</c:v>
                </c:pt>
                <c:pt idx="247">
                  <c:v>720423.81570000004</c:v>
                </c:pt>
                <c:pt idx="248">
                  <c:v>124979.05009999999</c:v>
                </c:pt>
                <c:pt idx="249">
                  <c:v>632600.47180000006</c:v>
                </c:pt>
                <c:pt idx="250">
                  <c:v>623487.59519999998</c:v>
                </c:pt>
                <c:pt idx="251">
                  <c:v>133226.06169999999</c:v>
                </c:pt>
                <c:pt idx="252">
                  <c:v>610942.14080000005</c:v>
                </c:pt>
                <c:pt idx="253">
                  <c:v>316906.64409999998</c:v>
                </c:pt>
                <c:pt idx="254">
                  <c:v>308445.85979999998</c:v>
                </c:pt>
                <c:pt idx="255">
                  <c:v>152883.35190000001</c:v>
                </c:pt>
                <c:pt idx="256">
                  <c:v>573441.97239999997</c:v>
                </c:pt>
                <c:pt idx="257">
                  <c:v>134188.4492</c:v>
                </c:pt>
                <c:pt idx="258">
                  <c:v>426488.74589999998</c:v>
                </c:pt>
                <c:pt idx="259">
                  <c:v>575500.76870000002</c:v>
                </c:pt>
                <c:pt idx="260">
                  <c:v>286849.78749999998</c:v>
                </c:pt>
                <c:pt idx="261">
                  <c:v>479685.98239999998</c:v>
                </c:pt>
                <c:pt idx="262">
                  <c:v>336867.71470000001</c:v>
                </c:pt>
                <c:pt idx="263">
                  <c:v>613372.89170000004</c:v>
                </c:pt>
                <c:pt idx="264">
                  <c:v>589669.65729999996</c:v>
                </c:pt>
                <c:pt idx="265">
                  <c:v>202710.12940000001</c:v>
                </c:pt>
                <c:pt idx="266">
                  <c:v>515305.4841</c:v>
                </c:pt>
                <c:pt idx="267">
                  <c:v>572037.88589999999</c:v>
                </c:pt>
                <c:pt idx="268">
                  <c:v>229070.5491</c:v>
                </c:pt>
                <c:pt idx="269">
                  <c:v>779143.60049999994</c:v>
                </c:pt>
                <c:pt idx="270">
                  <c:v>211168.6293</c:v>
                </c:pt>
                <c:pt idx="271">
                  <c:v>438491.87599999999</c:v>
                </c:pt>
                <c:pt idx="272">
                  <c:v>521404.23859999998</c:v>
                </c:pt>
                <c:pt idx="273">
                  <c:v>811594.0392</c:v>
                </c:pt>
                <c:pt idx="274">
                  <c:v>552454.02630000003</c:v>
                </c:pt>
                <c:pt idx="275">
                  <c:v>613104.78399999999</c:v>
                </c:pt>
                <c:pt idx="276">
                  <c:v>202576.61960000001</c:v>
                </c:pt>
                <c:pt idx="277">
                  <c:v>397700.14039999997</c:v>
                </c:pt>
                <c:pt idx="278">
                  <c:v>505897.30410000001</c:v>
                </c:pt>
                <c:pt idx="279">
                  <c:v>210573.70420000001</c:v>
                </c:pt>
                <c:pt idx="280">
                  <c:v>581620.48239999998</c:v>
                </c:pt>
                <c:pt idx="281">
                  <c:v>481513.5074</c:v>
                </c:pt>
                <c:pt idx="282">
                  <c:v>371355.69349999999</c:v>
                </c:pt>
                <c:pt idx="283">
                  <c:v>136346.3069</c:v>
                </c:pt>
                <c:pt idx="284">
                  <c:v>679435.17449999996</c:v>
                </c:pt>
                <c:pt idx="285">
                  <c:v>793986.61549999996</c:v>
                </c:pt>
                <c:pt idx="286">
                  <c:v>353929.54950000002</c:v>
                </c:pt>
                <c:pt idx="287">
                  <c:v>630411.26980000001</c:v>
                </c:pt>
                <c:pt idx="288">
                  <c:v>491904.1899</c:v>
                </c:pt>
                <c:pt idx="289">
                  <c:v>819002.17480000004</c:v>
                </c:pt>
                <c:pt idx="290">
                  <c:v>626163.83200000005</c:v>
                </c:pt>
                <c:pt idx="291">
                  <c:v>239217.67319999999</c:v>
                </c:pt>
                <c:pt idx="292">
                  <c:v>221290.98180000001</c:v>
                </c:pt>
                <c:pt idx="293">
                  <c:v>222341.03419999999</c:v>
                </c:pt>
                <c:pt idx="294">
                  <c:v>266765.47700000001</c:v>
                </c:pt>
                <c:pt idx="295">
                  <c:v>159727.87530000001</c:v>
                </c:pt>
                <c:pt idx="296">
                  <c:v>392177.78899999999</c:v>
                </c:pt>
                <c:pt idx="297">
                  <c:v>587858.62950000004</c:v>
                </c:pt>
                <c:pt idx="298">
                  <c:v>606851.16960000002</c:v>
                </c:pt>
                <c:pt idx="299">
                  <c:v>684273.59129999997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7D4-354E-A4A1-0AA37C4BA62E}"/>
            </c:ext>
          </c:extLst>
        </c:ser>
        <c:ser>
          <c:idx val="2"/>
          <c:order val="2"/>
          <c:tx>
            <c:strRef>
              <c:f>Graphs!$D$1</c:f>
              <c:strCache>
                <c:ptCount val="1"/>
                <c:pt idx="0">
                  <c:v>Age (years)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Graphs!$A$2:$A$301</c:f>
              <c:numCache>
                <c:formatCode>0</c:formatCode>
                <c:ptCount val="300"/>
                <c:pt idx="0">
                  <c:v>35321.458769999997</c:v>
                </c:pt>
                <c:pt idx="1">
                  <c:v>45115.525659999999</c:v>
                </c:pt>
                <c:pt idx="2">
                  <c:v>42925.709210000001</c:v>
                </c:pt>
                <c:pt idx="3">
                  <c:v>67422.363129999998</c:v>
                </c:pt>
                <c:pt idx="4">
                  <c:v>55915.462480000002</c:v>
                </c:pt>
                <c:pt idx="5">
                  <c:v>56611.997840000004</c:v>
                </c:pt>
                <c:pt idx="6">
                  <c:v>28925.70549</c:v>
                </c:pt>
                <c:pt idx="7">
                  <c:v>47434.982649999998</c:v>
                </c:pt>
                <c:pt idx="8">
                  <c:v>48013.614099999999</c:v>
                </c:pt>
                <c:pt idx="9">
                  <c:v>38189.506009999997</c:v>
                </c:pt>
                <c:pt idx="10">
                  <c:v>59045.51309</c:v>
                </c:pt>
                <c:pt idx="11">
                  <c:v>42288.810460000001</c:v>
                </c:pt>
                <c:pt idx="12">
                  <c:v>28700.0334</c:v>
                </c:pt>
                <c:pt idx="13">
                  <c:v>49258.87571</c:v>
                </c:pt>
                <c:pt idx="14">
                  <c:v>49510.033560000003</c:v>
                </c:pt>
                <c:pt idx="15">
                  <c:v>53017.267229999998</c:v>
                </c:pt>
                <c:pt idx="16">
                  <c:v>41814.720670000002</c:v>
                </c:pt>
                <c:pt idx="17">
                  <c:v>43901.712440000003</c:v>
                </c:pt>
                <c:pt idx="18">
                  <c:v>44633.992409999999</c:v>
                </c:pt>
                <c:pt idx="19">
                  <c:v>54827.52403</c:v>
                </c:pt>
                <c:pt idx="20">
                  <c:v>51130.95379</c:v>
                </c:pt>
                <c:pt idx="21">
                  <c:v>43402.31525</c:v>
                </c:pt>
                <c:pt idx="22">
                  <c:v>47240.86004</c:v>
                </c:pt>
                <c:pt idx="23">
                  <c:v>46635.494319999998</c:v>
                </c:pt>
                <c:pt idx="24">
                  <c:v>45078.40193</c:v>
                </c:pt>
                <c:pt idx="25">
                  <c:v>44387.58412</c:v>
                </c:pt>
                <c:pt idx="26">
                  <c:v>37161.553930000002</c:v>
                </c:pt>
                <c:pt idx="27">
                  <c:v>49091.971850000002</c:v>
                </c:pt>
                <c:pt idx="28">
                  <c:v>58350.318090000001</c:v>
                </c:pt>
                <c:pt idx="29">
                  <c:v>43994.35972</c:v>
                </c:pt>
                <c:pt idx="30">
                  <c:v>17584.569630000002</c:v>
                </c:pt>
                <c:pt idx="31">
                  <c:v>44650.36073</c:v>
                </c:pt>
                <c:pt idx="32">
                  <c:v>66363.893160000007</c:v>
                </c:pt>
                <c:pt idx="33">
                  <c:v>53489.462140000003</c:v>
                </c:pt>
                <c:pt idx="34">
                  <c:v>39810.348169999997</c:v>
                </c:pt>
                <c:pt idx="35">
                  <c:v>51612.143109999997</c:v>
                </c:pt>
                <c:pt idx="36">
                  <c:v>38978.674579999999</c:v>
                </c:pt>
                <c:pt idx="37">
                  <c:v>10092.22509</c:v>
                </c:pt>
                <c:pt idx="38">
                  <c:v>35928.524039999997</c:v>
                </c:pt>
                <c:pt idx="39">
                  <c:v>54823.192210000001</c:v>
                </c:pt>
                <c:pt idx="40">
                  <c:v>45805.671860000002</c:v>
                </c:pt>
                <c:pt idx="41">
                  <c:v>41567.470329999996</c:v>
                </c:pt>
                <c:pt idx="42">
                  <c:v>28031.209849999999</c:v>
                </c:pt>
                <c:pt idx="43">
                  <c:v>27815.738130000002</c:v>
                </c:pt>
                <c:pt idx="44">
                  <c:v>68678.435200000007</c:v>
                </c:pt>
                <c:pt idx="45">
                  <c:v>68925.094469999996</c:v>
                </c:pt>
                <c:pt idx="46">
                  <c:v>34215.761500000001</c:v>
                </c:pt>
                <c:pt idx="47">
                  <c:v>37843.466189999999</c:v>
                </c:pt>
                <c:pt idx="48">
                  <c:v>37883.242310000001</c:v>
                </c:pt>
                <c:pt idx="49">
                  <c:v>48734.357080000002</c:v>
                </c:pt>
                <c:pt idx="50">
                  <c:v>27187.239140000001</c:v>
                </c:pt>
                <c:pt idx="51">
                  <c:v>63738.390650000001</c:v>
                </c:pt>
                <c:pt idx="52">
                  <c:v>48266.755160000001</c:v>
                </c:pt>
                <c:pt idx="53">
                  <c:v>46381.131110000002</c:v>
                </c:pt>
                <c:pt idx="54">
                  <c:v>31978.979899999998</c:v>
                </c:pt>
                <c:pt idx="55">
                  <c:v>48100.290520000002</c:v>
                </c:pt>
                <c:pt idx="56">
                  <c:v>47380.912239999998</c:v>
                </c:pt>
                <c:pt idx="57">
                  <c:v>41425.00116</c:v>
                </c:pt>
                <c:pt idx="58">
                  <c:v>38147.81018</c:v>
                </c:pt>
                <c:pt idx="59">
                  <c:v>32737.801769999998</c:v>
                </c:pt>
                <c:pt idx="60">
                  <c:v>37348.137369999997</c:v>
                </c:pt>
                <c:pt idx="61">
                  <c:v>47483.853159999999</c:v>
                </c:pt>
                <c:pt idx="62">
                  <c:v>49730.533389999997</c:v>
                </c:pt>
                <c:pt idx="63">
                  <c:v>40093.619809999997</c:v>
                </c:pt>
                <c:pt idx="64">
                  <c:v>42297.506200000003</c:v>
                </c:pt>
                <c:pt idx="65">
                  <c:v>52954.931210000002</c:v>
                </c:pt>
                <c:pt idx="66">
                  <c:v>48104.111839999998</c:v>
                </c:pt>
                <c:pt idx="67">
                  <c:v>43680.913269999997</c:v>
                </c:pt>
                <c:pt idx="68">
                  <c:v>52707.968159999997</c:v>
                </c:pt>
                <c:pt idx="69">
                  <c:v>49392.8897</c:v>
                </c:pt>
                <c:pt idx="70">
                  <c:v>30841.001540000001</c:v>
                </c:pt>
                <c:pt idx="71">
                  <c:v>49373.375549999997</c:v>
                </c:pt>
                <c:pt idx="72">
                  <c:v>41903.651709999998</c:v>
                </c:pt>
                <c:pt idx="73">
                  <c:v>45058.8969</c:v>
                </c:pt>
                <c:pt idx="74">
                  <c:v>52991.526669999999</c:v>
                </c:pt>
                <c:pt idx="75">
                  <c:v>50958.081149999998</c:v>
                </c:pt>
                <c:pt idx="76">
                  <c:v>41357.178970000001</c:v>
                </c:pt>
                <c:pt idx="77">
                  <c:v>44434.719169999997</c:v>
                </c:pt>
                <c:pt idx="78">
                  <c:v>38502.423920000001</c:v>
                </c:pt>
                <c:pt idx="79">
                  <c:v>41221.249179999999</c:v>
                </c:pt>
                <c:pt idx="80">
                  <c:v>38399.461389999997</c:v>
                </c:pt>
                <c:pt idx="81">
                  <c:v>41456.680970000001</c:v>
                </c:pt>
                <c:pt idx="82">
                  <c:v>30394.824939999999</c:v>
                </c:pt>
                <c:pt idx="83">
                  <c:v>42384.05128</c:v>
                </c:pt>
                <c:pt idx="84">
                  <c:v>39002.077100000002</c:v>
                </c:pt>
                <c:pt idx="85">
                  <c:v>19553.2739</c:v>
                </c:pt>
                <c:pt idx="86">
                  <c:v>45167.325420000001</c:v>
                </c:pt>
                <c:pt idx="87">
                  <c:v>36019.955600000001</c:v>
                </c:pt>
                <c:pt idx="88">
                  <c:v>50937.938439999998</c:v>
                </c:pt>
                <c:pt idx="89">
                  <c:v>12895.714679999999</c:v>
                </c:pt>
                <c:pt idx="90">
                  <c:v>38955.219190000003</c:v>
                </c:pt>
                <c:pt idx="91">
                  <c:v>51221.04249</c:v>
                </c:pt>
                <c:pt idx="92">
                  <c:v>25971.956730000002</c:v>
                </c:pt>
                <c:pt idx="93">
                  <c:v>60670.336719999999</c:v>
                </c:pt>
                <c:pt idx="94">
                  <c:v>54075.120640000001</c:v>
                </c:pt>
                <c:pt idx="95">
                  <c:v>40004.871420000003</c:v>
                </c:pt>
                <c:pt idx="96">
                  <c:v>61593.520579999997</c:v>
                </c:pt>
                <c:pt idx="97">
                  <c:v>39503.388290000003</c:v>
                </c:pt>
                <c:pt idx="98">
                  <c:v>52474.718390000002</c:v>
                </c:pt>
                <c:pt idx="99">
                  <c:v>42187.682800000002</c:v>
                </c:pt>
                <c:pt idx="100">
                  <c:v>57441.44414</c:v>
                </c:pt>
                <c:pt idx="101">
                  <c:v>22681.716670000002</c:v>
                </c:pt>
                <c:pt idx="102">
                  <c:v>33640.736969999998</c:v>
                </c:pt>
                <c:pt idx="103">
                  <c:v>31540.778679999999</c:v>
                </c:pt>
                <c:pt idx="104">
                  <c:v>60461.242680000003</c:v>
                </c:pt>
                <c:pt idx="105">
                  <c:v>45738.334300000002</c:v>
                </c:pt>
                <c:pt idx="106">
                  <c:v>34803.823949999998</c:v>
                </c:pt>
                <c:pt idx="107">
                  <c:v>34642.602400000003</c:v>
                </c:pt>
                <c:pt idx="108">
                  <c:v>27586.718540000002</c:v>
                </c:pt>
                <c:pt idx="109">
                  <c:v>54973.024949999999</c:v>
                </c:pt>
                <c:pt idx="110">
                  <c:v>49142.511740000002</c:v>
                </c:pt>
                <c:pt idx="111">
                  <c:v>58840.539640000003</c:v>
                </c:pt>
                <c:pt idx="112">
                  <c:v>57306.328659999999</c:v>
                </c:pt>
                <c:pt idx="113">
                  <c:v>51941.675600000002</c:v>
                </c:pt>
                <c:pt idx="114">
                  <c:v>30240.60975</c:v>
                </c:pt>
                <c:pt idx="115">
                  <c:v>67120.898780000003</c:v>
                </c:pt>
                <c:pt idx="116">
                  <c:v>42408.026250000003</c:v>
                </c:pt>
                <c:pt idx="117">
                  <c:v>41451.718430000001</c:v>
                </c:pt>
                <c:pt idx="118">
                  <c:v>42592.886469999998</c:v>
                </c:pt>
                <c:pt idx="119">
                  <c:v>34521.176180000002</c:v>
                </c:pt>
                <c:pt idx="120">
                  <c:v>42213.69644</c:v>
                </c:pt>
                <c:pt idx="121">
                  <c:v>41913.537129999997</c:v>
                </c:pt>
                <c:pt idx="122">
                  <c:v>59416.18101</c:v>
                </c:pt>
                <c:pt idx="123">
                  <c:v>51402.615059999996</c:v>
                </c:pt>
                <c:pt idx="124">
                  <c:v>54755.420380000003</c:v>
                </c:pt>
                <c:pt idx="125">
                  <c:v>47143.44008</c:v>
                </c:pt>
                <c:pt idx="126">
                  <c:v>64391.689059999997</c:v>
                </c:pt>
                <c:pt idx="127">
                  <c:v>37252.551939999998</c:v>
                </c:pt>
                <c:pt idx="128">
                  <c:v>52665.365109999999</c:v>
                </c:pt>
                <c:pt idx="129">
                  <c:v>44001.207060000001</c:v>
                </c:pt>
                <c:pt idx="130">
                  <c:v>51551.679969999997</c:v>
                </c:pt>
                <c:pt idx="131">
                  <c:v>38243.664810000002</c:v>
                </c:pt>
                <c:pt idx="132">
                  <c:v>39766.64804</c:v>
                </c:pt>
                <c:pt idx="133">
                  <c:v>40077.572890000003</c:v>
                </c:pt>
                <c:pt idx="134">
                  <c:v>33131.527340000001</c:v>
                </c:pt>
                <c:pt idx="135">
                  <c:v>48622.660969999997</c:v>
                </c:pt>
                <c:pt idx="136">
                  <c:v>47693.234819999998</c:v>
                </c:pt>
                <c:pt idx="137">
                  <c:v>39410.461600000002</c:v>
                </c:pt>
                <c:pt idx="138">
                  <c:v>33428.401830000003</c:v>
                </c:pt>
                <c:pt idx="139">
                  <c:v>32700.278709999999</c:v>
                </c:pt>
                <c:pt idx="140">
                  <c:v>62864.430110000001</c:v>
                </c:pt>
                <c:pt idx="141">
                  <c:v>29425.830010000001</c:v>
                </c:pt>
                <c:pt idx="142">
                  <c:v>44418.609550000001</c:v>
                </c:pt>
                <c:pt idx="143">
                  <c:v>36645.560899999997</c:v>
                </c:pt>
                <c:pt idx="144">
                  <c:v>53655.538589999996</c:v>
                </c:pt>
                <c:pt idx="145">
                  <c:v>45977.125019999999</c:v>
                </c:pt>
                <c:pt idx="146">
                  <c:v>38504.394439999996</c:v>
                </c:pt>
                <c:pt idx="147">
                  <c:v>47935.939400000003</c:v>
                </c:pt>
                <c:pt idx="148">
                  <c:v>60222.226719999999</c:v>
                </c:pt>
                <c:pt idx="149">
                  <c:v>38930.552340000002</c:v>
                </c:pt>
                <c:pt idx="150">
                  <c:v>27810.218140000001</c:v>
                </c:pt>
                <c:pt idx="151">
                  <c:v>47604.345909999996</c:v>
                </c:pt>
                <c:pt idx="152">
                  <c:v>42356.6895</c:v>
                </c:pt>
                <c:pt idx="153">
                  <c:v>31300.543470000001</c:v>
                </c:pt>
                <c:pt idx="154">
                  <c:v>42369.642469999999</c:v>
                </c:pt>
                <c:pt idx="155">
                  <c:v>31837.22537</c:v>
                </c:pt>
                <c:pt idx="156">
                  <c:v>26499.314180000001</c:v>
                </c:pt>
                <c:pt idx="157">
                  <c:v>38172.836020000002</c:v>
                </c:pt>
                <c:pt idx="158">
                  <c:v>39433.406309999998</c:v>
                </c:pt>
                <c:pt idx="159">
                  <c:v>37714.316590000002</c:v>
                </c:pt>
                <c:pt idx="160">
                  <c:v>57125.415410000001</c:v>
                </c:pt>
                <c:pt idx="161">
                  <c:v>46453.348189999997</c:v>
                </c:pt>
                <c:pt idx="162">
                  <c:v>43855.060769999996</c:v>
                </c:pt>
                <c:pt idx="163">
                  <c:v>55592.703829999999</c:v>
                </c:pt>
                <c:pt idx="164">
                  <c:v>42484.022830000002</c:v>
                </c:pt>
                <c:pt idx="165">
                  <c:v>40879.191070000001</c:v>
                </c:pt>
                <c:pt idx="166">
                  <c:v>20653.214090000001</c:v>
                </c:pt>
                <c:pt idx="167">
                  <c:v>35438.805489999999</c:v>
                </c:pt>
                <c:pt idx="168">
                  <c:v>36112.793460000001</c:v>
                </c:pt>
                <c:pt idx="169">
                  <c:v>38182.304649999998</c:v>
                </c:pt>
                <c:pt idx="170">
                  <c:v>41026.024210000003</c:v>
                </c:pt>
                <c:pt idx="171">
                  <c:v>27889.951969999998</c:v>
                </c:pt>
                <c:pt idx="172">
                  <c:v>43724.489600000001</c:v>
                </c:pt>
                <c:pt idx="173">
                  <c:v>57430.769030000003</c:v>
                </c:pt>
                <c:pt idx="174">
                  <c:v>41104.071080000002</c:v>
                </c:pt>
                <c:pt idx="175">
                  <c:v>49050.853779999998</c:v>
                </c:pt>
                <c:pt idx="176">
                  <c:v>41265.529289999999</c:v>
                </c:pt>
                <c:pt idx="177">
                  <c:v>64545.163390000002</c:v>
                </c:pt>
                <c:pt idx="178">
                  <c:v>29052.095209999999</c:v>
                </c:pt>
                <c:pt idx="179">
                  <c:v>30719.815600000002</c:v>
                </c:pt>
                <c:pt idx="180">
                  <c:v>38763.113060000003</c:v>
                </c:pt>
                <c:pt idx="181">
                  <c:v>39331.201269999998</c:v>
                </c:pt>
                <c:pt idx="182">
                  <c:v>32608.454679999999</c:v>
                </c:pt>
                <c:pt idx="183">
                  <c:v>58045.562570000002</c:v>
                </c:pt>
                <c:pt idx="184">
                  <c:v>54387.277269999999</c:v>
                </c:pt>
                <c:pt idx="185">
                  <c:v>36638.206879999998</c:v>
                </c:pt>
                <c:pt idx="186">
                  <c:v>39522.131289999998</c:v>
                </c:pt>
                <c:pt idx="187">
                  <c:v>42978.346259999998</c:v>
                </c:pt>
                <c:pt idx="188">
                  <c:v>60865.763959999997</c:v>
                </c:pt>
                <c:pt idx="189">
                  <c:v>46380.447319999999</c:v>
                </c:pt>
                <c:pt idx="190">
                  <c:v>56579.903380000003</c:v>
                </c:pt>
                <c:pt idx="191">
                  <c:v>42774.355790000001</c:v>
                </c:pt>
                <c:pt idx="192">
                  <c:v>37879.653850000002</c:v>
                </c:pt>
                <c:pt idx="193">
                  <c:v>45208.425389999997</c:v>
                </c:pt>
                <c:pt idx="194">
                  <c:v>56229.412700000001</c:v>
                </c:pt>
                <c:pt idx="195">
                  <c:v>50455.119350000001</c:v>
                </c:pt>
                <c:pt idx="196">
                  <c:v>49721.310819999999</c:v>
                </c:pt>
                <c:pt idx="197">
                  <c:v>31696.996790000001</c:v>
                </c:pt>
                <c:pt idx="198">
                  <c:v>49220.021800000002</c:v>
                </c:pt>
                <c:pt idx="199">
                  <c:v>46188.835140000003</c:v>
                </c:pt>
                <c:pt idx="200">
                  <c:v>36086.93161</c:v>
                </c:pt>
                <c:pt idx="201">
                  <c:v>43264.049650000001</c:v>
                </c:pt>
                <c:pt idx="202">
                  <c:v>40660.383170000001</c:v>
                </c:pt>
                <c:pt idx="203">
                  <c:v>51683.608590000003</c:v>
                </c:pt>
                <c:pt idx="204">
                  <c:v>44525.020850000001</c:v>
                </c:pt>
                <c:pt idx="205">
                  <c:v>48518.90163</c:v>
                </c:pt>
                <c:pt idx="206">
                  <c:v>45805.30588</c:v>
                </c:pt>
                <c:pt idx="207">
                  <c:v>54850.387419999999</c:v>
                </c:pt>
                <c:pt idx="208">
                  <c:v>32478.44758</c:v>
                </c:pt>
                <c:pt idx="209">
                  <c:v>42209.289479999999</c:v>
                </c:pt>
                <c:pt idx="210">
                  <c:v>55125.932370000002</c:v>
                </c:pt>
                <c:pt idx="211">
                  <c:v>47984.420619999997</c:v>
                </c:pt>
                <c:pt idx="212">
                  <c:v>43405.89086</c:v>
                </c:pt>
                <c:pt idx="213">
                  <c:v>44577.44829</c:v>
                </c:pt>
                <c:pt idx="214">
                  <c:v>37744.542849999998</c:v>
                </c:pt>
                <c:pt idx="215">
                  <c:v>47805.256050000004</c:v>
                </c:pt>
                <c:pt idx="216">
                  <c:v>44846.685570000001</c:v>
                </c:pt>
                <c:pt idx="217">
                  <c:v>46643.265809999997</c:v>
                </c:pt>
                <c:pt idx="218">
                  <c:v>56563.986749999996</c:v>
                </c:pt>
                <c:pt idx="219">
                  <c:v>41673.446170000003</c:v>
                </c:pt>
                <c:pt idx="220">
                  <c:v>61118.469469999996</c:v>
                </c:pt>
                <c:pt idx="221">
                  <c:v>37303.567009999999</c:v>
                </c:pt>
                <c:pt idx="222">
                  <c:v>46892.266170000003</c:v>
                </c:pt>
                <c:pt idx="223">
                  <c:v>56457.740380000003</c:v>
                </c:pt>
                <c:pt idx="224">
                  <c:v>45509.697319999999</c:v>
                </c:pt>
                <c:pt idx="225">
                  <c:v>27625.441439999999</c:v>
                </c:pt>
                <c:pt idx="226">
                  <c:v>46389.502370000002</c:v>
                </c:pt>
                <c:pt idx="227">
                  <c:v>29002.056649999999</c:v>
                </c:pt>
                <c:pt idx="228">
                  <c:v>51355.710599999999</c:v>
                </c:pt>
                <c:pt idx="229">
                  <c:v>42011.199650000002</c:v>
                </c:pt>
                <c:pt idx="230">
                  <c:v>52654.404549999999</c:v>
                </c:pt>
                <c:pt idx="231">
                  <c:v>44432.717470000003</c:v>
                </c:pt>
                <c:pt idx="232">
                  <c:v>46054.602529999996</c:v>
                </c:pt>
                <c:pt idx="233">
                  <c:v>58235.414539999998</c:v>
                </c:pt>
                <c:pt idx="234">
                  <c:v>42990.292549999998</c:v>
                </c:pt>
                <c:pt idx="235">
                  <c:v>50702.18103</c:v>
                </c:pt>
                <c:pt idx="236">
                  <c:v>47009.577409999998</c:v>
                </c:pt>
                <c:pt idx="237">
                  <c:v>49399.970410000002</c:v>
                </c:pt>
                <c:pt idx="238">
                  <c:v>42997.167609999997</c:v>
                </c:pt>
                <c:pt idx="239">
                  <c:v>44434.984190000003</c:v>
                </c:pt>
                <c:pt idx="240">
                  <c:v>46325.509590000001</c:v>
                </c:pt>
                <c:pt idx="241">
                  <c:v>46846.730499999998</c:v>
                </c:pt>
                <c:pt idx="242">
                  <c:v>56499.102019999998</c:v>
                </c:pt>
                <c:pt idx="243">
                  <c:v>42773.759050000001</c:v>
                </c:pt>
                <c:pt idx="244">
                  <c:v>52313.983919999999</c:v>
                </c:pt>
                <c:pt idx="245">
                  <c:v>34139.637300000002</c:v>
                </c:pt>
                <c:pt idx="246">
                  <c:v>60763.247309999999</c:v>
                </c:pt>
                <c:pt idx="247">
                  <c:v>66158.694940000001</c:v>
                </c:pt>
                <c:pt idx="248">
                  <c:v>31215.642100000001</c:v>
                </c:pt>
                <c:pt idx="249">
                  <c:v>46135.27233</c:v>
                </c:pt>
                <c:pt idx="250">
                  <c:v>56973.181049999999</c:v>
                </c:pt>
                <c:pt idx="251">
                  <c:v>24184.074430000001</c:v>
                </c:pt>
                <c:pt idx="252">
                  <c:v>49079.619420000003</c:v>
                </c:pt>
                <c:pt idx="253">
                  <c:v>37093.920330000001</c:v>
                </c:pt>
                <c:pt idx="254">
                  <c:v>43401.566120000003</c:v>
                </c:pt>
                <c:pt idx="255">
                  <c:v>29092.131099999999</c:v>
                </c:pt>
                <c:pt idx="256">
                  <c:v>48349.164570000001</c:v>
                </c:pt>
                <c:pt idx="257">
                  <c:v>33261.000569999997</c:v>
                </c:pt>
                <c:pt idx="258">
                  <c:v>41327.165540000002</c:v>
                </c:pt>
                <c:pt idx="259">
                  <c:v>49336.116280000002</c:v>
                </c:pt>
                <c:pt idx="260">
                  <c:v>51405.55229</c:v>
                </c:pt>
                <c:pt idx="261">
                  <c:v>31249.98803</c:v>
                </c:pt>
                <c:pt idx="262">
                  <c:v>43598.969929999999</c:v>
                </c:pt>
                <c:pt idx="263">
                  <c:v>48300.020570000001</c:v>
                </c:pt>
                <c:pt idx="264">
                  <c:v>54013.47595</c:v>
                </c:pt>
                <c:pt idx="265">
                  <c:v>38674.660380000001</c:v>
                </c:pt>
                <c:pt idx="266">
                  <c:v>37076.825080000002</c:v>
                </c:pt>
                <c:pt idx="267">
                  <c:v>37947.85125</c:v>
                </c:pt>
                <c:pt idx="268">
                  <c:v>41320.072560000001</c:v>
                </c:pt>
                <c:pt idx="269">
                  <c:v>66888.93694</c:v>
                </c:pt>
                <c:pt idx="270">
                  <c:v>12536.93842</c:v>
                </c:pt>
                <c:pt idx="271">
                  <c:v>39549.130389999998</c:v>
                </c:pt>
                <c:pt idx="272">
                  <c:v>52709.081960000003</c:v>
                </c:pt>
                <c:pt idx="273">
                  <c:v>53502.977420000003</c:v>
                </c:pt>
                <c:pt idx="274">
                  <c:v>52116.907910000002</c:v>
                </c:pt>
                <c:pt idx="275">
                  <c:v>38705.658389999997</c:v>
                </c:pt>
                <c:pt idx="276">
                  <c:v>48025.025419999998</c:v>
                </c:pt>
                <c:pt idx="277">
                  <c:v>59483.911829999997</c:v>
                </c:pt>
                <c:pt idx="278">
                  <c:v>35911.64559</c:v>
                </c:pt>
                <c:pt idx="279">
                  <c:v>41034.283430000003</c:v>
                </c:pt>
                <c:pt idx="280">
                  <c:v>51730.174339999998</c:v>
                </c:pt>
                <c:pt idx="281">
                  <c:v>53021.860739999996</c:v>
                </c:pt>
                <c:pt idx="282">
                  <c:v>32828.034769999998</c:v>
                </c:pt>
                <c:pt idx="283">
                  <c:v>29417.646939999999</c:v>
                </c:pt>
                <c:pt idx="284">
                  <c:v>57461.511579999999</c:v>
                </c:pt>
                <c:pt idx="285">
                  <c:v>50441.62427</c:v>
                </c:pt>
                <c:pt idx="286">
                  <c:v>41575.347390000003</c:v>
                </c:pt>
                <c:pt idx="287">
                  <c:v>46412.477809999997</c:v>
                </c:pt>
                <c:pt idx="288">
                  <c:v>47610.117180000001</c:v>
                </c:pt>
                <c:pt idx="289">
                  <c:v>70878.29664</c:v>
                </c:pt>
                <c:pt idx="290">
                  <c:v>55543.384969999999</c:v>
                </c:pt>
                <c:pt idx="291">
                  <c:v>53848.755499999999</c:v>
                </c:pt>
                <c:pt idx="292">
                  <c:v>39904.816129999999</c:v>
                </c:pt>
                <c:pt idx="293">
                  <c:v>44736.410969999997</c:v>
                </c:pt>
                <c:pt idx="294">
                  <c:v>46937.174220000001</c:v>
                </c:pt>
                <c:pt idx="295">
                  <c:v>28440.812679999999</c:v>
                </c:pt>
                <c:pt idx="296">
                  <c:v>38148.001629999999</c:v>
                </c:pt>
                <c:pt idx="297">
                  <c:v>42747.539250000002</c:v>
                </c:pt>
                <c:pt idx="298">
                  <c:v>29670.83337</c:v>
                </c:pt>
                <c:pt idx="299">
                  <c:v>63038.20422</c:v>
                </c:pt>
              </c:numCache>
            </c:numRef>
          </c:xVal>
          <c:yVal>
            <c:numRef>
              <c:f>Graphs!$D$2:$D$301</c:f>
              <c:numCache>
                <c:formatCode>General</c:formatCode>
                <c:ptCount val="300"/>
                <c:pt idx="0">
                  <c:v>42</c:v>
                </c:pt>
                <c:pt idx="1">
                  <c:v>41</c:v>
                </c:pt>
                <c:pt idx="2">
                  <c:v>43</c:v>
                </c:pt>
                <c:pt idx="3">
                  <c:v>58</c:v>
                </c:pt>
                <c:pt idx="4">
                  <c:v>57</c:v>
                </c:pt>
                <c:pt idx="5">
                  <c:v>57</c:v>
                </c:pt>
                <c:pt idx="6">
                  <c:v>47</c:v>
                </c:pt>
                <c:pt idx="7">
                  <c:v>50</c:v>
                </c:pt>
                <c:pt idx="8">
                  <c:v>47</c:v>
                </c:pt>
                <c:pt idx="9">
                  <c:v>43</c:v>
                </c:pt>
                <c:pt idx="10">
                  <c:v>50</c:v>
                </c:pt>
                <c:pt idx="11">
                  <c:v>53</c:v>
                </c:pt>
                <c:pt idx="12">
                  <c:v>44</c:v>
                </c:pt>
                <c:pt idx="13">
                  <c:v>48</c:v>
                </c:pt>
                <c:pt idx="14">
                  <c:v>55</c:v>
                </c:pt>
                <c:pt idx="15">
                  <c:v>53</c:v>
                </c:pt>
                <c:pt idx="16">
                  <c:v>45</c:v>
                </c:pt>
                <c:pt idx="17">
                  <c:v>48</c:v>
                </c:pt>
                <c:pt idx="18">
                  <c:v>52</c:v>
                </c:pt>
                <c:pt idx="19">
                  <c:v>59</c:v>
                </c:pt>
                <c:pt idx="20">
                  <c:v>52</c:v>
                </c:pt>
                <c:pt idx="21">
                  <c:v>48</c:v>
                </c:pt>
                <c:pt idx="22">
                  <c:v>46</c:v>
                </c:pt>
                <c:pt idx="23">
                  <c:v>47</c:v>
                </c:pt>
                <c:pt idx="24">
                  <c:v>40</c:v>
                </c:pt>
                <c:pt idx="25">
                  <c:v>53</c:v>
                </c:pt>
                <c:pt idx="26">
                  <c:v>28</c:v>
                </c:pt>
                <c:pt idx="27">
                  <c:v>56</c:v>
                </c:pt>
                <c:pt idx="28">
                  <c:v>46</c:v>
                </c:pt>
                <c:pt idx="29">
                  <c:v>40</c:v>
                </c:pt>
                <c:pt idx="30">
                  <c:v>33</c:v>
                </c:pt>
                <c:pt idx="31">
                  <c:v>40</c:v>
                </c:pt>
                <c:pt idx="32">
                  <c:v>51</c:v>
                </c:pt>
                <c:pt idx="33">
                  <c:v>51</c:v>
                </c:pt>
                <c:pt idx="34">
                  <c:v>46</c:v>
                </c:pt>
                <c:pt idx="35">
                  <c:v>51</c:v>
                </c:pt>
                <c:pt idx="36">
                  <c:v>50</c:v>
                </c:pt>
                <c:pt idx="37">
                  <c:v>22</c:v>
                </c:pt>
                <c:pt idx="38">
                  <c:v>51</c:v>
                </c:pt>
                <c:pt idx="39">
                  <c:v>48</c:v>
                </c:pt>
                <c:pt idx="40">
                  <c:v>42</c:v>
                </c:pt>
                <c:pt idx="41">
                  <c:v>46</c:v>
                </c:pt>
                <c:pt idx="42">
                  <c:v>38</c:v>
                </c:pt>
                <c:pt idx="43">
                  <c:v>39</c:v>
                </c:pt>
                <c:pt idx="44">
                  <c:v>61</c:v>
                </c:pt>
                <c:pt idx="45">
                  <c:v>55</c:v>
                </c:pt>
                <c:pt idx="46">
                  <c:v>42</c:v>
                </c:pt>
                <c:pt idx="47">
                  <c:v>51</c:v>
                </c:pt>
                <c:pt idx="48">
                  <c:v>41</c:v>
                </c:pt>
                <c:pt idx="49">
                  <c:v>40</c:v>
                </c:pt>
                <c:pt idx="50">
                  <c:v>41</c:v>
                </c:pt>
                <c:pt idx="51">
                  <c:v>56</c:v>
                </c:pt>
                <c:pt idx="52">
                  <c:v>46</c:v>
                </c:pt>
                <c:pt idx="53">
                  <c:v>37</c:v>
                </c:pt>
                <c:pt idx="54">
                  <c:v>52</c:v>
                </c:pt>
                <c:pt idx="55">
                  <c:v>57</c:v>
                </c:pt>
                <c:pt idx="56">
                  <c:v>34</c:v>
                </c:pt>
                <c:pt idx="57">
                  <c:v>43</c:v>
                </c:pt>
                <c:pt idx="58">
                  <c:v>50</c:v>
                </c:pt>
                <c:pt idx="59">
                  <c:v>42</c:v>
                </c:pt>
                <c:pt idx="60">
                  <c:v>42</c:v>
                </c:pt>
                <c:pt idx="61">
                  <c:v>42</c:v>
                </c:pt>
                <c:pt idx="62">
                  <c:v>55</c:v>
                </c:pt>
                <c:pt idx="63">
                  <c:v>53</c:v>
                </c:pt>
                <c:pt idx="64">
                  <c:v>53</c:v>
                </c:pt>
                <c:pt idx="65">
                  <c:v>43</c:v>
                </c:pt>
                <c:pt idx="66">
                  <c:v>55</c:v>
                </c:pt>
                <c:pt idx="67">
                  <c:v>43</c:v>
                </c:pt>
                <c:pt idx="68">
                  <c:v>57</c:v>
                </c:pt>
                <c:pt idx="69">
                  <c:v>52</c:v>
                </c:pt>
                <c:pt idx="70">
                  <c:v>45</c:v>
                </c:pt>
                <c:pt idx="71">
                  <c:v>56</c:v>
                </c:pt>
                <c:pt idx="72">
                  <c:v>41</c:v>
                </c:pt>
                <c:pt idx="73">
                  <c:v>48</c:v>
                </c:pt>
                <c:pt idx="74">
                  <c:v>56</c:v>
                </c:pt>
                <c:pt idx="75">
                  <c:v>47</c:v>
                </c:pt>
                <c:pt idx="76">
                  <c:v>53</c:v>
                </c:pt>
                <c:pt idx="77">
                  <c:v>57</c:v>
                </c:pt>
                <c:pt idx="78">
                  <c:v>39</c:v>
                </c:pt>
                <c:pt idx="79">
                  <c:v>45</c:v>
                </c:pt>
                <c:pt idx="80">
                  <c:v>33</c:v>
                </c:pt>
                <c:pt idx="81">
                  <c:v>44</c:v>
                </c:pt>
                <c:pt idx="82">
                  <c:v>40</c:v>
                </c:pt>
                <c:pt idx="83">
                  <c:v>40</c:v>
                </c:pt>
                <c:pt idx="84">
                  <c:v>37</c:v>
                </c:pt>
                <c:pt idx="85">
                  <c:v>40</c:v>
                </c:pt>
                <c:pt idx="86">
                  <c:v>44</c:v>
                </c:pt>
                <c:pt idx="87">
                  <c:v>43</c:v>
                </c:pt>
                <c:pt idx="88">
                  <c:v>58</c:v>
                </c:pt>
                <c:pt idx="89">
                  <c:v>32</c:v>
                </c:pt>
                <c:pt idx="90">
                  <c:v>50</c:v>
                </c:pt>
                <c:pt idx="91">
                  <c:v>59</c:v>
                </c:pt>
                <c:pt idx="92">
                  <c:v>42</c:v>
                </c:pt>
                <c:pt idx="93">
                  <c:v>50</c:v>
                </c:pt>
                <c:pt idx="94">
                  <c:v>53</c:v>
                </c:pt>
                <c:pt idx="95">
                  <c:v>47</c:v>
                </c:pt>
                <c:pt idx="96">
                  <c:v>46</c:v>
                </c:pt>
                <c:pt idx="97">
                  <c:v>43</c:v>
                </c:pt>
                <c:pt idx="98">
                  <c:v>49</c:v>
                </c:pt>
                <c:pt idx="99">
                  <c:v>43</c:v>
                </c:pt>
                <c:pt idx="100">
                  <c:v>53</c:v>
                </c:pt>
                <c:pt idx="101">
                  <c:v>36</c:v>
                </c:pt>
                <c:pt idx="102">
                  <c:v>30</c:v>
                </c:pt>
                <c:pt idx="103">
                  <c:v>37</c:v>
                </c:pt>
                <c:pt idx="104">
                  <c:v>48</c:v>
                </c:pt>
                <c:pt idx="105">
                  <c:v>44</c:v>
                </c:pt>
                <c:pt idx="106">
                  <c:v>42</c:v>
                </c:pt>
                <c:pt idx="107">
                  <c:v>50</c:v>
                </c:pt>
                <c:pt idx="108">
                  <c:v>30</c:v>
                </c:pt>
                <c:pt idx="109">
                  <c:v>42</c:v>
                </c:pt>
                <c:pt idx="110">
                  <c:v>46</c:v>
                </c:pt>
                <c:pt idx="111">
                  <c:v>55</c:v>
                </c:pt>
                <c:pt idx="112">
                  <c:v>44</c:v>
                </c:pt>
                <c:pt idx="113">
                  <c:v>58</c:v>
                </c:pt>
                <c:pt idx="114">
                  <c:v>42</c:v>
                </c:pt>
                <c:pt idx="115">
                  <c:v>57</c:v>
                </c:pt>
                <c:pt idx="116">
                  <c:v>43</c:v>
                </c:pt>
                <c:pt idx="117">
                  <c:v>35</c:v>
                </c:pt>
                <c:pt idx="118">
                  <c:v>43</c:v>
                </c:pt>
                <c:pt idx="119">
                  <c:v>35</c:v>
                </c:pt>
                <c:pt idx="120">
                  <c:v>34</c:v>
                </c:pt>
                <c:pt idx="121">
                  <c:v>48</c:v>
                </c:pt>
                <c:pt idx="122">
                  <c:v>53</c:v>
                </c:pt>
                <c:pt idx="123">
                  <c:v>47</c:v>
                </c:pt>
                <c:pt idx="124">
                  <c:v>54</c:v>
                </c:pt>
                <c:pt idx="125">
                  <c:v>51</c:v>
                </c:pt>
                <c:pt idx="126">
                  <c:v>59</c:v>
                </c:pt>
                <c:pt idx="127">
                  <c:v>49</c:v>
                </c:pt>
                <c:pt idx="128">
                  <c:v>51</c:v>
                </c:pt>
                <c:pt idx="129">
                  <c:v>40</c:v>
                </c:pt>
                <c:pt idx="130">
                  <c:v>53</c:v>
                </c:pt>
                <c:pt idx="131">
                  <c:v>45</c:v>
                </c:pt>
                <c:pt idx="132">
                  <c:v>45</c:v>
                </c:pt>
                <c:pt idx="133">
                  <c:v>37</c:v>
                </c:pt>
                <c:pt idx="134">
                  <c:v>43</c:v>
                </c:pt>
                <c:pt idx="135">
                  <c:v>48</c:v>
                </c:pt>
                <c:pt idx="136">
                  <c:v>49</c:v>
                </c:pt>
                <c:pt idx="137">
                  <c:v>48</c:v>
                </c:pt>
                <c:pt idx="138">
                  <c:v>45</c:v>
                </c:pt>
                <c:pt idx="139">
                  <c:v>43</c:v>
                </c:pt>
                <c:pt idx="140">
                  <c:v>62</c:v>
                </c:pt>
                <c:pt idx="141">
                  <c:v>46</c:v>
                </c:pt>
                <c:pt idx="142">
                  <c:v>51</c:v>
                </c:pt>
                <c:pt idx="143">
                  <c:v>44</c:v>
                </c:pt>
                <c:pt idx="144">
                  <c:v>57</c:v>
                </c:pt>
                <c:pt idx="145">
                  <c:v>60</c:v>
                </c:pt>
                <c:pt idx="146">
                  <c:v>39</c:v>
                </c:pt>
                <c:pt idx="147">
                  <c:v>61</c:v>
                </c:pt>
                <c:pt idx="148">
                  <c:v>50</c:v>
                </c:pt>
                <c:pt idx="149">
                  <c:v>37</c:v>
                </c:pt>
                <c:pt idx="150">
                  <c:v>45</c:v>
                </c:pt>
                <c:pt idx="151">
                  <c:v>50</c:v>
                </c:pt>
                <c:pt idx="152">
                  <c:v>32</c:v>
                </c:pt>
                <c:pt idx="153">
                  <c:v>34</c:v>
                </c:pt>
                <c:pt idx="154">
                  <c:v>45</c:v>
                </c:pt>
                <c:pt idx="155">
                  <c:v>50</c:v>
                </c:pt>
                <c:pt idx="156">
                  <c:v>51</c:v>
                </c:pt>
                <c:pt idx="157">
                  <c:v>53</c:v>
                </c:pt>
                <c:pt idx="158">
                  <c:v>34</c:v>
                </c:pt>
                <c:pt idx="159">
                  <c:v>56</c:v>
                </c:pt>
                <c:pt idx="160">
                  <c:v>57</c:v>
                </c:pt>
                <c:pt idx="161">
                  <c:v>48</c:v>
                </c:pt>
                <c:pt idx="162">
                  <c:v>40</c:v>
                </c:pt>
                <c:pt idx="163">
                  <c:v>50</c:v>
                </c:pt>
                <c:pt idx="164">
                  <c:v>47</c:v>
                </c:pt>
                <c:pt idx="165">
                  <c:v>39</c:v>
                </c:pt>
                <c:pt idx="166">
                  <c:v>36</c:v>
                </c:pt>
                <c:pt idx="167">
                  <c:v>44</c:v>
                </c:pt>
                <c:pt idx="168">
                  <c:v>47</c:v>
                </c:pt>
                <c:pt idx="169">
                  <c:v>33</c:v>
                </c:pt>
                <c:pt idx="170">
                  <c:v>42</c:v>
                </c:pt>
                <c:pt idx="171">
                  <c:v>47</c:v>
                </c:pt>
                <c:pt idx="172">
                  <c:v>40</c:v>
                </c:pt>
                <c:pt idx="173">
                  <c:v>54</c:v>
                </c:pt>
                <c:pt idx="174">
                  <c:v>38</c:v>
                </c:pt>
                <c:pt idx="175">
                  <c:v>40</c:v>
                </c:pt>
                <c:pt idx="176">
                  <c:v>45</c:v>
                </c:pt>
                <c:pt idx="177">
                  <c:v>51</c:v>
                </c:pt>
                <c:pt idx="178">
                  <c:v>38</c:v>
                </c:pt>
                <c:pt idx="179">
                  <c:v>34</c:v>
                </c:pt>
                <c:pt idx="180">
                  <c:v>50</c:v>
                </c:pt>
                <c:pt idx="181">
                  <c:v>42</c:v>
                </c:pt>
                <c:pt idx="182">
                  <c:v>33</c:v>
                </c:pt>
                <c:pt idx="183">
                  <c:v>56</c:v>
                </c:pt>
                <c:pt idx="184">
                  <c:v>57</c:v>
                </c:pt>
                <c:pt idx="185">
                  <c:v>37</c:v>
                </c:pt>
                <c:pt idx="186">
                  <c:v>51</c:v>
                </c:pt>
                <c:pt idx="187">
                  <c:v>63</c:v>
                </c:pt>
                <c:pt idx="188">
                  <c:v>53</c:v>
                </c:pt>
                <c:pt idx="189">
                  <c:v>51</c:v>
                </c:pt>
                <c:pt idx="190">
                  <c:v>48</c:v>
                </c:pt>
                <c:pt idx="191">
                  <c:v>41</c:v>
                </c:pt>
                <c:pt idx="192">
                  <c:v>39</c:v>
                </c:pt>
                <c:pt idx="193">
                  <c:v>45</c:v>
                </c:pt>
                <c:pt idx="194">
                  <c:v>70</c:v>
                </c:pt>
                <c:pt idx="195">
                  <c:v>51</c:v>
                </c:pt>
                <c:pt idx="196">
                  <c:v>51</c:v>
                </c:pt>
                <c:pt idx="197">
                  <c:v>42</c:v>
                </c:pt>
                <c:pt idx="198">
                  <c:v>50</c:v>
                </c:pt>
                <c:pt idx="199">
                  <c:v>40</c:v>
                </c:pt>
                <c:pt idx="200">
                  <c:v>44</c:v>
                </c:pt>
                <c:pt idx="201">
                  <c:v>52</c:v>
                </c:pt>
                <c:pt idx="202">
                  <c:v>41</c:v>
                </c:pt>
                <c:pt idx="203">
                  <c:v>57</c:v>
                </c:pt>
                <c:pt idx="204">
                  <c:v>54</c:v>
                </c:pt>
                <c:pt idx="205">
                  <c:v>50</c:v>
                </c:pt>
                <c:pt idx="206">
                  <c:v>37</c:v>
                </c:pt>
                <c:pt idx="207">
                  <c:v>52</c:v>
                </c:pt>
                <c:pt idx="208">
                  <c:v>43</c:v>
                </c:pt>
                <c:pt idx="209">
                  <c:v>52</c:v>
                </c:pt>
                <c:pt idx="210">
                  <c:v>64</c:v>
                </c:pt>
                <c:pt idx="211">
                  <c:v>51</c:v>
                </c:pt>
                <c:pt idx="212">
                  <c:v>55</c:v>
                </c:pt>
                <c:pt idx="213">
                  <c:v>47</c:v>
                </c:pt>
                <c:pt idx="214">
                  <c:v>36</c:v>
                </c:pt>
                <c:pt idx="215">
                  <c:v>39</c:v>
                </c:pt>
                <c:pt idx="216">
                  <c:v>45</c:v>
                </c:pt>
                <c:pt idx="217">
                  <c:v>47</c:v>
                </c:pt>
                <c:pt idx="218">
                  <c:v>47</c:v>
                </c:pt>
                <c:pt idx="219">
                  <c:v>60</c:v>
                </c:pt>
                <c:pt idx="220">
                  <c:v>59</c:v>
                </c:pt>
                <c:pt idx="221">
                  <c:v>36</c:v>
                </c:pt>
                <c:pt idx="222">
                  <c:v>47</c:v>
                </c:pt>
                <c:pt idx="223">
                  <c:v>38</c:v>
                </c:pt>
                <c:pt idx="224">
                  <c:v>42</c:v>
                </c:pt>
                <c:pt idx="225">
                  <c:v>33</c:v>
                </c:pt>
                <c:pt idx="226">
                  <c:v>39</c:v>
                </c:pt>
                <c:pt idx="227">
                  <c:v>39</c:v>
                </c:pt>
                <c:pt idx="228">
                  <c:v>55</c:v>
                </c:pt>
                <c:pt idx="229">
                  <c:v>45</c:v>
                </c:pt>
                <c:pt idx="230">
                  <c:v>51</c:v>
                </c:pt>
                <c:pt idx="231">
                  <c:v>49</c:v>
                </c:pt>
                <c:pt idx="232">
                  <c:v>46</c:v>
                </c:pt>
                <c:pt idx="233">
                  <c:v>53</c:v>
                </c:pt>
                <c:pt idx="234">
                  <c:v>39</c:v>
                </c:pt>
                <c:pt idx="235">
                  <c:v>43</c:v>
                </c:pt>
                <c:pt idx="236">
                  <c:v>70</c:v>
                </c:pt>
                <c:pt idx="237">
                  <c:v>51</c:v>
                </c:pt>
                <c:pt idx="238">
                  <c:v>52</c:v>
                </c:pt>
                <c:pt idx="239">
                  <c:v>45</c:v>
                </c:pt>
                <c:pt idx="240">
                  <c:v>48</c:v>
                </c:pt>
                <c:pt idx="241">
                  <c:v>48</c:v>
                </c:pt>
                <c:pt idx="242">
                  <c:v>48</c:v>
                </c:pt>
                <c:pt idx="243">
                  <c:v>57</c:v>
                </c:pt>
                <c:pt idx="244">
                  <c:v>46</c:v>
                </c:pt>
                <c:pt idx="245">
                  <c:v>44</c:v>
                </c:pt>
                <c:pt idx="246">
                  <c:v>65</c:v>
                </c:pt>
                <c:pt idx="247">
                  <c:v>57</c:v>
                </c:pt>
                <c:pt idx="248">
                  <c:v>47</c:v>
                </c:pt>
                <c:pt idx="249">
                  <c:v>36</c:v>
                </c:pt>
                <c:pt idx="250">
                  <c:v>57</c:v>
                </c:pt>
                <c:pt idx="251">
                  <c:v>33</c:v>
                </c:pt>
                <c:pt idx="252">
                  <c:v>43</c:v>
                </c:pt>
                <c:pt idx="253">
                  <c:v>46</c:v>
                </c:pt>
                <c:pt idx="254">
                  <c:v>45</c:v>
                </c:pt>
                <c:pt idx="255">
                  <c:v>43</c:v>
                </c:pt>
                <c:pt idx="256">
                  <c:v>38</c:v>
                </c:pt>
                <c:pt idx="257">
                  <c:v>40</c:v>
                </c:pt>
                <c:pt idx="258">
                  <c:v>43</c:v>
                </c:pt>
                <c:pt idx="259">
                  <c:v>42</c:v>
                </c:pt>
                <c:pt idx="260">
                  <c:v>51</c:v>
                </c:pt>
                <c:pt idx="261">
                  <c:v>38</c:v>
                </c:pt>
                <c:pt idx="262">
                  <c:v>41</c:v>
                </c:pt>
                <c:pt idx="263">
                  <c:v>54</c:v>
                </c:pt>
                <c:pt idx="264">
                  <c:v>45</c:v>
                </c:pt>
                <c:pt idx="265">
                  <c:v>41</c:v>
                </c:pt>
                <c:pt idx="266">
                  <c:v>40</c:v>
                </c:pt>
                <c:pt idx="267">
                  <c:v>32</c:v>
                </c:pt>
                <c:pt idx="268">
                  <c:v>54</c:v>
                </c:pt>
                <c:pt idx="269">
                  <c:v>55</c:v>
                </c:pt>
                <c:pt idx="270">
                  <c:v>35</c:v>
                </c:pt>
                <c:pt idx="271">
                  <c:v>46</c:v>
                </c:pt>
                <c:pt idx="272">
                  <c:v>45</c:v>
                </c:pt>
                <c:pt idx="273">
                  <c:v>50</c:v>
                </c:pt>
                <c:pt idx="274">
                  <c:v>54</c:v>
                </c:pt>
                <c:pt idx="275">
                  <c:v>29</c:v>
                </c:pt>
                <c:pt idx="276">
                  <c:v>56</c:v>
                </c:pt>
                <c:pt idx="277">
                  <c:v>54</c:v>
                </c:pt>
                <c:pt idx="278">
                  <c:v>33</c:v>
                </c:pt>
                <c:pt idx="279">
                  <c:v>48</c:v>
                </c:pt>
                <c:pt idx="280">
                  <c:v>49</c:v>
                </c:pt>
                <c:pt idx="281">
                  <c:v>55</c:v>
                </c:pt>
                <c:pt idx="282">
                  <c:v>42</c:v>
                </c:pt>
                <c:pt idx="283">
                  <c:v>41</c:v>
                </c:pt>
                <c:pt idx="284">
                  <c:v>53</c:v>
                </c:pt>
                <c:pt idx="285">
                  <c:v>53</c:v>
                </c:pt>
                <c:pt idx="286">
                  <c:v>44</c:v>
                </c:pt>
                <c:pt idx="287">
                  <c:v>42</c:v>
                </c:pt>
                <c:pt idx="288">
                  <c:v>41</c:v>
                </c:pt>
                <c:pt idx="289">
                  <c:v>48</c:v>
                </c:pt>
                <c:pt idx="290">
                  <c:v>63</c:v>
                </c:pt>
                <c:pt idx="291">
                  <c:v>59</c:v>
                </c:pt>
                <c:pt idx="292">
                  <c:v>45</c:v>
                </c:pt>
                <c:pt idx="293">
                  <c:v>47</c:v>
                </c:pt>
                <c:pt idx="294">
                  <c:v>49</c:v>
                </c:pt>
                <c:pt idx="295">
                  <c:v>40</c:v>
                </c:pt>
                <c:pt idx="296">
                  <c:v>41</c:v>
                </c:pt>
                <c:pt idx="297">
                  <c:v>47</c:v>
                </c:pt>
                <c:pt idx="298">
                  <c:v>27</c:v>
                </c:pt>
                <c:pt idx="299">
                  <c:v>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7D4-354E-A4A1-0AA37C4BA6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252752"/>
        <c:axId val="1026179839"/>
      </c:scatterChart>
      <c:valAx>
        <c:axId val="2085252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79839"/>
        <c:crosses val="autoZero"/>
        <c:crossBetween val="midCat"/>
      </c:valAx>
      <c:valAx>
        <c:axId val="1026179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252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00206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>
          <a:solidFill>
            <a:srgbClr val="002060"/>
          </a:solidFill>
          <a:latin typeface="+mn-lt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Distribution of Car Purchase Amount (USD)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200" b="1">
              <a:solidFill>
                <a:srgbClr val="002060"/>
              </a:solidFill>
              <a:latin typeface="+mn-lt"/>
            </a:defRPr>
          </a:pPr>
          <a:r>
            <a:rPr lang="en-GB" sz="1200" b="1" i="0" u="none" strike="noStrike" baseline="0">
              <a:solidFill>
                <a:srgbClr val="002060"/>
              </a:solidFill>
              <a:latin typeface="+mn-lt"/>
            </a:rPr>
            <a:t>Distribution of Car Purchase Amount (USD)</a:t>
          </a:r>
        </a:p>
      </cx:txPr>
    </cx:title>
    <cx:plotArea>
      <cx:plotAreaRegion>
        <cx:series layoutId="clusteredColumn" uniqueId="{E8FBDAFE-9DBE-CF49-853D-7769C8A71BFA}">
          <cx:tx>
            <cx:txData>
              <cx:f>_xlchart.v1.2</cx:f>
              <cx:v>Car Purchase Amount (USD)</cx:v>
            </cx:txData>
          </cx:tx>
          <cx:dataLabels pos="outEnd">
            <cx:visibility seriesName="0" categoryName="0" value="1"/>
            <cx:separator>, </cx:separator>
          </cx:dataLabels>
          <cx:dataId val="0"/>
          <cx:layoutPr>
            <cx:binning intervalClosed="r"/>
          </cx:layoutPr>
        </cx:series>
      </cx:plotAreaRegion>
      <cx:axis id="0">
        <cx:catScaling gapWidth="0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>
                <a:solidFill>
                  <a:srgbClr val="002060"/>
                </a:solidFill>
                <a:latin typeface="+mn-lt"/>
              </a:defRPr>
            </a:pPr>
            <a:endParaRPr lang="en-GB" sz="900" b="0" i="0" u="none" strike="noStrike" baseline="0">
              <a:solidFill>
                <a:srgbClr val="002060"/>
              </a:solidFill>
              <a:latin typeface="+mn-lt"/>
            </a:endParaRPr>
          </a:p>
        </cx:txPr>
      </cx:axis>
      <cx:axis id="1">
        <cx:valScaling/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>
                <a:solidFill>
                  <a:srgbClr val="002060"/>
                </a:solidFill>
              </a:defRPr>
            </a:pPr>
            <a:endParaRPr lang="en-GB" sz="900" b="0" i="0" u="none" strike="noStrike" baseline="0">
              <a:solidFill>
                <a:srgbClr val="002060"/>
              </a:solidFill>
              <a:latin typeface="Calibri"/>
            </a:endParaRPr>
          </a:p>
        </cx:txPr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Outliers of Car Purchasing Amount (USD)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200" b="1">
              <a:solidFill>
                <a:srgbClr val="002060"/>
              </a:solidFill>
              <a:latin typeface="+mn-lt"/>
            </a:defRPr>
          </a:pPr>
          <a:r>
            <a:rPr lang="en-GB" sz="1200" b="1" i="0" u="none" strike="noStrike" baseline="0">
              <a:solidFill>
                <a:srgbClr val="002060"/>
              </a:solidFill>
              <a:latin typeface="+mn-lt"/>
            </a:rPr>
            <a:t>Outliers of Car Purchasing Amount (USD)</a:t>
          </a:r>
        </a:p>
      </cx:txPr>
    </cx:title>
    <cx:plotArea>
      <cx:plotAreaRegion>
        <cx:series layoutId="boxWhisker" uniqueId="{115670D0-8D64-3049-887A-C4E8C6C5359A}">
          <cx:tx>
            <cx:txData>
              <cx:f>_xlchart.v1.0</cx:f>
              <cx:v>Car Purchase Amount (USD)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  <cx:txPr>
          <a:bodyPr vertOverflow="overflow" horzOverflow="overflow" wrap="square" lIns="0" tIns="0" rIns="0" bIns="0"/>
          <a:lstStyle/>
          <a:p>
            <a:pPr algn="ctr" rtl="0">
              <a:defRPr sz="900" b="0" i="0">
                <a:solidFill>
                  <a:srgbClr val="002060"/>
                </a:solidFill>
                <a:latin typeface="+mn-lt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GB">
              <a:solidFill>
                <a:srgbClr val="002060"/>
              </a:solidFill>
              <a:latin typeface="+mn-lt"/>
            </a:endParaRPr>
          </a:p>
        </cx:txPr>
      </cx:axis>
      <cx:axis id="1">
        <cx:valScaling/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900" b="0" i="0">
                <a:solidFill>
                  <a:srgbClr val="002060"/>
                </a:solidFill>
                <a:latin typeface="+mn-lt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GB">
              <a:solidFill>
                <a:srgbClr val="002060"/>
              </a:solidFill>
              <a:latin typeface="+mn-lt"/>
            </a:endParaRPr>
          </a:p>
        </cx:txPr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Distribution of Annual Salary (USD)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200" b="1">
              <a:solidFill>
                <a:srgbClr val="002060"/>
              </a:solidFill>
              <a:latin typeface="+mn-lt"/>
            </a:defRPr>
          </a:pPr>
          <a:r>
            <a:rPr lang="en-GB" sz="1200" b="1" i="0" u="none" strike="noStrike" baseline="0">
              <a:solidFill>
                <a:srgbClr val="002060"/>
              </a:solidFill>
              <a:latin typeface="+mn-lt"/>
            </a:rPr>
            <a:t>Distribution of Annual Salary (USD)</a:t>
          </a:r>
        </a:p>
      </cx:txPr>
    </cx:title>
    <cx:plotArea>
      <cx:plotAreaRegion>
        <cx:series layoutId="clusteredColumn" uniqueId="{C3F74D15-456B-CF40-8C2A-7AECAFB1354D}">
          <cx:tx>
            <cx:txData>
              <cx:f>_xlchart.v1.4</cx:f>
              <cx:v>Annual Salary (USD)</cx:v>
            </cx:txData>
          </cx:tx>
          <cx:dataLabels pos="outEnd">
            <cx:visibility seriesName="0" categoryName="0" value="1"/>
            <cx:separator>, </cx:separator>
          </cx:dataLabels>
          <cx:dataId val="0"/>
          <cx:layoutPr>
            <cx:binning intervalClosed="r"/>
          </cx:layoutPr>
        </cx:series>
      </cx:plotAreaRegion>
      <cx:axis id="0">
        <cx:catScaling gapWidth="0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>
                <a:solidFill>
                  <a:srgbClr val="002060"/>
                </a:solidFill>
              </a:defRPr>
            </a:pPr>
            <a:endParaRPr lang="en-GB" sz="900" b="0" i="0" u="none" strike="noStrike" baseline="0">
              <a:solidFill>
                <a:srgbClr val="002060"/>
              </a:solidFill>
              <a:latin typeface="Calibri"/>
            </a:endParaRPr>
          </a:p>
        </cx:txPr>
      </cx:axis>
      <cx:axis id="1">
        <cx:valScaling/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>
                <a:solidFill>
                  <a:srgbClr val="002060"/>
                </a:solidFill>
              </a:defRPr>
            </a:pPr>
            <a:endParaRPr lang="en-GB" sz="900" b="0" i="0" u="none" strike="noStrike" baseline="0">
              <a:solidFill>
                <a:srgbClr val="002060"/>
              </a:solidFill>
              <a:latin typeface="Calibri"/>
            </a:endParaRPr>
          </a:p>
        </cx:txPr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</cx:chartData>
  <cx:chart>
    <cx:title pos="t" align="ctr" overlay="0">
      <cx:tx>
        <cx:txData>
          <cx:v>Distribution of Net Worth (USD)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200" b="1">
              <a:solidFill>
                <a:srgbClr val="002060"/>
              </a:solidFill>
              <a:latin typeface="+mn-lt"/>
            </a:defRPr>
          </a:pPr>
          <a:r>
            <a:rPr lang="en-GB" sz="1200" b="1" i="0" u="none" strike="noStrike" baseline="0">
              <a:solidFill>
                <a:srgbClr val="002060"/>
              </a:solidFill>
              <a:latin typeface="+mn-lt"/>
            </a:rPr>
            <a:t>Distribution of Net Worth (USD)</a:t>
          </a:r>
        </a:p>
      </cx:txPr>
    </cx:title>
    <cx:plotArea>
      <cx:plotAreaRegion>
        <cx:series layoutId="clusteredColumn" uniqueId="{B4F66492-4A5C-824C-8947-6F4D6BF55269}">
          <cx:tx>
            <cx:txData>
              <cx:f>_xlchart.v1.8</cx:f>
              <cx:v>Net Worth (USD)</cx:v>
            </cx:txData>
          </cx:tx>
          <cx:dataLabels pos="outEnd"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>
                <a:solidFill>
                  <a:srgbClr val="002060"/>
                </a:solidFill>
              </a:defRPr>
            </a:pPr>
            <a:endParaRPr lang="en-GB" sz="900" b="0" i="0" u="none" strike="noStrike" baseline="0">
              <a:solidFill>
                <a:srgbClr val="002060"/>
              </a:solidFill>
              <a:latin typeface="Calibri"/>
            </a:endParaRPr>
          </a:p>
        </cx:txPr>
      </cx:axis>
      <cx:axis id="1">
        <cx:valScaling/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>
                <a:solidFill>
                  <a:srgbClr val="002060"/>
                </a:solidFill>
              </a:defRPr>
            </a:pPr>
            <a:endParaRPr lang="en-GB" sz="900" b="0" i="0" u="none" strike="noStrike" baseline="0">
              <a:solidFill>
                <a:srgbClr val="002060"/>
              </a:solidFill>
              <a:latin typeface="Calibri"/>
            </a:endParaRPr>
          </a:p>
        </cx:txPr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Distribution of Age (years)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200" b="1">
              <a:solidFill>
                <a:srgbClr val="002060"/>
              </a:solidFill>
              <a:latin typeface="+mn-lt"/>
            </a:defRPr>
          </a:pPr>
          <a:r>
            <a:rPr lang="en-GB" sz="1200" b="1" i="0" u="none" strike="noStrike" baseline="0">
              <a:solidFill>
                <a:srgbClr val="002060"/>
              </a:solidFill>
              <a:latin typeface="+mn-lt"/>
            </a:rPr>
            <a:t>Distribution of Age (years)</a:t>
          </a:r>
        </a:p>
      </cx:txPr>
    </cx:title>
    <cx:plotArea>
      <cx:plotAreaRegion>
        <cx:series layoutId="clusteredColumn" uniqueId="{5E6C345F-806D-4843-A5DA-47A73E38529F}">
          <cx:tx>
            <cx:txData>
              <cx:f>_xlchart.v1.6</cx:f>
              <cx:v>Age (years)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900">
                <a:solidFill>
                  <a:srgbClr val="002060"/>
                </a:solidFill>
                <a:latin typeface="+mn-lt"/>
              </a:defRPr>
            </a:pPr>
            <a:endParaRPr lang="en-GB" sz="900" b="0" i="0" u="none" strike="noStrike" baseline="0">
              <a:solidFill>
                <a:srgbClr val="002060"/>
              </a:solidFill>
              <a:latin typeface="+mn-lt"/>
            </a:endParaRPr>
          </a:p>
        </cx:txPr>
      </cx:axis>
      <cx:axis id="1">
        <cx:valScaling/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900" b="0" i="0">
                <a:solidFill>
                  <a:srgbClr val="002060"/>
                </a:solidFill>
                <a:latin typeface="+mn-lt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GB">
              <a:solidFill>
                <a:srgbClr val="002060"/>
              </a:solidFill>
              <a:latin typeface="+mn-lt"/>
            </a:endParaRPr>
          </a:p>
        </cx:txPr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_xlchart.v1.11</cx:f>
      </cx:numDim>
    </cx:data>
  </cx:chartData>
  <cx:chart>
    <cx:title pos="t" align="ctr" overlay="0">
      <cx:tx>
        <cx:txData>
          <cx:v>Outliers of Annual Salary (USD)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200" b="1">
              <a:solidFill>
                <a:srgbClr val="002060"/>
              </a:solidFill>
              <a:latin typeface="+mn-lt"/>
            </a:defRPr>
          </a:pPr>
          <a:r>
            <a:rPr lang="en-GB" sz="1200" b="1" i="0" u="none" strike="noStrike" baseline="0">
              <a:solidFill>
                <a:srgbClr val="002060"/>
              </a:solidFill>
              <a:latin typeface="+mn-lt"/>
            </a:rPr>
            <a:t>Outliers of Annual Salary (USD)</a:t>
          </a:r>
        </a:p>
      </cx:txPr>
    </cx:title>
    <cx:plotArea>
      <cx:plotAreaRegion>
        <cx:series layoutId="boxWhisker" uniqueId="{9692F4DB-3047-2349-8568-0D1C2299C732}">
          <cx:tx>
            <cx:txData>
              <cx:f>_xlchart.v1.10</cx:f>
              <cx:v>Annual Salary (USD)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  <cx:txPr>
          <a:bodyPr vertOverflow="overflow" horzOverflow="overflow" wrap="square" lIns="0" tIns="0" rIns="0" bIns="0"/>
          <a:lstStyle/>
          <a:p>
            <a:pPr algn="ctr" rtl="0">
              <a:defRPr sz="900" b="0" i="0">
                <a:solidFill>
                  <a:srgbClr val="002060"/>
                </a:solidFill>
                <a:latin typeface="+mn-lt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GB">
              <a:solidFill>
                <a:srgbClr val="002060"/>
              </a:solidFill>
              <a:latin typeface="+mn-lt"/>
            </a:endParaRPr>
          </a:p>
        </cx:txPr>
      </cx:axis>
      <cx:axis id="1">
        <cx:valScaling/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900" b="0" i="0">
                <a:solidFill>
                  <a:srgbClr val="002060"/>
                </a:solidFill>
                <a:latin typeface="+mn-lt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GB">
              <a:solidFill>
                <a:srgbClr val="002060"/>
              </a:solidFill>
              <a:latin typeface="+mn-lt"/>
            </a:endParaRPr>
          </a:p>
        </cx:txPr>
      </cx:axis>
    </cx:plotArea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_xlchart.v1.13</cx:f>
      </cx:numDim>
    </cx:data>
  </cx:chartData>
  <cx:chart>
    <cx:title pos="t" align="ctr" overlay="0">
      <cx:tx>
        <cx:txData>
          <cx:v>Outliers of Net Worth (USD)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200" b="1">
              <a:solidFill>
                <a:srgbClr val="002060"/>
              </a:solidFill>
              <a:latin typeface="+mn-lt"/>
            </a:defRPr>
          </a:pPr>
          <a:r>
            <a:rPr lang="en-GB" sz="1200" b="1" i="0" u="none" strike="noStrike" baseline="0">
              <a:solidFill>
                <a:srgbClr val="002060"/>
              </a:solidFill>
              <a:latin typeface="+mn-lt"/>
            </a:rPr>
            <a:t>Outliers of Net Worth (USD)</a:t>
          </a:r>
        </a:p>
      </cx:txPr>
    </cx:title>
    <cx:plotArea>
      <cx:plotAreaRegion>
        <cx:series layoutId="boxWhisker" uniqueId="{5EDD314E-8DE2-3249-B7DA-FDD5D0487169}">
          <cx:tx>
            <cx:txData>
              <cx:f>_xlchart.v1.12</cx:f>
              <cx:v>Net Worth (USD)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  <cx:txPr>
          <a:bodyPr vertOverflow="overflow" horzOverflow="overflow" wrap="square" lIns="0" tIns="0" rIns="0" bIns="0"/>
          <a:lstStyle/>
          <a:p>
            <a:pPr algn="ctr" rtl="0">
              <a:defRPr sz="900" b="0" i="0">
                <a:solidFill>
                  <a:srgbClr val="002060"/>
                </a:solidFill>
                <a:latin typeface="+mn-lt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GB">
              <a:solidFill>
                <a:srgbClr val="002060"/>
              </a:solidFill>
              <a:latin typeface="+mn-lt"/>
            </a:endParaRPr>
          </a:p>
        </cx:txPr>
      </cx:axis>
      <cx:axis id="1">
        <cx:valScaling/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900" b="0" i="0">
                <a:solidFill>
                  <a:srgbClr val="002060"/>
                </a:solidFill>
                <a:latin typeface="+mn-lt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GB">
              <a:solidFill>
                <a:srgbClr val="002060"/>
              </a:solidFill>
              <a:latin typeface="+mn-lt"/>
            </a:endParaRPr>
          </a:p>
        </cx:txPr>
      </cx:axis>
    </cx:plotArea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_xlchart.v1.15</cx:f>
      </cx:numDim>
    </cx:data>
  </cx:chartData>
  <cx:chart>
    <cx:title pos="t" align="ctr" overlay="0">
      <cx:tx>
        <cx:txData>
          <cx:v>Outliers of Age (years)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200" b="1">
              <a:solidFill>
                <a:srgbClr val="002060"/>
              </a:solidFill>
              <a:latin typeface="+mn-lt"/>
            </a:defRPr>
          </a:pPr>
          <a:r>
            <a:rPr lang="en-GB" sz="1200" b="1" i="0" u="none" strike="noStrike" baseline="0">
              <a:solidFill>
                <a:srgbClr val="002060"/>
              </a:solidFill>
              <a:latin typeface="+mn-lt"/>
            </a:rPr>
            <a:t>Outliers of Age (years)</a:t>
          </a:r>
        </a:p>
      </cx:txPr>
    </cx:title>
    <cx:plotArea>
      <cx:plotAreaRegion>
        <cx:series layoutId="boxWhisker" uniqueId="{40AE70F0-B45B-0342-966D-2BDB40361E65}">
          <cx:tx>
            <cx:txData>
              <cx:f>_xlchart.v1.14</cx:f>
              <cx:v>Age (years)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  <cx:txPr>
          <a:bodyPr vertOverflow="overflow" horzOverflow="overflow" wrap="square" lIns="0" tIns="0" rIns="0" bIns="0"/>
          <a:lstStyle/>
          <a:p>
            <a:pPr algn="ctr" rtl="0">
              <a:defRPr sz="900" b="0" i="0">
                <a:solidFill>
                  <a:srgbClr val="002060"/>
                </a:solidFill>
                <a:latin typeface="+mn-lt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GB">
              <a:solidFill>
                <a:srgbClr val="002060"/>
              </a:solidFill>
              <a:latin typeface="+mn-lt"/>
            </a:endParaRPr>
          </a:p>
        </cx:txPr>
      </cx:axis>
      <cx:axis id="1">
        <cx:valScaling/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900" b="0" i="0">
                <a:solidFill>
                  <a:srgbClr val="002060"/>
                </a:solidFill>
                <a:latin typeface="+mn-lt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GB">
              <a:solidFill>
                <a:srgbClr val="002060"/>
              </a:solidFill>
              <a:latin typeface="+mn-lt"/>
            </a:endParaRPr>
          </a:p>
        </cx:txPr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microsoft.com/office/2014/relationships/chartEx" Target="../charts/chartEx7.xml"/><Relationship Id="rId3" Type="http://schemas.openxmlformats.org/officeDocument/2006/relationships/chart" Target="../charts/chart1.xml"/><Relationship Id="rId7" Type="http://schemas.microsoft.com/office/2014/relationships/chartEx" Target="../charts/chartEx6.xml"/><Relationship Id="rId12" Type="http://schemas.openxmlformats.org/officeDocument/2006/relationships/chart" Target="../charts/chart4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microsoft.com/office/2014/relationships/chartEx" Target="../charts/chartEx5.xml"/><Relationship Id="rId11" Type="http://schemas.openxmlformats.org/officeDocument/2006/relationships/chart" Target="../charts/chart3.xml"/><Relationship Id="rId5" Type="http://schemas.microsoft.com/office/2014/relationships/chartEx" Target="../charts/chartEx4.xml"/><Relationship Id="rId10" Type="http://schemas.openxmlformats.org/officeDocument/2006/relationships/chart" Target="../charts/chart2.xml"/><Relationship Id="rId4" Type="http://schemas.microsoft.com/office/2014/relationships/chartEx" Target="../charts/chartEx3.xml"/><Relationship Id="rId9" Type="http://schemas.microsoft.com/office/2014/relationships/chartEx" Target="../charts/chartEx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825500</xdr:colOff>
      <xdr:row>30</xdr:row>
      <xdr:rowOff>0</xdr:rowOff>
    </xdr:from>
    <xdr:to>
      <xdr:col>9</xdr:col>
      <xdr:colOff>970788</xdr:colOff>
      <xdr:row>45</xdr:row>
      <xdr:rowOff>132588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7" name="Chart 16">
              <a:extLst>
                <a:ext uri="{FF2B5EF4-FFF2-40B4-BE49-F238E27FC236}">
                  <a16:creationId xmlns:a16="http://schemas.microsoft.com/office/drawing/2014/main" id="{26EFEF75-B612-9F47-89D7-CA73BDC8718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261100" y="5740400"/>
              <a:ext cx="5733288" cy="29900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</xdr:col>
      <xdr:colOff>825500</xdr:colOff>
      <xdr:row>72</xdr:row>
      <xdr:rowOff>0</xdr:rowOff>
    </xdr:from>
    <xdr:to>
      <xdr:col>9</xdr:col>
      <xdr:colOff>970788</xdr:colOff>
      <xdr:row>87</xdr:row>
      <xdr:rowOff>132588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9" name="Chart 28">
              <a:extLst>
                <a:ext uri="{FF2B5EF4-FFF2-40B4-BE49-F238E27FC236}">
                  <a16:creationId xmlns:a16="http://schemas.microsoft.com/office/drawing/2014/main" id="{8E156C39-4CC9-184D-8F54-3E2096F2BFB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261100" y="13741400"/>
              <a:ext cx="5733288" cy="29900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20</xdr:col>
      <xdr:colOff>0</xdr:colOff>
      <xdr:row>13</xdr:row>
      <xdr:rowOff>2</xdr:rowOff>
    </xdr:from>
    <xdr:to>
      <xdr:col>26</xdr:col>
      <xdr:colOff>780288</xdr:colOff>
      <xdr:row>28</xdr:row>
      <xdr:rowOff>132590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769907B5-9C97-1849-AD01-095A398404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30</xdr:row>
      <xdr:rowOff>0</xdr:rowOff>
    </xdr:from>
    <xdr:to>
      <xdr:col>17</xdr:col>
      <xdr:colOff>18288</xdr:colOff>
      <xdr:row>45</xdr:row>
      <xdr:rowOff>132588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0" name="Chart 39">
              <a:extLst>
                <a:ext uri="{FF2B5EF4-FFF2-40B4-BE49-F238E27FC236}">
                  <a16:creationId xmlns:a16="http://schemas.microsoft.com/office/drawing/2014/main" id="{FA80F95D-6A38-6848-9111-0B2F83087B1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115800" y="5740400"/>
              <a:ext cx="5733288" cy="29900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</xdr:col>
      <xdr:colOff>825500</xdr:colOff>
      <xdr:row>46</xdr:row>
      <xdr:rowOff>0</xdr:rowOff>
    </xdr:from>
    <xdr:to>
      <xdr:col>9</xdr:col>
      <xdr:colOff>970788</xdr:colOff>
      <xdr:row>61</xdr:row>
      <xdr:rowOff>132588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2" name="Chart 41">
              <a:extLst>
                <a:ext uri="{FF2B5EF4-FFF2-40B4-BE49-F238E27FC236}">
                  <a16:creationId xmlns:a16="http://schemas.microsoft.com/office/drawing/2014/main" id="{D67EE4B0-97C8-7240-BA79-F0FFEB1EC96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261100" y="8788400"/>
              <a:ext cx="5733288" cy="29900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10</xdr:col>
      <xdr:colOff>0</xdr:colOff>
      <xdr:row>46</xdr:row>
      <xdr:rowOff>0</xdr:rowOff>
    </xdr:from>
    <xdr:to>
      <xdr:col>17</xdr:col>
      <xdr:colOff>18288</xdr:colOff>
      <xdr:row>61</xdr:row>
      <xdr:rowOff>132588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3" name="Chart 42">
              <a:extLst>
                <a:ext uri="{FF2B5EF4-FFF2-40B4-BE49-F238E27FC236}">
                  <a16:creationId xmlns:a16="http://schemas.microsoft.com/office/drawing/2014/main" id="{1C70D611-F92D-B94C-B977-88F5989608D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115800" y="8788400"/>
              <a:ext cx="5733288" cy="29900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10</xdr:col>
      <xdr:colOff>0</xdr:colOff>
      <xdr:row>72</xdr:row>
      <xdr:rowOff>0</xdr:rowOff>
    </xdr:from>
    <xdr:to>
      <xdr:col>17</xdr:col>
      <xdr:colOff>18288</xdr:colOff>
      <xdr:row>87</xdr:row>
      <xdr:rowOff>132588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4" name="Chart 43">
              <a:extLst>
                <a:ext uri="{FF2B5EF4-FFF2-40B4-BE49-F238E27FC236}">
                  <a16:creationId xmlns:a16="http://schemas.microsoft.com/office/drawing/2014/main" id="{AEE99F98-C40F-2E4F-B73F-2EB47B23C88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115800" y="13741400"/>
              <a:ext cx="5733288" cy="29900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</xdr:col>
      <xdr:colOff>825500</xdr:colOff>
      <xdr:row>88</xdr:row>
      <xdr:rowOff>0</xdr:rowOff>
    </xdr:from>
    <xdr:to>
      <xdr:col>9</xdr:col>
      <xdr:colOff>970788</xdr:colOff>
      <xdr:row>103</xdr:row>
      <xdr:rowOff>132588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5" name="Chart 44">
              <a:extLst>
                <a:ext uri="{FF2B5EF4-FFF2-40B4-BE49-F238E27FC236}">
                  <a16:creationId xmlns:a16="http://schemas.microsoft.com/office/drawing/2014/main" id="{C3A2E72E-AAC8-3749-8177-2BB0626EB3F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261100" y="16789400"/>
              <a:ext cx="5733288" cy="29900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10</xdr:col>
      <xdr:colOff>0</xdr:colOff>
      <xdr:row>88</xdr:row>
      <xdr:rowOff>0</xdr:rowOff>
    </xdr:from>
    <xdr:to>
      <xdr:col>17</xdr:col>
      <xdr:colOff>18288</xdr:colOff>
      <xdr:row>103</xdr:row>
      <xdr:rowOff>132588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6" name="Chart 45">
              <a:extLst>
                <a:ext uri="{FF2B5EF4-FFF2-40B4-BE49-F238E27FC236}">
                  <a16:creationId xmlns:a16="http://schemas.microsoft.com/office/drawing/2014/main" id="{79F6D5E7-4F93-D14E-9ABB-E14CD4B18B3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9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115800" y="16789400"/>
              <a:ext cx="5733288" cy="29900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27</xdr:col>
      <xdr:colOff>0</xdr:colOff>
      <xdr:row>13</xdr:row>
      <xdr:rowOff>0</xdr:rowOff>
    </xdr:from>
    <xdr:to>
      <xdr:col>33</xdr:col>
      <xdr:colOff>780288</xdr:colOff>
      <xdr:row>28</xdr:row>
      <xdr:rowOff>132588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EFB67D29-BAA2-F948-8224-E2DF07B50F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34</xdr:col>
      <xdr:colOff>0</xdr:colOff>
      <xdr:row>13</xdr:row>
      <xdr:rowOff>0</xdr:rowOff>
    </xdr:from>
    <xdr:to>
      <xdr:col>40</xdr:col>
      <xdr:colOff>780288</xdr:colOff>
      <xdr:row>28</xdr:row>
      <xdr:rowOff>132588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18142C8A-BB03-A94F-8BB5-D30FB29C78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</xdr:col>
      <xdr:colOff>0</xdr:colOff>
      <xdr:row>10</xdr:row>
      <xdr:rowOff>0</xdr:rowOff>
    </xdr:from>
    <xdr:to>
      <xdr:col>9</xdr:col>
      <xdr:colOff>986731</xdr:colOff>
      <xdr:row>25</xdr:row>
      <xdr:rowOff>134512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0F0142-A1E3-2C40-951C-748C9E2743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kaggle.com/datasets/dev0914sharma/car-purchasing-model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B3747-DF34-2F42-9896-90B12D86DAD4}">
  <dimension ref="A1:P24"/>
  <sheetViews>
    <sheetView zoomScale="140" zoomScaleNormal="140" workbookViewId="0">
      <selection activeCell="C16" sqref="C16"/>
    </sheetView>
  </sheetViews>
  <sheetFormatPr baseColWidth="10" defaultRowHeight="15" x14ac:dyDescent="0.2"/>
  <cols>
    <col min="1" max="1" width="9.5" bestFit="1" customWidth="1"/>
    <col min="2" max="2" width="26.33203125" bestFit="1" customWidth="1"/>
    <col min="3" max="3" width="55" customWidth="1"/>
    <col min="4" max="10" width="12.83203125" customWidth="1"/>
  </cols>
  <sheetData>
    <row r="1" spans="1:8" ht="30" customHeight="1" x14ac:dyDescent="0.2">
      <c r="A1" s="68" t="s">
        <v>21</v>
      </c>
      <c r="B1" s="68"/>
      <c r="C1" s="68"/>
    </row>
    <row r="2" spans="1:8" x14ac:dyDescent="0.2">
      <c r="A2" s="6" t="s">
        <v>22</v>
      </c>
    </row>
    <row r="4" spans="1:8" x14ac:dyDescent="0.2">
      <c r="A4" s="5" t="s">
        <v>5</v>
      </c>
      <c r="B4" s="5" t="s">
        <v>6</v>
      </c>
      <c r="C4" s="5" t="s">
        <v>7</v>
      </c>
    </row>
    <row r="5" spans="1:8" x14ac:dyDescent="0.2">
      <c r="A5" t="s">
        <v>8</v>
      </c>
      <c r="B5" t="s">
        <v>23</v>
      </c>
      <c r="C5" t="s">
        <v>9</v>
      </c>
    </row>
    <row r="6" spans="1:8" x14ac:dyDescent="0.2">
      <c r="A6" t="s">
        <v>10</v>
      </c>
      <c r="B6" s="8" t="s">
        <v>24</v>
      </c>
      <c r="C6" t="s">
        <v>14</v>
      </c>
    </row>
    <row r="7" spans="1:8" x14ac:dyDescent="0.2">
      <c r="A7" t="s">
        <v>11</v>
      </c>
      <c r="B7" s="8" t="s">
        <v>25</v>
      </c>
      <c r="C7" t="s">
        <v>16</v>
      </c>
    </row>
    <row r="8" spans="1:8" x14ac:dyDescent="0.2">
      <c r="A8" t="s">
        <v>13</v>
      </c>
      <c r="B8" s="8" t="s">
        <v>26</v>
      </c>
      <c r="C8" t="s">
        <v>18</v>
      </c>
    </row>
    <row r="9" spans="1:8" x14ac:dyDescent="0.2">
      <c r="A9" t="s">
        <v>15</v>
      </c>
      <c r="B9" s="8" t="s">
        <v>27</v>
      </c>
      <c r="C9" t="s">
        <v>20</v>
      </c>
    </row>
    <row r="10" spans="1:8" x14ac:dyDescent="0.2">
      <c r="A10" t="s">
        <v>17</v>
      </c>
      <c r="B10" s="8" t="s">
        <v>28</v>
      </c>
      <c r="C10" t="s">
        <v>12</v>
      </c>
      <c r="H10" s="4"/>
    </row>
    <row r="11" spans="1:8" x14ac:dyDescent="0.2">
      <c r="A11" s="16" t="s">
        <v>19</v>
      </c>
      <c r="B11" s="17" t="s">
        <v>3</v>
      </c>
      <c r="C11" s="16" t="s">
        <v>59</v>
      </c>
    </row>
    <row r="15" spans="1:8" x14ac:dyDescent="0.2">
      <c r="C15" s="5"/>
    </row>
    <row r="17" spans="10:16" ht="47" customHeight="1" x14ac:dyDescent="0.2"/>
    <row r="24" spans="10:16" x14ac:dyDescent="0.2">
      <c r="J24" s="5"/>
      <c r="K24" s="5"/>
      <c r="L24" s="5"/>
      <c r="M24" s="5"/>
      <c r="N24" s="5"/>
      <c r="O24" s="5"/>
      <c r="P24" s="5"/>
    </row>
  </sheetData>
  <mergeCells count="1">
    <mergeCell ref="A1:C1"/>
  </mergeCells>
  <hyperlinks>
    <hyperlink ref="A2" r:id="rId1" xr:uid="{C28F69BF-51E8-BA43-A837-FB1AAF11D4C2}"/>
  </hyperlinks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9EE21-B771-8B4D-9105-25667A1DC9F7}">
  <dimension ref="A1:J326"/>
  <sheetViews>
    <sheetView zoomScale="140" zoomScaleNormal="140" workbookViewId="0">
      <selection activeCell="I29" sqref="I29"/>
    </sheetView>
  </sheetViews>
  <sheetFormatPr baseColWidth="10" defaultRowHeight="15" x14ac:dyDescent="0.2"/>
  <cols>
    <col min="2" max="2" width="11.1640625" bestFit="1" customWidth="1"/>
    <col min="3" max="5" width="11" bestFit="1" customWidth="1"/>
    <col min="6" max="9" width="11.1640625" bestFit="1" customWidth="1"/>
  </cols>
  <sheetData>
    <row r="1" spans="1:9" x14ac:dyDescent="0.2">
      <c r="A1" t="s">
        <v>34</v>
      </c>
    </row>
    <row r="2" spans="1:9" ht="16" thickBot="1" x14ac:dyDescent="0.25"/>
    <row r="3" spans="1:9" x14ac:dyDescent="0.2">
      <c r="A3" s="11" t="s">
        <v>35</v>
      </c>
      <c r="B3" s="11"/>
    </row>
    <row r="4" spans="1:9" x14ac:dyDescent="0.2">
      <c r="A4" t="s">
        <v>36</v>
      </c>
      <c r="B4">
        <v>0.9997367014799331</v>
      </c>
    </row>
    <row r="5" spans="1:9" x14ac:dyDescent="0.2">
      <c r="A5" t="s">
        <v>37</v>
      </c>
      <c r="B5">
        <v>0.99947347228597694</v>
      </c>
    </row>
    <row r="6" spans="1:9" x14ac:dyDescent="0.2">
      <c r="A6" t="s">
        <v>38</v>
      </c>
      <c r="B6">
        <v>0.99946633292714271</v>
      </c>
    </row>
    <row r="7" spans="1:9" x14ac:dyDescent="0.2">
      <c r="A7" t="s">
        <v>39</v>
      </c>
      <c r="B7">
        <v>238.3346961056279</v>
      </c>
    </row>
    <row r="8" spans="1:9" ht="16" thickBot="1" x14ac:dyDescent="0.25">
      <c r="A8" s="9" t="s">
        <v>40</v>
      </c>
      <c r="B8" s="9">
        <v>300</v>
      </c>
    </row>
    <row r="10" spans="1:9" ht="16" thickBot="1" x14ac:dyDescent="0.25">
      <c r="A10" t="s">
        <v>41</v>
      </c>
    </row>
    <row r="11" spans="1:9" x14ac:dyDescent="0.2">
      <c r="A11" s="10"/>
      <c r="B11" s="10" t="s">
        <v>46</v>
      </c>
      <c r="C11" s="10" t="s">
        <v>47</v>
      </c>
      <c r="D11" s="10" t="s">
        <v>48</v>
      </c>
      <c r="E11" s="10" t="s">
        <v>49</v>
      </c>
      <c r="F11" s="10" t="s">
        <v>50</v>
      </c>
    </row>
    <row r="12" spans="1:9" x14ac:dyDescent="0.2">
      <c r="A12" t="s">
        <v>42</v>
      </c>
      <c r="B12">
        <v>4</v>
      </c>
      <c r="C12">
        <v>31808749277.006512</v>
      </c>
      <c r="D12">
        <v>7952187319.2516279</v>
      </c>
      <c r="E12">
        <v>139994.85044743586</v>
      </c>
      <c r="F12">
        <v>0</v>
      </c>
    </row>
    <row r="13" spans="1:9" x14ac:dyDescent="0.2">
      <c r="A13" t="s">
        <v>43</v>
      </c>
      <c r="B13">
        <v>295</v>
      </c>
      <c r="C13">
        <v>16757011.073489793</v>
      </c>
      <c r="D13">
        <v>56803.427367762008</v>
      </c>
    </row>
    <row r="14" spans="1:9" ht="16" thickBot="1" x14ac:dyDescent="0.25">
      <c r="A14" s="9" t="s">
        <v>44</v>
      </c>
      <c r="B14" s="9">
        <v>299</v>
      </c>
      <c r="C14" s="9">
        <v>31825506288.080002</v>
      </c>
      <c r="D14" s="9"/>
      <c r="E14" s="9"/>
      <c r="F14" s="9"/>
    </row>
    <row r="15" spans="1:9" ht="16" thickBot="1" x14ac:dyDescent="0.25"/>
    <row r="16" spans="1:9" x14ac:dyDescent="0.2">
      <c r="A16" s="10"/>
      <c r="B16" s="10" t="s">
        <v>51</v>
      </c>
      <c r="C16" s="10" t="s">
        <v>39</v>
      </c>
      <c r="D16" s="10" t="s">
        <v>52</v>
      </c>
      <c r="E16" s="10" t="s">
        <v>53</v>
      </c>
      <c r="F16" s="10" t="s">
        <v>54</v>
      </c>
      <c r="G16" s="10" t="s">
        <v>55</v>
      </c>
      <c r="H16" s="10" t="s">
        <v>56</v>
      </c>
      <c r="I16" s="10" t="s">
        <v>57</v>
      </c>
    </row>
    <row r="17" spans="1:10" x14ac:dyDescent="0.2">
      <c r="A17" t="s">
        <v>45</v>
      </c>
      <c r="B17" s="15">
        <v>-42109.7331696521</v>
      </c>
      <c r="C17" s="15">
        <v>123.62394337553073</v>
      </c>
      <c r="D17" s="15">
        <v>-340.62764881828718</v>
      </c>
      <c r="E17" s="12">
        <v>0</v>
      </c>
      <c r="F17" s="15">
        <v>-42353.029802128207</v>
      </c>
      <c r="G17" s="15">
        <v>-41866.436537175992</v>
      </c>
      <c r="H17" s="15">
        <v>-42353.029802128207</v>
      </c>
      <c r="I17" s="15">
        <v>-41866.436537175992</v>
      </c>
    </row>
    <row r="18" spans="1:10" x14ac:dyDescent="0.2">
      <c r="A18" t="s">
        <v>24</v>
      </c>
      <c r="B18" s="15">
        <v>0.56262062024235537</v>
      </c>
      <c r="C18" s="15">
        <v>1.1914587729163024E-3</v>
      </c>
      <c r="D18" s="15">
        <v>472.21157209262361</v>
      </c>
      <c r="E18" s="12">
        <v>0</v>
      </c>
      <c r="F18" s="15">
        <v>0.56027578396493549</v>
      </c>
      <c r="G18" s="15">
        <v>0.56496545651977526</v>
      </c>
      <c r="H18" s="15">
        <v>0.56027578396493549</v>
      </c>
      <c r="I18" s="15">
        <v>0.56496545651977526</v>
      </c>
    </row>
    <row r="19" spans="1:10" x14ac:dyDescent="0.2">
      <c r="A19" t="s">
        <v>26</v>
      </c>
      <c r="B19" s="15">
        <v>6.5870888027430878E-3</v>
      </c>
      <c r="C19" s="15">
        <v>3.8856973174455924E-3</v>
      </c>
      <c r="D19" s="12">
        <v>1.6952140798947652</v>
      </c>
      <c r="E19" s="12">
        <v>9.1089984832845167E-2</v>
      </c>
      <c r="F19" s="15">
        <v>-1.0601116209175154E-3</v>
      </c>
      <c r="G19" s="15">
        <v>1.4234289226403692E-2</v>
      </c>
      <c r="H19" s="15">
        <v>-1.0601116209175154E-3</v>
      </c>
      <c r="I19" s="15">
        <v>1.4234289226403692E-2</v>
      </c>
      <c r="J19" t="s">
        <v>81</v>
      </c>
    </row>
    <row r="20" spans="1:10" x14ac:dyDescent="0.2">
      <c r="A20" t="s">
        <v>27</v>
      </c>
      <c r="B20" s="15">
        <v>2.8935385690493868E-2</v>
      </c>
      <c r="C20" s="15">
        <v>8.1550602579209393E-5</v>
      </c>
      <c r="D20" s="15">
        <v>354.81510590175196</v>
      </c>
      <c r="E20" s="12">
        <v>0</v>
      </c>
      <c r="F20" s="15">
        <v>2.87748909963257E-2</v>
      </c>
      <c r="G20" s="15">
        <v>2.9095880384662036E-2</v>
      </c>
      <c r="H20" s="15">
        <v>2.87748909963257E-2</v>
      </c>
      <c r="I20" s="15">
        <v>2.9095880384662036E-2</v>
      </c>
    </row>
    <row r="21" spans="1:10" ht="16" thickBot="1" x14ac:dyDescent="0.25">
      <c r="A21" s="9" t="s">
        <v>28</v>
      </c>
      <c r="B21" s="18">
        <v>840.22712322227346</v>
      </c>
      <c r="C21" s="18">
        <v>1.7723007709703016</v>
      </c>
      <c r="D21" s="18">
        <v>474.08833589925302</v>
      </c>
      <c r="E21" s="14">
        <v>0</v>
      </c>
      <c r="F21" s="18">
        <v>836.73916775395412</v>
      </c>
      <c r="G21" s="18">
        <v>843.7150786905928</v>
      </c>
      <c r="H21" s="18">
        <v>836.73916775395412</v>
      </c>
      <c r="I21" s="18">
        <v>843.7150786905928</v>
      </c>
    </row>
    <row r="26" spans="1:10" x14ac:dyDescent="0.2">
      <c r="A26" s="20" t="s">
        <v>23</v>
      </c>
      <c r="B26" s="20" t="s">
        <v>24</v>
      </c>
      <c r="C26" s="20" t="s">
        <v>26</v>
      </c>
      <c r="D26" s="20" t="s">
        <v>27</v>
      </c>
      <c r="E26" s="20" t="s">
        <v>28</v>
      </c>
    </row>
    <row r="27" spans="1:10" x14ac:dyDescent="0.2">
      <c r="A27" s="21">
        <v>35321</v>
      </c>
      <c r="B27" s="21">
        <v>62812</v>
      </c>
      <c r="C27" s="21">
        <v>11609</v>
      </c>
      <c r="D27" s="21">
        <v>238961</v>
      </c>
      <c r="E27" s="22">
        <v>42</v>
      </c>
    </row>
    <row r="28" spans="1:10" x14ac:dyDescent="0.2">
      <c r="A28" s="21">
        <v>45116</v>
      </c>
      <c r="B28" s="21">
        <v>66647</v>
      </c>
      <c r="C28" s="21">
        <v>9573</v>
      </c>
      <c r="D28" s="21">
        <v>530974</v>
      </c>
      <c r="E28" s="22">
        <v>41</v>
      </c>
    </row>
    <row r="29" spans="1:10" x14ac:dyDescent="0.2">
      <c r="A29" s="21">
        <v>42926</v>
      </c>
      <c r="B29" s="21">
        <v>53799</v>
      </c>
      <c r="C29" s="21">
        <v>11160</v>
      </c>
      <c r="D29" s="21">
        <v>638467</v>
      </c>
      <c r="E29" s="22">
        <v>43</v>
      </c>
    </row>
    <row r="30" spans="1:10" x14ac:dyDescent="0.2">
      <c r="A30" s="21">
        <v>67422</v>
      </c>
      <c r="B30" s="21">
        <v>79370</v>
      </c>
      <c r="C30" s="21">
        <v>14426</v>
      </c>
      <c r="D30" s="21">
        <v>548599</v>
      </c>
      <c r="E30" s="22">
        <v>58</v>
      </c>
    </row>
    <row r="31" spans="1:10" x14ac:dyDescent="0.2">
      <c r="A31" s="21">
        <v>55915</v>
      </c>
      <c r="B31" s="21">
        <v>59729</v>
      </c>
      <c r="C31" s="21">
        <v>5359</v>
      </c>
      <c r="D31" s="21">
        <v>560304</v>
      </c>
      <c r="E31" s="22">
        <v>57</v>
      </c>
    </row>
    <row r="32" spans="1:10" x14ac:dyDescent="0.2">
      <c r="A32" s="21">
        <v>56612</v>
      </c>
      <c r="B32" s="21">
        <v>68500</v>
      </c>
      <c r="C32" s="21">
        <v>14179</v>
      </c>
      <c r="D32" s="21">
        <v>428485</v>
      </c>
      <c r="E32" s="22">
        <v>57</v>
      </c>
    </row>
    <row r="33" spans="1:5" x14ac:dyDescent="0.2">
      <c r="A33" s="21">
        <v>28926</v>
      </c>
      <c r="B33" s="21">
        <v>39815</v>
      </c>
      <c r="C33" s="21">
        <v>5958</v>
      </c>
      <c r="D33" s="21">
        <v>326373</v>
      </c>
      <c r="E33" s="22">
        <v>47</v>
      </c>
    </row>
    <row r="34" spans="1:5" x14ac:dyDescent="0.2">
      <c r="A34" s="21">
        <v>47435</v>
      </c>
      <c r="B34" s="21">
        <v>51752</v>
      </c>
      <c r="C34" s="21">
        <v>10986</v>
      </c>
      <c r="D34" s="21">
        <v>629312</v>
      </c>
      <c r="E34" s="22">
        <v>50</v>
      </c>
    </row>
    <row r="35" spans="1:5" x14ac:dyDescent="0.2">
      <c r="A35" s="21">
        <v>48014</v>
      </c>
      <c r="B35" s="21">
        <v>58139</v>
      </c>
      <c r="C35" s="21">
        <v>3441</v>
      </c>
      <c r="D35" s="21">
        <v>630059</v>
      </c>
      <c r="E35" s="22">
        <v>47</v>
      </c>
    </row>
    <row r="36" spans="1:5" x14ac:dyDescent="0.2">
      <c r="A36" s="21">
        <v>38190</v>
      </c>
      <c r="B36" s="21">
        <v>53457</v>
      </c>
      <c r="C36" s="21">
        <v>12884</v>
      </c>
      <c r="D36" s="21">
        <v>476643</v>
      </c>
      <c r="E36" s="22">
        <v>43</v>
      </c>
    </row>
    <row r="37" spans="1:5" x14ac:dyDescent="0.2">
      <c r="A37" s="21">
        <v>59046</v>
      </c>
      <c r="B37" s="21">
        <v>73349</v>
      </c>
      <c r="C37" s="21">
        <v>8271</v>
      </c>
      <c r="D37" s="21">
        <v>612739</v>
      </c>
      <c r="E37" s="22">
        <v>50</v>
      </c>
    </row>
    <row r="38" spans="1:5" x14ac:dyDescent="0.2">
      <c r="A38" s="21">
        <v>42289</v>
      </c>
      <c r="B38" s="21">
        <v>55422</v>
      </c>
      <c r="C38" s="21">
        <v>10015</v>
      </c>
      <c r="D38" s="21">
        <v>293863</v>
      </c>
      <c r="E38" s="22">
        <v>53</v>
      </c>
    </row>
    <row r="39" spans="1:5" x14ac:dyDescent="0.2">
      <c r="A39" s="21">
        <v>28700</v>
      </c>
      <c r="B39" s="21">
        <v>37336</v>
      </c>
      <c r="C39" s="21">
        <v>10218</v>
      </c>
      <c r="D39" s="21">
        <v>430907</v>
      </c>
      <c r="E39" s="22">
        <v>44</v>
      </c>
    </row>
    <row r="40" spans="1:5" x14ac:dyDescent="0.2">
      <c r="A40" s="21">
        <v>49259</v>
      </c>
      <c r="B40" s="21">
        <v>68304</v>
      </c>
      <c r="C40" s="21">
        <v>9467</v>
      </c>
      <c r="D40" s="21">
        <v>420322</v>
      </c>
      <c r="E40" s="22">
        <v>48</v>
      </c>
    </row>
    <row r="41" spans="1:5" x14ac:dyDescent="0.2">
      <c r="A41" s="21">
        <v>49510</v>
      </c>
      <c r="B41" s="21">
        <v>72776</v>
      </c>
      <c r="C41" s="21">
        <v>10598</v>
      </c>
      <c r="D41" s="21">
        <v>146345</v>
      </c>
      <c r="E41" s="22">
        <v>55</v>
      </c>
    </row>
    <row r="42" spans="1:5" x14ac:dyDescent="0.2">
      <c r="A42" s="21">
        <v>53017</v>
      </c>
      <c r="B42" s="21">
        <v>64662</v>
      </c>
      <c r="C42" s="21">
        <v>11326</v>
      </c>
      <c r="D42" s="21">
        <v>481433</v>
      </c>
      <c r="E42" s="22">
        <v>53</v>
      </c>
    </row>
    <row r="43" spans="1:5" x14ac:dyDescent="0.2">
      <c r="A43" s="21">
        <v>41815</v>
      </c>
      <c r="B43" s="21">
        <v>63260</v>
      </c>
      <c r="C43" s="21">
        <v>11496</v>
      </c>
      <c r="D43" s="21">
        <v>370356</v>
      </c>
      <c r="E43" s="22">
        <v>45</v>
      </c>
    </row>
    <row r="44" spans="1:5" x14ac:dyDescent="0.2">
      <c r="A44" s="21">
        <v>43902</v>
      </c>
      <c r="B44" s="21">
        <v>52682</v>
      </c>
      <c r="C44" s="21">
        <v>12515</v>
      </c>
      <c r="D44" s="21">
        <v>549444</v>
      </c>
      <c r="E44" s="22">
        <v>48</v>
      </c>
    </row>
    <row r="45" spans="1:5" x14ac:dyDescent="0.2">
      <c r="A45" s="21">
        <v>44634</v>
      </c>
      <c r="B45" s="21">
        <v>54503</v>
      </c>
      <c r="C45" s="21">
        <v>7378</v>
      </c>
      <c r="D45" s="21">
        <v>431099</v>
      </c>
      <c r="E45" s="22">
        <v>52</v>
      </c>
    </row>
    <row r="46" spans="1:5" x14ac:dyDescent="0.2">
      <c r="A46" s="21">
        <v>54828</v>
      </c>
      <c r="B46" s="21">
        <v>55368</v>
      </c>
      <c r="C46" s="21">
        <v>13273</v>
      </c>
      <c r="D46" s="21">
        <v>566022</v>
      </c>
      <c r="E46" s="22">
        <v>59</v>
      </c>
    </row>
    <row r="47" spans="1:5" x14ac:dyDescent="0.2">
      <c r="A47" s="21">
        <v>51131</v>
      </c>
      <c r="B47" s="21">
        <v>63436</v>
      </c>
      <c r="C47" s="21">
        <v>11878</v>
      </c>
      <c r="D47" s="21">
        <v>480588</v>
      </c>
      <c r="E47" s="22">
        <v>52</v>
      </c>
    </row>
    <row r="48" spans="1:5" x14ac:dyDescent="0.2">
      <c r="A48" s="21">
        <v>43402</v>
      </c>
      <c r="B48" s="21">
        <v>64347</v>
      </c>
      <c r="C48" s="21">
        <v>10905</v>
      </c>
      <c r="D48" s="21">
        <v>307226</v>
      </c>
      <c r="E48" s="22">
        <v>48</v>
      </c>
    </row>
    <row r="49" spans="1:5" x14ac:dyDescent="0.2">
      <c r="A49" s="21">
        <v>47241</v>
      </c>
      <c r="B49" s="21">
        <v>65177</v>
      </c>
      <c r="C49" s="21">
        <v>7699</v>
      </c>
      <c r="D49" s="21">
        <v>497526</v>
      </c>
      <c r="E49" s="22">
        <v>46</v>
      </c>
    </row>
    <row r="50" spans="1:5" x14ac:dyDescent="0.2">
      <c r="A50" s="21">
        <v>46635</v>
      </c>
      <c r="B50" s="21">
        <v>52028</v>
      </c>
      <c r="C50" s="21">
        <v>11961</v>
      </c>
      <c r="D50" s="21">
        <v>688466</v>
      </c>
      <c r="E50" s="22">
        <v>47</v>
      </c>
    </row>
    <row r="51" spans="1:5" x14ac:dyDescent="0.2">
      <c r="A51" s="21">
        <v>45078</v>
      </c>
      <c r="B51" s="21">
        <v>69612</v>
      </c>
      <c r="C51" s="21">
        <v>8126</v>
      </c>
      <c r="D51" s="21">
        <v>499086</v>
      </c>
      <c r="E51" s="22">
        <v>40</v>
      </c>
    </row>
    <row r="52" spans="1:5" x14ac:dyDescent="0.2">
      <c r="A52" s="21">
        <v>44388</v>
      </c>
      <c r="B52" s="21">
        <v>53066</v>
      </c>
      <c r="C52" s="21">
        <v>17806</v>
      </c>
      <c r="D52" s="21">
        <v>429440</v>
      </c>
      <c r="E52" s="22">
        <v>53</v>
      </c>
    </row>
    <row r="53" spans="1:5" x14ac:dyDescent="0.2">
      <c r="A53" s="21">
        <v>37162</v>
      </c>
      <c r="B53" s="21">
        <v>82843</v>
      </c>
      <c r="C53" s="21">
        <v>13102</v>
      </c>
      <c r="D53" s="21">
        <v>315775</v>
      </c>
      <c r="E53" s="22">
        <v>28</v>
      </c>
    </row>
    <row r="54" spans="1:5" x14ac:dyDescent="0.2">
      <c r="A54" s="21">
        <v>49092</v>
      </c>
      <c r="B54" s="21">
        <v>61389</v>
      </c>
      <c r="C54" s="21">
        <v>14270</v>
      </c>
      <c r="D54" s="21">
        <v>341692</v>
      </c>
      <c r="E54" s="22">
        <v>56</v>
      </c>
    </row>
    <row r="55" spans="1:5" x14ac:dyDescent="0.2">
      <c r="A55" s="21">
        <v>58350</v>
      </c>
      <c r="B55" s="21">
        <v>100000</v>
      </c>
      <c r="C55" s="21">
        <v>17453</v>
      </c>
      <c r="D55" s="21">
        <v>188032</v>
      </c>
      <c r="E55" s="22">
        <v>46</v>
      </c>
    </row>
    <row r="56" spans="1:5" x14ac:dyDescent="0.2">
      <c r="A56" s="21">
        <v>43994</v>
      </c>
      <c r="B56" s="21">
        <v>62892</v>
      </c>
      <c r="C56" s="21">
        <v>12523</v>
      </c>
      <c r="D56" s="21">
        <v>583231</v>
      </c>
      <c r="E56" s="22">
        <v>40</v>
      </c>
    </row>
    <row r="57" spans="1:5" x14ac:dyDescent="0.2">
      <c r="A57" s="21">
        <v>17585</v>
      </c>
      <c r="B57" s="21">
        <v>39627</v>
      </c>
      <c r="C57" s="21">
        <v>9372</v>
      </c>
      <c r="D57" s="21">
        <v>319838</v>
      </c>
      <c r="E57" s="22">
        <v>33</v>
      </c>
    </row>
    <row r="58" spans="1:5" x14ac:dyDescent="0.2">
      <c r="A58" s="21">
        <v>44650</v>
      </c>
      <c r="B58" s="21">
        <v>68860</v>
      </c>
      <c r="C58" s="21">
        <v>13417</v>
      </c>
      <c r="D58" s="21">
        <v>486069</v>
      </c>
      <c r="E58" s="22">
        <v>40</v>
      </c>
    </row>
    <row r="59" spans="1:5" x14ac:dyDescent="0.2">
      <c r="A59" s="21">
        <v>66364</v>
      </c>
      <c r="B59" s="21">
        <v>82358</v>
      </c>
      <c r="C59" s="21">
        <v>8092</v>
      </c>
      <c r="D59" s="21">
        <v>655934</v>
      </c>
      <c r="E59" s="22">
        <v>51</v>
      </c>
    </row>
    <row r="60" spans="1:5" x14ac:dyDescent="0.2">
      <c r="A60" s="21">
        <v>53489</v>
      </c>
      <c r="B60" s="21">
        <v>67904</v>
      </c>
      <c r="C60" s="21">
        <v>11417</v>
      </c>
      <c r="D60" s="21">
        <v>487436</v>
      </c>
      <c r="E60" s="22">
        <v>51</v>
      </c>
    </row>
    <row r="61" spans="1:5" x14ac:dyDescent="0.2">
      <c r="A61" s="21">
        <v>39810</v>
      </c>
      <c r="B61" s="21">
        <v>65312</v>
      </c>
      <c r="C61" s="21">
        <v>7989</v>
      </c>
      <c r="D61" s="21">
        <v>215674</v>
      </c>
      <c r="E61" s="22">
        <v>46</v>
      </c>
    </row>
    <row r="62" spans="1:5" x14ac:dyDescent="0.2">
      <c r="A62" s="21">
        <v>51612</v>
      </c>
      <c r="B62" s="21">
        <v>59593</v>
      </c>
      <c r="C62" s="21">
        <v>12253</v>
      </c>
      <c r="D62" s="21">
        <v>612243</v>
      </c>
      <c r="E62" s="22">
        <v>51</v>
      </c>
    </row>
    <row r="63" spans="1:5" x14ac:dyDescent="0.2">
      <c r="A63" s="21">
        <v>38979</v>
      </c>
      <c r="B63" s="21">
        <v>47461</v>
      </c>
      <c r="C63" s="21">
        <v>7406</v>
      </c>
      <c r="D63" s="21">
        <v>430625</v>
      </c>
      <c r="E63" s="22">
        <v>50</v>
      </c>
    </row>
    <row r="64" spans="1:5" x14ac:dyDescent="0.2">
      <c r="A64" s="21">
        <v>10092</v>
      </c>
      <c r="B64" s="21">
        <v>43132</v>
      </c>
      <c r="C64" s="21">
        <v>10917</v>
      </c>
      <c r="D64" s="21">
        <v>326743</v>
      </c>
      <c r="E64" s="22">
        <v>22</v>
      </c>
    </row>
    <row r="65" spans="1:5" x14ac:dyDescent="0.2">
      <c r="A65" s="21">
        <v>35929</v>
      </c>
      <c r="B65" s="21">
        <v>52264</v>
      </c>
      <c r="C65" s="21">
        <v>8839</v>
      </c>
      <c r="D65" s="21">
        <v>213041</v>
      </c>
      <c r="E65" s="22">
        <v>51</v>
      </c>
    </row>
    <row r="66" spans="1:5" x14ac:dyDescent="0.2">
      <c r="A66" s="21">
        <v>54823</v>
      </c>
      <c r="B66" s="21">
        <v>80960</v>
      </c>
      <c r="C66" s="21">
        <v>4500</v>
      </c>
      <c r="D66" s="21">
        <v>379750</v>
      </c>
      <c r="E66" s="22">
        <v>48</v>
      </c>
    </row>
    <row r="67" spans="1:5" x14ac:dyDescent="0.2">
      <c r="A67" s="21">
        <v>45806</v>
      </c>
      <c r="B67" s="21">
        <v>66418</v>
      </c>
      <c r="C67" s="21">
        <v>9183</v>
      </c>
      <c r="D67" s="21">
        <v>513340</v>
      </c>
      <c r="E67" s="22">
        <v>42</v>
      </c>
    </row>
    <row r="68" spans="1:5" x14ac:dyDescent="0.2">
      <c r="A68" s="21">
        <v>41567</v>
      </c>
      <c r="B68" s="21">
        <v>58457</v>
      </c>
      <c r="C68" s="21">
        <v>12491</v>
      </c>
      <c r="D68" s="21">
        <v>410656</v>
      </c>
      <c r="E68" s="22">
        <v>46</v>
      </c>
    </row>
    <row r="69" spans="1:5" x14ac:dyDescent="0.2">
      <c r="A69" s="21">
        <v>28031</v>
      </c>
      <c r="B69" s="21">
        <v>50571</v>
      </c>
      <c r="C69" s="21">
        <v>13338</v>
      </c>
      <c r="D69" s="21">
        <v>348834</v>
      </c>
      <c r="E69" s="22">
        <v>38</v>
      </c>
    </row>
    <row r="70" spans="1:5" x14ac:dyDescent="0.2">
      <c r="A70" s="21">
        <v>27816</v>
      </c>
      <c r="B70" s="21">
        <v>50943</v>
      </c>
      <c r="C70" s="21">
        <v>10817</v>
      </c>
      <c r="D70" s="21">
        <v>299734</v>
      </c>
      <c r="E70" s="22">
        <v>39</v>
      </c>
    </row>
    <row r="71" spans="1:5" x14ac:dyDescent="0.2">
      <c r="A71" s="21">
        <v>68678</v>
      </c>
      <c r="B71" s="21">
        <v>79792</v>
      </c>
      <c r="C71" s="21">
        <v>14246</v>
      </c>
      <c r="D71" s="21">
        <v>497950</v>
      </c>
      <c r="E71" s="22">
        <v>61</v>
      </c>
    </row>
    <row r="72" spans="1:5" x14ac:dyDescent="0.2">
      <c r="A72" s="21">
        <v>68925</v>
      </c>
      <c r="B72" s="21">
        <v>70787</v>
      </c>
      <c r="C72" s="21">
        <v>10155</v>
      </c>
      <c r="D72" s="21">
        <v>853914</v>
      </c>
      <c r="E72" s="22">
        <v>55</v>
      </c>
    </row>
    <row r="73" spans="1:5" x14ac:dyDescent="0.2">
      <c r="A73" s="21">
        <v>34216</v>
      </c>
      <c r="B73" s="21">
        <v>56099</v>
      </c>
      <c r="C73" s="21">
        <v>11675</v>
      </c>
      <c r="D73" s="21">
        <v>320229</v>
      </c>
      <c r="E73" s="22">
        <v>42</v>
      </c>
    </row>
    <row r="74" spans="1:5" x14ac:dyDescent="0.2">
      <c r="A74" s="21">
        <v>37843</v>
      </c>
      <c r="B74" s="21">
        <v>57478</v>
      </c>
      <c r="C74" s="21">
        <v>2230</v>
      </c>
      <c r="D74" s="21">
        <v>158980</v>
      </c>
      <c r="E74" s="22">
        <v>51</v>
      </c>
    </row>
    <row r="75" spans="1:5" x14ac:dyDescent="0.2">
      <c r="A75" s="21">
        <v>37883</v>
      </c>
      <c r="B75" s="21">
        <v>60181</v>
      </c>
      <c r="C75" s="21">
        <v>7095</v>
      </c>
      <c r="D75" s="21">
        <v>390312</v>
      </c>
      <c r="E75" s="22">
        <v>41</v>
      </c>
    </row>
    <row r="76" spans="1:5" x14ac:dyDescent="0.2">
      <c r="A76" s="21">
        <v>48734</v>
      </c>
      <c r="B76" s="21">
        <v>74445</v>
      </c>
      <c r="C76" s="21">
        <v>7916</v>
      </c>
      <c r="D76" s="21">
        <v>527421</v>
      </c>
      <c r="E76" s="22">
        <v>40</v>
      </c>
    </row>
    <row r="77" spans="1:5" x14ac:dyDescent="0.2">
      <c r="A77" s="21">
        <v>27187</v>
      </c>
      <c r="B77" s="21">
        <v>38407</v>
      </c>
      <c r="C77" s="21">
        <v>11023</v>
      </c>
      <c r="D77" s="21">
        <v>451846</v>
      </c>
      <c r="E77" s="22">
        <v>41</v>
      </c>
    </row>
    <row r="78" spans="1:5" x14ac:dyDescent="0.2">
      <c r="A78" s="21">
        <v>63738</v>
      </c>
      <c r="B78" s="21">
        <v>64617</v>
      </c>
      <c r="C78" s="21">
        <v>12379</v>
      </c>
      <c r="D78" s="21">
        <v>779926</v>
      </c>
      <c r="E78" s="22">
        <v>56</v>
      </c>
    </row>
    <row r="79" spans="1:5" x14ac:dyDescent="0.2">
      <c r="A79" s="21">
        <v>48267</v>
      </c>
      <c r="B79" s="21">
        <v>68108</v>
      </c>
      <c r="C79" s="21">
        <v>7814</v>
      </c>
      <c r="D79" s="21">
        <v>455609</v>
      </c>
      <c r="E79" s="22">
        <v>46</v>
      </c>
    </row>
    <row r="80" spans="1:5" x14ac:dyDescent="0.2">
      <c r="A80" s="21">
        <v>46381</v>
      </c>
      <c r="B80" s="21">
        <v>72472</v>
      </c>
      <c r="C80" s="21">
        <v>11217</v>
      </c>
      <c r="D80" s="21">
        <v>583523</v>
      </c>
      <c r="E80" s="22">
        <v>37</v>
      </c>
    </row>
    <row r="81" spans="1:5" x14ac:dyDescent="0.2">
      <c r="A81" s="21">
        <v>31979</v>
      </c>
      <c r="B81" s="21">
        <v>35069</v>
      </c>
      <c r="C81" s="21">
        <v>1852</v>
      </c>
      <c r="D81" s="21">
        <v>353758</v>
      </c>
      <c r="E81" s="22">
        <v>52</v>
      </c>
    </row>
    <row r="82" spans="1:5" x14ac:dyDescent="0.2">
      <c r="A82" s="21">
        <v>48100</v>
      </c>
      <c r="B82" s="21">
        <v>52423</v>
      </c>
      <c r="C82" s="21">
        <v>6998</v>
      </c>
      <c r="D82" s="21">
        <v>438068</v>
      </c>
      <c r="E82" s="22">
        <v>57</v>
      </c>
    </row>
    <row r="83" spans="1:5" x14ac:dyDescent="0.2">
      <c r="A83" s="21">
        <v>47381</v>
      </c>
      <c r="B83" s="21">
        <v>84468</v>
      </c>
      <c r="C83" s="21">
        <v>7772</v>
      </c>
      <c r="D83" s="21">
        <v>468239</v>
      </c>
      <c r="E83" s="22">
        <v>34</v>
      </c>
    </row>
    <row r="84" spans="1:5" x14ac:dyDescent="0.2">
      <c r="A84" s="21">
        <v>41425</v>
      </c>
      <c r="B84" s="21">
        <v>51420</v>
      </c>
      <c r="C84" s="21">
        <v>11331</v>
      </c>
      <c r="D84" s="21">
        <v>636407</v>
      </c>
      <c r="E84" s="22">
        <v>43</v>
      </c>
    </row>
    <row r="85" spans="1:5" x14ac:dyDescent="0.2">
      <c r="A85" s="21">
        <v>38148</v>
      </c>
      <c r="B85" s="21">
        <v>46610</v>
      </c>
      <c r="C85" s="21">
        <v>7592</v>
      </c>
      <c r="D85" s="21">
        <v>409420</v>
      </c>
      <c r="E85" s="22">
        <v>50</v>
      </c>
    </row>
    <row r="86" spans="1:5" x14ac:dyDescent="0.2">
      <c r="A86" s="21">
        <v>32738</v>
      </c>
      <c r="B86" s="21">
        <v>55207</v>
      </c>
      <c r="C86" s="21">
        <v>9976</v>
      </c>
      <c r="D86" s="21">
        <v>286063</v>
      </c>
      <c r="E86" s="22">
        <v>42</v>
      </c>
    </row>
    <row r="87" spans="1:5" x14ac:dyDescent="0.2">
      <c r="A87" s="21">
        <v>37348</v>
      </c>
      <c r="B87" s="21">
        <v>46689</v>
      </c>
      <c r="C87" s="21">
        <v>7830</v>
      </c>
      <c r="D87" s="21">
        <v>615766</v>
      </c>
      <c r="E87" s="22">
        <v>42</v>
      </c>
    </row>
    <row r="88" spans="1:5" x14ac:dyDescent="0.2">
      <c r="A88" s="21">
        <v>47484</v>
      </c>
      <c r="B88" s="21">
        <v>71847</v>
      </c>
      <c r="C88" s="21">
        <v>4225</v>
      </c>
      <c r="D88" s="21">
        <v>476088</v>
      </c>
      <c r="E88" s="22">
        <v>42</v>
      </c>
    </row>
    <row r="89" spans="1:5" x14ac:dyDescent="0.2">
      <c r="A89" s="21">
        <v>49731</v>
      </c>
      <c r="B89" s="21">
        <v>69237</v>
      </c>
      <c r="C89" s="21">
        <v>9843</v>
      </c>
      <c r="D89" s="21">
        <v>242496</v>
      </c>
      <c r="E89" s="22">
        <v>55</v>
      </c>
    </row>
    <row r="90" spans="1:5" x14ac:dyDescent="0.2">
      <c r="A90" s="21">
        <v>40094</v>
      </c>
      <c r="B90" s="21">
        <v>54007</v>
      </c>
      <c r="C90" s="21">
        <v>15189</v>
      </c>
      <c r="D90" s="21">
        <v>246322</v>
      </c>
      <c r="E90" s="22">
        <v>53</v>
      </c>
    </row>
    <row r="91" spans="1:5" x14ac:dyDescent="0.2">
      <c r="A91" s="21">
        <v>42298</v>
      </c>
      <c r="B91" s="21">
        <v>47228</v>
      </c>
      <c r="C91" s="21">
        <v>9046</v>
      </c>
      <c r="D91" s="21">
        <v>456634</v>
      </c>
      <c r="E91" s="22">
        <v>53</v>
      </c>
    </row>
    <row r="92" spans="1:5" x14ac:dyDescent="0.2">
      <c r="A92" s="21">
        <v>52955</v>
      </c>
      <c r="B92" s="21">
        <v>70188</v>
      </c>
      <c r="C92" s="21">
        <v>6842</v>
      </c>
      <c r="D92" s="21">
        <v>662176</v>
      </c>
      <c r="E92" s="22">
        <v>43</v>
      </c>
    </row>
    <row r="93" spans="1:5" x14ac:dyDescent="0.2">
      <c r="A93" s="21">
        <v>48104</v>
      </c>
      <c r="B93" s="21">
        <v>62263</v>
      </c>
      <c r="C93" s="21">
        <v>11786</v>
      </c>
      <c r="D93" s="21">
        <v>301026</v>
      </c>
      <c r="E93" s="22">
        <v>55</v>
      </c>
    </row>
    <row r="94" spans="1:5" x14ac:dyDescent="0.2">
      <c r="A94" s="21">
        <v>43681</v>
      </c>
      <c r="B94" s="21">
        <v>59196</v>
      </c>
      <c r="C94" s="21">
        <v>8634</v>
      </c>
      <c r="D94" s="21">
        <v>573054</v>
      </c>
      <c r="E94" s="22">
        <v>43</v>
      </c>
    </row>
    <row r="95" spans="1:5" x14ac:dyDescent="0.2">
      <c r="A95" s="21">
        <v>52708</v>
      </c>
      <c r="B95" s="21">
        <v>48717</v>
      </c>
      <c r="C95" s="21">
        <v>10887</v>
      </c>
      <c r="D95" s="21">
        <v>662383</v>
      </c>
      <c r="E95" s="22">
        <v>57</v>
      </c>
    </row>
    <row r="96" spans="1:5" x14ac:dyDescent="0.2">
      <c r="A96" s="21">
        <v>49393</v>
      </c>
      <c r="B96" s="21">
        <v>66478</v>
      </c>
      <c r="C96" s="21">
        <v>13686</v>
      </c>
      <c r="D96" s="21">
        <v>356553</v>
      </c>
      <c r="E96" s="22">
        <v>52</v>
      </c>
    </row>
    <row r="97" spans="1:5" x14ac:dyDescent="0.2">
      <c r="A97" s="21">
        <v>30841</v>
      </c>
      <c r="B97" s="21">
        <v>50280</v>
      </c>
      <c r="C97" s="21">
        <v>11350</v>
      </c>
      <c r="D97" s="21">
        <v>230728</v>
      </c>
      <c r="E97" s="22">
        <v>45</v>
      </c>
    </row>
    <row r="98" spans="1:5" x14ac:dyDescent="0.2">
      <c r="A98" s="21">
        <v>49373</v>
      </c>
      <c r="B98" s="21">
        <v>57394</v>
      </c>
      <c r="C98" s="21">
        <v>5628</v>
      </c>
      <c r="D98" s="21">
        <v>411831</v>
      </c>
      <c r="E98" s="22">
        <v>56</v>
      </c>
    </row>
    <row r="99" spans="1:5" x14ac:dyDescent="0.2">
      <c r="A99" s="21">
        <v>41904</v>
      </c>
      <c r="B99" s="21">
        <v>63430</v>
      </c>
      <c r="C99" s="21">
        <v>10676</v>
      </c>
      <c r="D99" s="21">
        <v>481335</v>
      </c>
      <c r="E99" s="22">
        <v>41</v>
      </c>
    </row>
    <row r="100" spans="1:5" x14ac:dyDescent="0.2">
      <c r="A100" s="21">
        <v>45059</v>
      </c>
      <c r="B100" s="21">
        <v>59139</v>
      </c>
      <c r="C100" s="21">
        <v>4631</v>
      </c>
      <c r="D100" s="21">
        <v>473846</v>
      </c>
      <c r="E100" s="22">
        <v>48</v>
      </c>
    </row>
    <row r="101" spans="1:5" x14ac:dyDescent="0.2">
      <c r="A101" s="21">
        <v>52992</v>
      </c>
      <c r="B101" s="21">
        <v>67015</v>
      </c>
      <c r="C101" s="21">
        <v>13000</v>
      </c>
      <c r="D101" s="21">
        <v>355158</v>
      </c>
      <c r="E101" s="22">
        <v>56</v>
      </c>
    </row>
    <row r="102" spans="1:5" x14ac:dyDescent="0.2">
      <c r="A102" s="21">
        <v>50958</v>
      </c>
      <c r="B102" s="21">
        <v>69157</v>
      </c>
      <c r="C102" s="21">
        <v>15792</v>
      </c>
      <c r="D102" s="21">
        <v>506987</v>
      </c>
      <c r="E102" s="22">
        <v>47</v>
      </c>
    </row>
    <row r="103" spans="1:5" x14ac:dyDescent="0.2">
      <c r="A103" s="21">
        <v>41357</v>
      </c>
      <c r="B103" s="21">
        <v>50868</v>
      </c>
      <c r="C103" s="21">
        <v>16732</v>
      </c>
      <c r="D103" s="21">
        <v>344916</v>
      </c>
      <c r="E103" s="22">
        <v>53</v>
      </c>
    </row>
    <row r="104" spans="1:5" x14ac:dyDescent="0.2">
      <c r="A104" s="21">
        <v>44435</v>
      </c>
      <c r="B104" s="21">
        <v>53451</v>
      </c>
      <c r="C104" s="21">
        <v>8741</v>
      </c>
      <c r="D104" s="21">
        <v>309113</v>
      </c>
      <c r="E104" s="22">
        <v>57</v>
      </c>
    </row>
    <row r="105" spans="1:5" x14ac:dyDescent="0.2">
      <c r="A105" s="21">
        <v>38502</v>
      </c>
      <c r="B105" s="21">
        <v>70464</v>
      </c>
      <c r="C105" s="21">
        <v>10060</v>
      </c>
      <c r="D105" s="21">
        <v>278800</v>
      </c>
      <c r="E105" s="22">
        <v>39</v>
      </c>
    </row>
    <row r="106" spans="1:5" x14ac:dyDescent="0.2">
      <c r="A106" s="21">
        <v>41221</v>
      </c>
      <c r="B106" s="21">
        <v>52697</v>
      </c>
      <c r="C106" s="21">
        <v>862</v>
      </c>
      <c r="D106" s="21">
        <v>540805</v>
      </c>
      <c r="E106" s="22">
        <v>45</v>
      </c>
    </row>
    <row r="107" spans="1:5" x14ac:dyDescent="0.2">
      <c r="A107" s="21">
        <v>38399</v>
      </c>
      <c r="B107" s="21">
        <v>71055</v>
      </c>
      <c r="C107" s="21">
        <v>6148</v>
      </c>
      <c r="D107" s="21">
        <v>441527</v>
      </c>
      <c r="E107" s="22">
        <v>33</v>
      </c>
    </row>
    <row r="108" spans="1:5" x14ac:dyDescent="0.2">
      <c r="A108" s="21">
        <v>41457</v>
      </c>
      <c r="B108" s="21">
        <v>55406</v>
      </c>
      <c r="C108" s="21">
        <v>9523</v>
      </c>
      <c r="D108" s="21">
        <v>523251</v>
      </c>
      <c r="E108" s="22">
        <v>44</v>
      </c>
    </row>
    <row r="109" spans="1:5" x14ac:dyDescent="0.2">
      <c r="A109" s="21">
        <v>30395</v>
      </c>
      <c r="B109" s="21">
        <v>48567</v>
      </c>
      <c r="C109" s="21">
        <v>9724</v>
      </c>
      <c r="D109" s="21">
        <v>407401</v>
      </c>
      <c r="E109" s="22">
        <v>40</v>
      </c>
    </row>
    <row r="110" spans="1:5" x14ac:dyDescent="0.2">
      <c r="A110" s="21">
        <v>42384</v>
      </c>
      <c r="B110" s="21">
        <v>69507</v>
      </c>
      <c r="C110" s="21">
        <v>5449</v>
      </c>
      <c r="D110" s="21">
        <v>409293</v>
      </c>
      <c r="E110" s="22">
        <v>40</v>
      </c>
    </row>
    <row r="111" spans="1:5" x14ac:dyDescent="0.2">
      <c r="A111" s="21">
        <v>39002</v>
      </c>
      <c r="B111" s="21">
        <v>69454</v>
      </c>
      <c r="C111" s="21">
        <v>9566</v>
      </c>
      <c r="D111" s="21">
        <v>386128</v>
      </c>
      <c r="E111" s="22">
        <v>37</v>
      </c>
    </row>
    <row r="112" spans="1:5" x14ac:dyDescent="0.2">
      <c r="A112" s="21">
        <v>19553</v>
      </c>
      <c r="B112" s="21">
        <v>36929</v>
      </c>
      <c r="C112" s="21">
        <v>9719</v>
      </c>
      <c r="D112" s="21">
        <v>245664</v>
      </c>
      <c r="E112" s="22">
        <v>40</v>
      </c>
    </row>
    <row r="113" spans="1:5" x14ac:dyDescent="0.2">
      <c r="A113" s="21">
        <v>45167</v>
      </c>
      <c r="B113" s="21">
        <v>63088</v>
      </c>
      <c r="C113" s="21">
        <v>11024</v>
      </c>
      <c r="D113" s="21">
        <v>496856</v>
      </c>
      <c r="E113" s="22">
        <v>44</v>
      </c>
    </row>
    <row r="114" spans="1:5" x14ac:dyDescent="0.2">
      <c r="A114" s="21">
        <v>36020</v>
      </c>
      <c r="B114" s="21">
        <v>50889</v>
      </c>
      <c r="C114" s="21">
        <v>11041</v>
      </c>
      <c r="D114" s="21">
        <v>448602</v>
      </c>
      <c r="E114" s="22">
        <v>43</v>
      </c>
    </row>
    <row r="115" spans="1:5" x14ac:dyDescent="0.2">
      <c r="A115" s="21">
        <v>50938</v>
      </c>
      <c r="B115" s="21">
        <v>58065</v>
      </c>
      <c r="C115" s="21">
        <v>4205</v>
      </c>
      <c r="D115" s="21">
        <v>388499</v>
      </c>
      <c r="E115" s="22">
        <v>58</v>
      </c>
    </row>
    <row r="116" spans="1:5" x14ac:dyDescent="0.2">
      <c r="A116" s="21">
        <v>12896</v>
      </c>
      <c r="B116" s="21">
        <v>20000</v>
      </c>
      <c r="C116" s="21">
        <v>14262</v>
      </c>
      <c r="D116" s="21">
        <v>579182</v>
      </c>
      <c r="E116" s="22">
        <v>32</v>
      </c>
    </row>
    <row r="117" spans="1:5" x14ac:dyDescent="0.2">
      <c r="A117" s="21">
        <v>38955</v>
      </c>
      <c r="B117" s="21">
        <v>60536</v>
      </c>
      <c r="C117" s="21">
        <v>8244</v>
      </c>
      <c r="D117" s="21">
        <v>173079</v>
      </c>
      <c r="E117" s="22">
        <v>50</v>
      </c>
    </row>
    <row r="118" spans="1:5" x14ac:dyDescent="0.2">
      <c r="A118" s="21">
        <v>51221</v>
      </c>
      <c r="B118" s="21">
        <v>50668</v>
      </c>
      <c r="C118" s="21">
        <v>9871</v>
      </c>
      <c r="D118" s="21">
        <v>536665</v>
      </c>
      <c r="E118" s="22">
        <v>59</v>
      </c>
    </row>
    <row r="119" spans="1:5" x14ac:dyDescent="0.2">
      <c r="A119" s="21">
        <v>25972</v>
      </c>
      <c r="B119" s="21">
        <v>44377</v>
      </c>
      <c r="C119" s="21">
        <v>13865</v>
      </c>
      <c r="D119" s="21">
        <v>259049</v>
      </c>
      <c r="E119" s="22">
        <v>42</v>
      </c>
    </row>
    <row r="120" spans="1:5" x14ac:dyDescent="0.2">
      <c r="A120" s="21">
        <v>60670</v>
      </c>
      <c r="B120" s="21">
        <v>75958</v>
      </c>
      <c r="C120" s="21">
        <v>10563</v>
      </c>
      <c r="D120" s="21">
        <v>635512</v>
      </c>
      <c r="E120" s="22">
        <v>50</v>
      </c>
    </row>
    <row r="121" spans="1:5" x14ac:dyDescent="0.2">
      <c r="A121" s="21">
        <v>54075</v>
      </c>
      <c r="B121" s="21">
        <v>70897</v>
      </c>
      <c r="C121" s="21">
        <v>11795</v>
      </c>
      <c r="D121" s="21">
        <v>398747</v>
      </c>
      <c r="E121" s="22">
        <v>53</v>
      </c>
    </row>
    <row r="122" spans="1:5" x14ac:dyDescent="0.2">
      <c r="A122" s="21">
        <v>40005</v>
      </c>
      <c r="B122" s="21">
        <v>56010</v>
      </c>
      <c r="C122" s="21">
        <v>11030</v>
      </c>
      <c r="D122" s="21">
        <v>391849</v>
      </c>
      <c r="E122" s="22">
        <v>47</v>
      </c>
    </row>
    <row r="123" spans="1:5" x14ac:dyDescent="0.2">
      <c r="A123" s="21">
        <v>61594</v>
      </c>
      <c r="B123" s="21">
        <v>90557</v>
      </c>
      <c r="C123" s="21">
        <v>13873</v>
      </c>
      <c r="D123" s="21">
        <v>479587</v>
      </c>
      <c r="E123" s="22">
        <v>46</v>
      </c>
    </row>
    <row r="124" spans="1:5" x14ac:dyDescent="0.2">
      <c r="A124" s="21">
        <v>39503</v>
      </c>
      <c r="B124" s="21">
        <v>71716</v>
      </c>
      <c r="C124" s="21">
        <v>8871</v>
      </c>
      <c r="D124" s="21">
        <v>165866</v>
      </c>
      <c r="E124" s="22">
        <v>43</v>
      </c>
    </row>
    <row r="125" spans="1:5" x14ac:dyDescent="0.2">
      <c r="A125" s="21">
        <v>52475</v>
      </c>
      <c r="B125" s="21">
        <v>68502</v>
      </c>
      <c r="C125" s="21">
        <v>5831</v>
      </c>
      <c r="D125" s="21">
        <v>515084</v>
      </c>
      <c r="E125" s="22">
        <v>49</v>
      </c>
    </row>
    <row r="126" spans="1:5" x14ac:dyDescent="0.2">
      <c r="A126" s="21">
        <v>42188</v>
      </c>
      <c r="B126" s="21">
        <v>46261</v>
      </c>
      <c r="C126" s="21">
        <v>16767</v>
      </c>
      <c r="D126" s="21">
        <v>759479</v>
      </c>
      <c r="E126" s="22">
        <v>43</v>
      </c>
    </row>
    <row r="127" spans="1:5" x14ac:dyDescent="0.2">
      <c r="A127" s="21">
        <v>57441</v>
      </c>
      <c r="B127" s="21">
        <v>61858</v>
      </c>
      <c r="C127" s="21">
        <v>5189</v>
      </c>
      <c r="D127" s="21">
        <v>706977</v>
      </c>
      <c r="E127" s="22">
        <v>53</v>
      </c>
    </row>
    <row r="128" spans="1:5" x14ac:dyDescent="0.2">
      <c r="A128" s="21">
        <v>22682</v>
      </c>
      <c r="B128" s="21">
        <v>49484</v>
      </c>
      <c r="C128" s="21">
        <v>11811</v>
      </c>
      <c r="D128" s="21">
        <v>242293</v>
      </c>
      <c r="E128" s="22">
        <v>36</v>
      </c>
    </row>
    <row r="129" spans="1:5" x14ac:dyDescent="0.2">
      <c r="A129" s="21">
        <v>33641</v>
      </c>
      <c r="B129" s="21">
        <v>68289</v>
      </c>
      <c r="C129" s="21">
        <v>7358</v>
      </c>
      <c r="D129" s="21">
        <v>404457</v>
      </c>
      <c r="E129" s="22">
        <v>30</v>
      </c>
    </row>
    <row r="130" spans="1:5" x14ac:dyDescent="0.2">
      <c r="A130" s="21">
        <v>31541</v>
      </c>
      <c r="B130" s="21">
        <v>47399</v>
      </c>
      <c r="C130" s="21">
        <v>14563</v>
      </c>
      <c r="D130" s="21">
        <v>537744</v>
      </c>
      <c r="E130" s="22">
        <v>37</v>
      </c>
    </row>
    <row r="131" spans="1:5" x14ac:dyDescent="0.2">
      <c r="A131" s="21">
        <v>60461</v>
      </c>
      <c r="B131" s="21">
        <v>63975</v>
      </c>
      <c r="C131" s="21">
        <v>10615</v>
      </c>
      <c r="D131" s="21">
        <v>891440</v>
      </c>
      <c r="E131" s="22">
        <v>48</v>
      </c>
    </row>
    <row r="132" spans="1:5" x14ac:dyDescent="0.2">
      <c r="A132" s="21">
        <v>45738</v>
      </c>
      <c r="B132" s="21">
        <v>75461</v>
      </c>
      <c r="C132" s="21">
        <v>6281</v>
      </c>
      <c r="D132" s="21">
        <v>296972</v>
      </c>
      <c r="E132" s="22">
        <v>44</v>
      </c>
    </row>
    <row r="133" spans="1:5" x14ac:dyDescent="0.2">
      <c r="A133" s="21">
        <v>34804</v>
      </c>
      <c r="B133" s="21">
        <v>51075</v>
      </c>
      <c r="C133" s="21">
        <v>12417</v>
      </c>
      <c r="D133" s="21">
        <v>450402</v>
      </c>
      <c r="E133" s="22">
        <v>42</v>
      </c>
    </row>
    <row r="134" spans="1:5" x14ac:dyDescent="0.2">
      <c r="A134" s="21">
        <v>34643</v>
      </c>
      <c r="B134" s="21">
        <v>42434</v>
      </c>
      <c r="C134" s="21">
        <v>7336</v>
      </c>
      <c r="D134" s="21">
        <v>386057</v>
      </c>
      <c r="E134" s="22">
        <v>50</v>
      </c>
    </row>
    <row r="135" spans="1:5" x14ac:dyDescent="0.2">
      <c r="A135" s="21">
        <v>27587</v>
      </c>
      <c r="B135" s="21">
        <v>61923</v>
      </c>
      <c r="C135" s="21">
        <v>10367</v>
      </c>
      <c r="D135" s="21">
        <v>323453</v>
      </c>
      <c r="E135" s="22">
        <v>30</v>
      </c>
    </row>
    <row r="136" spans="1:5" x14ac:dyDescent="0.2">
      <c r="A136" s="21">
        <v>54973</v>
      </c>
      <c r="B136" s="21">
        <v>69947</v>
      </c>
      <c r="C136" s="21">
        <v>9011</v>
      </c>
      <c r="D136" s="21">
        <v>778537</v>
      </c>
      <c r="E136" s="22">
        <v>42</v>
      </c>
    </row>
    <row r="137" spans="1:5" x14ac:dyDescent="0.2">
      <c r="A137" s="21">
        <v>49143</v>
      </c>
      <c r="B137" s="21">
        <v>73476</v>
      </c>
      <c r="C137" s="21">
        <v>9657</v>
      </c>
      <c r="D137" s="21">
        <v>386287</v>
      </c>
      <c r="E137" s="22">
        <v>46</v>
      </c>
    </row>
    <row r="138" spans="1:5" x14ac:dyDescent="0.2">
      <c r="A138" s="21">
        <v>58841</v>
      </c>
      <c r="B138" s="21">
        <v>75571</v>
      </c>
      <c r="C138" s="21">
        <v>12888</v>
      </c>
      <c r="D138" s="21">
        <v>416540</v>
      </c>
      <c r="E138" s="22">
        <v>55</v>
      </c>
    </row>
    <row r="139" spans="1:5" x14ac:dyDescent="0.2">
      <c r="A139" s="21">
        <v>57306</v>
      </c>
      <c r="B139" s="21">
        <v>82573</v>
      </c>
      <c r="C139" s="21">
        <v>1697</v>
      </c>
      <c r="D139" s="21">
        <v>562605</v>
      </c>
      <c r="E139" s="22">
        <v>44</v>
      </c>
    </row>
    <row r="140" spans="1:5" x14ac:dyDescent="0.2">
      <c r="A140" s="21">
        <v>51942</v>
      </c>
      <c r="B140" s="21">
        <v>50650</v>
      </c>
      <c r="C140" s="21">
        <v>11212</v>
      </c>
      <c r="D140" s="21">
        <v>565932</v>
      </c>
      <c r="E140" s="22">
        <v>58</v>
      </c>
    </row>
    <row r="141" spans="1:5" x14ac:dyDescent="0.2">
      <c r="A141" s="21">
        <v>30241</v>
      </c>
      <c r="B141" s="21">
        <v>53427</v>
      </c>
      <c r="C141" s="21">
        <v>7903</v>
      </c>
      <c r="D141" s="21">
        <v>238530</v>
      </c>
      <c r="E141" s="22">
        <v>42</v>
      </c>
    </row>
    <row r="142" spans="1:5" x14ac:dyDescent="0.2">
      <c r="A142" s="21">
        <v>67121</v>
      </c>
      <c r="B142" s="21">
        <v>75247</v>
      </c>
      <c r="C142" s="21">
        <v>13258</v>
      </c>
      <c r="D142" s="21">
        <v>659279</v>
      </c>
      <c r="E142" s="22">
        <v>57</v>
      </c>
    </row>
    <row r="143" spans="1:5" x14ac:dyDescent="0.2">
      <c r="A143" s="21">
        <v>42408</v>
      </c>
      <c r="B143" s="21">
        <v>69175</v>
      </c>
      <c r="C143" s="21">
        <v>6040</v>
      </c>
      <c r="D143" s="21">
        <v>325701</v>
      </c>
      <c r="E143" s="22">
        <v>43</v>
      </c>
    </row>
    <row r="144" spans="1:5" x14ac:dyDescent="0.2">
      <c r="A144" s="21">
        <v>41452</v>
      </c>
      <c r="B144" s="21">
        <v>84171</v>
      </c>
      <c r="C144" s="21">
        <v>12720</v>
      </c>
      <c r="D144" s="21">
        <v>244311</v>
      </c>
      <c r="E144" s="22">
        <v>35</v>
      </c>
    </row>
    <row r="145" spans="1:5" x14ac:dyDescent="0.2">
      <c r="A145" s="21">
        <v>42593</v>
      </c>
      <c r="B145" s="21">
        <v>45722</v>
      </c>
      <c r="C145" s="21">
        <v>14251</v>
      </c>
      <c r="D145" s="21">
        <v>790527</v>
      </c>
      <c r="E145" s="22">
        <v>43</v>
      </c>
    </row>
    <row r="146" spans="1:5" x14ac:dyDescent="0.2">
      <c r="A146" s="21">
        <v>34521</v>
      </c>
      <c r="B146" s="21">
        <v>54356</v>
      </c>
      <c r="C146" s="21">
        <v>10009</v>
      </c>
      <c r="D146" s="21">
        <v>573052</v>
      </c>
      <c r="E146" s="22">
        <v>35</v>
      </c>
    </row>
    <row r="147" spans="1:5" x14ac:dyDescent="0.2">
      <c r="A147" s="21">
        <v>42214</v>
      </c>
      <c r="B147" s="21">
        <v>77206</v>
      </c>
      <c r="C147" s="21">
        <v>8493</v>
      </c>
      <c r="D147" s="21">
        <v>411070</v>
      </c>
      <c r="E147" s="22">
        <v>34</v>
      </c>
    </row>
    <row r="148" spans="1:5" x14ac:dyDescent="0.2">
      <c r="A148" s="21">
        <v>41914</v>
      </c>
      <c r="B148" s="21">
        <v>57005</v>
      </c>
      <c r="C148" s="21">
        <v>12417</v>
      </c>
      <c r="D148" s="21">
        <v>408147</v>
      </c>
      <c r="E148" s="22">
        <v>48</v>
      </c>
    </row>
    <row r="149" spans="1:5" x14ac:dyDescent="0.2">
      <c r="A149" s="21">
        <v>59416</v>
      </c>
      <c r="B149" s="21">
        <v>65809</v>
      </c>
      <c r="C149" s="21">
        <v>4821</v>
      </c>
      <c r="D149" s="21">
        <v>692401</v>
      </c>
      <c r="E149" s="22">
        <v>53</v>
      </c>
    </row>
    <row r="150" spans="1:5" x14ac:dyDescent="0.2">
      <c r="A150" s="21">
        <v>51403</v>
      </c>
      <c r="B150" s="21">
        <v>65468</v>
      </c>
      <c r="C150" s="21">
        <v>7249</v>
      </c>
      <c r="D150" s="21">
        <v>588571</v>
      </c>
      <c r="E150" s="22">
        <v>47</v>
      </c>
    </row>
    <row r="151" spans="1:5" x14ac:dyDescent="0.2">
      <c r="A151" s="21">
        <v>54755</v>
      </c>
      <c r="B151" s="21">
        <v>60992</v>
      </c>
      <c r="C151" s="21">
        <v>7329</v>
      </c>
      <c r="D151" s="21">
        <v>586369</v>
      </c>
      <c r="E151" s="22">
        <v>54</v>
      </c>
    </row>
    <row r="152" spans="1:5" x14ac:dyDescent="0.2">
      <c r="A152" s="21">
        <v>47143</v>
      </c>
      <c r="B152" s="21">
        <v>61809</v>
      </c>
      <c r="C152" s="21">
        <v>2620</v>
      </c>
      <c r="D152" s="21">
        <v>407734</v>
      </c>
      <c r="E152" s="22">
        <v>51</v>
      </c>
    </row>
    <row r="153" spans="1:5" x14ac:dyDescent="0.2">
      <c r="A153" s="21">
        <v>64392</v>
      </c>
      <c r="B153" s="21">
        <v>66905</v>
      </c>
      <c r="C153" s="21">
        <v>10077</v>
      </c>
      <c r="D153" s="21">
        <v>651216</v>
      </c>
      <c r="E153" s="22">
        <v>59</v>
      </c>
    </row>
    <row r="154" spans="1:5" x14ac:dyDescent="0.2">
      <c r="A154" s="21">
        <v>37253</v>
      </c>
      <c r="B154" s="21">
        <v>65131</v>
      </c>
      <c r="C154" s="21">
        <v>6207</v>
      </c>
      <c r="D154" s="21">
        <v>53366</v>
      </c>
      <c r="E154" s="22">
        <v>49</v>
      </c>
    </row>
    <row r="155" spans="1:5" x14ac:dyDescent="0.2">
      <c r="A155" s="21">
        <v>52665</v>
      </c>
      <c r="B155" s="21">
        <v>83626</v>
      </c>
      <c r="C155" s="21">
        <v>8459</v>
      </c>
      <c r="D155" s="21">
        <v>167032</v>
      </c>
      <c r="E155" s="22">
        <v>51</v>
      </c>
    </row>
    <row r="156" spans="1:5" x14ac:dyDescent="0.2">
      <c r="A156" s="21">
        <v>44001</v>
      </c>
      <c r="B156" s="21">
        <v>64328</v>
      </c>
      <c r="C156" s="21">
        <v>13860</v>
      </c>
      <c r="D156" s="21">
        <v>567357</v>
      </c>
      <c r="E156" s="22">
        <v>40</v>
      </c>
    </row>
    <row r="157" spans="1:5" x14ac:dyDescent="0.2">
      <c r="A157" s="21">
        <v>51552</v>
      </c>
      <c r="B157" s="21">
        <v>69256</v>
      </c>
      <c r="C157" s="21">
        <v>18361</v>
      </c>
      <c r="D157" s="21">
        <v>339207</v>
      </c>
      <c r="E157" s="22">
        <v>53</v>
      </c>
    </row>
    <row r="158" spans="1:5" x14ac:dyDescent="0.2">
      <c r="A158" s="21">
        <v>38244</v>
      </c>
      <c r="B158" s="21">
        <v>60575</v>
      </c>
      <c r="C158" s="21">
        <v>8088</v>
      </c>
      <c r="D158" s="21">
        <v>291360</v>
      </c>
      <c r="E158" s="22">
        <v>45</v>
      </c>
    </row>
    <row r="159" spans="1:5" x14ac:dyDescent="0.2">
      <c r="A159" s="21">
        <v>39767</v>
      </c>
      <c r="B159" s="21">
        <v>63729</v>
      </c>
      <c r="C159" s="21">
        <v>12507</v>
      </c>
      <c r="D159" s="21">
        <v>271430</v>
      </c>
      <c r="E159" s="22">
        <v>45</v>
      </c>
    </row>
    <row r="160" spans="1:5" x14ac:dyDescent="0.2">
      <c r="A160" s="21">
        <v>40078</v>
      </c>
      <c r="B160" s="21">
        <v>64316</v>
      </c>
      <c r="C160" s="21">
        <v>14871</v>
      </c>
      <c r="D160" s="21">
        <v>502947</v>
      </c>
      <c r="E160" s="22">
        <v>37</v>
      </c>
    </row>
    <row r="161" spans="1:5" x14ac:dyDescent="0.2">
      <c r="A161" s="21">
        <v>33132</v>
      </c>
      <c r="B161" s="21">
        <v>51419</v>
      </c>
      <c r="C161" s="21">
        <v>9026</v>
      </c>
      <c r="D161" s="21">
        <v>362564</v>
      </c>
      <c r="E161" s="22">
        <v>43</v>
      </c>
    </row>
    <row r="162" spans="1:5" x14ac:dyDescent="0.2">
      <c r="A162" s="21">
        <v>48623</v>
      </c>
      <c r="B162" s="21">
        <v>53870</v>
      </c>
      <c r="C162" s="21">
        <v>14721</v>
      </c>
      <c r="D162" s="21">
        <v>701783</v>
      </c>
      <c r="E162" s="22">
        <v>48</v>
      </c>
    </row>
    <row r="163" spans="1:5" x14ac:dyDescent="0.2">
      <c r="A163" s="21">
        <v>47693</v>
      </c>
      <c r="B163" s="21">
        <v>56895</v>
      </c>
      <c r="C163" s="21">
        <v>9852</v>
      </c>
      <c r="D163" s="21">
        <v>580950</v>
      </c>
      <c r="E163" s="22">
        <v>49</v>
      </c>
    </row>
    <row r="164" spans="1:5" x14ac:dyDescent="0.2">
      <c r="A164" s="21">
        <v>39410</v>
      </c>
      <c r="B164" s="21">
        <v>52534</v>
      </c>
      <c r="C164" s="21">
        <v>7584</v>
      </c>
      <c r="D164" s="21">
        <v>401956</v>
      </c>
      <c r="E164" s="22">
        <v>48</v>
      </c>
    </row>
    <row r="165" spans="1:5" x14ac:dyDescent="0.2">
      <c r="A165" s="21">
        <v>33428</v>
      </c>
      <c r="B165" s="21">
        <v>52633</v>
      </c>
      <c r="C165" s="21">
        <v>12349</v>
      </c>
      <c r="D165" s="21">
        <v>294000</v>
      </c>
      <c r="E165" s="22">
        <v>45</v>
      </c>
    </row>
    <row r="166" spans="1:5" x14ac:dyDescent="0.2">
      <c r="A166" s="21">
        <v>32700</v>
      </c>
      <c r="B166" s="21">
        <v>42375</v>
      </c>
      <c r="C166" s="21">
        <v>6063</v>
      </c>
      <c r="D166" s="21">
        <v>510039</v>
      </c>
      <c r="E166" s="22">
        <v>43</v>
      </c>
    </row>
    <row r="167" spans="1:5" x14ac:dyDescent="0.2">
      <c r="A167" s="21">
        <v>62864</v>
      </c>
      <c r="B167" s="21">
        <v>65617</v>
      </c>
      <c r="C167" s="21">
        <v>14392</v>
      </c>
      <c r="D167" s="21">
        <v>560593</v>
      </c>
      <c r="E167" s="22">
        <v>62</v>
      </c>
    </row>
    <row r="168" spans="1:5" x14ac:dyDescent="0.2">
      <c r="A168" s="21">
        <v>29426</v>
      </c>
      <c r="B168" s="21">
        <v>49399</v>
      </c>
      <c r="C168" s="21">
        <v>6995</v>
      </c>
      <c r="D168" s="21">
        <v>174526</v>
      </c>
      <c r="E168" s="22">
        <v>46</v>
      </c>
    </row>
    <row r="169" spans="1:5" x14ac:dyDescent="0.2">
      <c r="A169" s="21">
        <v>44419</v>
      </c>
      <c r="B169" s="21">
        <v>63870</v>
      </c>
      <c r="C169" s="21">
        <v>12861</v>
      </c>
      <c r="D169" s="21">
        <v>260269</v>
      </c>
      <c r="E169" s="22">
        <v>51</v>
      </c>
    </row>
    <row r="170" spans="1:5" x14ac:dyDescent="0.2">
      <c r="A170" s="21">
        <v>36646</v>
      </c>
      <c r="B170" s="21">
        <v>60871</v>
      </c>
      <c r="C170" s="21">
        <v>4398</v>
      </c>
      <c r="D170" s="21">
        <v>262959</v>
      </c>
      <c r="E170" s="22">
        <v>44</v>
      </c>
    </row>
    <row r="171" spans="1:5" x14ac:dyDescent="0.2">
      <c r="A171" s="21">
        <v>53656</v>
      </c>
      <c r="B171" s="21">
        <v>68091</v>
      </c>
      <c r="C171" s="21">
        <v>6182</v>
      </c>
      <c r="D171" s="21">
        <v>316064</v>
      </c>
      <c r="E171" s="22">
        <v>57</v>
      </c>
    </row>
    <row r="172" spans="1:5" x14ac:dyDescent="0.2">
      <c r="A172" s="21">
        <v>45977</v>
      </c>
      <c r="B172" s="21">
        <v>54123</v>
      </c>
      <c r="C172" s="21">
        <v>15165</v>
      </c>
      <c r="D172" s="21">
        <v>254617</v>
      </c>
      <c r="E172" s="22">
        <v>60</v>
      </c>
    </row>
    <row r="173" spans="1:5" x14ac:dyDescent="0.2">
      <c r="A173" s="21">
        <v>38504</v>
      </c>
      <c r="B173" s="21">
        <v>59317</v>
      </c>
      <c r="C173" s="21">
        <v>12296</v>
      </c>
      <c r="D173" s="21">
        <v>510811</v>
      </c>
      <c r="E173" s="22">
        <v>39</v>
      </c>
    </row>
    <row r="174" spans="1:5" x14ac:dyDescent="0.2">
      <c r="A174" s="21">
        <v>47936</v>
      </c>
      <c r="B174" s="21">
        <v>38779</v>
      </c>
      <c r="C174" s="21">
        <v>12759</v>
      </c>
      <c r="D174" s="21">
        <v>581498</v>
      </c>
      <c r="E174" s="22">
        <v>61</v>
      </c>
    </row>
    <row r="175" spans="1:5" x14ac:dyDescent="0.2">
      <c r="A175" s="21">
        <v>60222</v>
      </c>
      <c r="B175" s="21">
        <v>88293</v>
      </c>
      <c r="C175" s="21">
        <v>10799</v>
      </c>
      <c r="D175" s="21">
        <v>378358</v>
      </c>
      <c r="E175" s="22">
        <v>50</v>
      </c>
    </row>
    <row r="176" spans="1:5" x14ac:dyDescent="0.2">
      <c r="A176" s="21">
        <v>38931</v>
      </c>
      <c r="B176" s="21">
        <v>68688</v>
      </c>
      <c r="C176" s="21">
        <v>15796</v>
      </c>
      <c r="D176" s="21">
        <v>375890</v>
      </c>
      <c r="E176" s="22">
        <v>37</v>
      </c>
    </row>
    <row r="177" spans="1:5" x14ac:dyDescent="0.2">
      <c r="A177" s="21">
        <v>27810</v>
      </c>
      <c r="B177" s="21">
        <v>51907</v>
      </c>
      <c r="C177" s="21">
        <v>13687</v>
      </c>
      <c r="D177" s="21">
        <v>85521</v>
      </c>
      <c r="E177" s="22">
        <v>45</v>
      </c>
    </row>
    <row r="178" spans="1:5" x14ac:dyDescent="0.2">
      <c r="A178" s="21">
        <v>47604</v>
      </c>
      <c r="B178" s="21">
        <v>52374</v>
      </c>
      <c r="C178" s="21">
        <v>11348</v>
      </c>
      <c r="D178" s="21">
        <v>633383</v>
      </c>
      <c r="E178" s="22">
        <v>50</v>
      </c>
    </row>
    <row r="179" spans="1:5" x14ac:dyDescent="0.2">
      <c r="A179" s="21">
        <v>42357</v>
      </c>
      <c r="B179" s="21">
        <v>73768</v>
      </c>
      <c r="C179" s="21">
        <v>8132</v>
      </c>
      <c r="D179" s="21">
        <v>562664</v>
      </c>
      <c r="E179" s="22">
        <v>32</v>
      </c>
    </row>
    <row r="180" spans="1:5" x14ac:dyDescent="0.2">
      <c r="A180" s="21">
        <v>31301</v>
      </c>
      <c r="B180" s="21">
        <v>55577</v>
      </c>
      <c r="C180" s="21">
        <v>9396</v>
      </c>
      <c r="D180" s="21">
        <v>475126</v>
      </c>
      <c r="E180" s="22">
        <v>34</v>
      </c>
    </row>
    <row r="181" spans="1:5" x14ac:dyDescent="0.2">
      <c r="A181" s="21">
        <v>42370</v>
      </c>
      <c r="B181" s="21">
        <v>59690</v>
      </c>
      <c r="C181" s="21">
        <v>14863</v>
      </c>
      <c r="D181" s="21">
        <v>449895</v>
      </c>
      <c r="E181" s="22">
        <v>45</v>
      </c>
    </row>
    <row r="182" spans="1:5" x14ac:dyDescent="0.2">
      <c r="A182" s="21">
        <v>31837</v>
      </c>
      <c r="B182" s="21">
        <v>55382</v>
      </c>
      <c r="C182" s="21">
        <v>5088</v>
      </c>
      <c r="D182" s="21">
        <v>20000</v>
      </c>
      <c r="E182" s="22">
        <v>50</v>
      </c>
    </row>
    <row r="183" spans="1:5" x14ac:dyDescent="0.2">
      <c r="A183" s="21">
        <v>26499</v>
      </c>
      <c r="B183" s="21">
        <v>34155</v>
      </c>
      <c r="C183" s="21">
        <v>5316</v>
      </c>
      <c r="D183" s="21">
        <v>216355</v>
      </c>
      <c r="E183" s="22">
        <v>51</v>
      </c>
    </row>
    <row r="184" spans="1:5" x14ac:dyDescent="0.2">
      <c r="A184" s="21">
        <v>38173</v>
      </c>
      <c r="B184" s="21">
        <v>54383</v>
      </c>
      <c r="C184" s="21">
        <v>6940</v>
      </c>
      <c r="D184" s="21">
        <v>191168</v>
      </c>
      <c r="E184" s="22">
        <v>53</v>
      </c>
    </row>
    <row r="185" spans="1:5" x14ac:dyDescent="0.2">
      <c r="A185" s="21">
        <v>39433</v>
      </c>
      <c r="B185" s="21">
        <v>65920</v>
      </c>
      <c r="C185" s="21">
        <v>7594</v>
      </c>
      <c r="D185" s="21">
        <v>543790</v>
      </c>
      <c r="E185" s="22">
        <v>34</v>
      </c>
    </row>
    <row r="186" spans="1:5" x14ac:dyDescent="0.2">
      <c r="A186" s="21">
        <v>37714</v>
      </c>
      <c r="B186" s="21">
        <v>39488</v>
      </c>
      <c r="C186" s="21">
        <v>10992</v>
      </c>
      <c r="D186" s="21">
        <v>363561</v>
      </c>
      <c r="E186" s="22">
        <v>56</v>
      </c>
    </row>
    <row r="187" spans="1:5" x14ac:dyDescent="0.2">
      <c r="A187" s="21">
        <v>57125</v>
      </c>
      <c r="B187" s="21">
        <v>72638</v>
      </c>
      <c r="C187" s="21">
        <v>14939</v>
      </c>
      <c r="D187" s="21">
        <v>352508</v>
      </c>
      <c r="E187" s="22">
        <v>57</v>
      </c>
    </row>
    <row r="188" spans="1:5" x14ac:dyDescent="0.2">
      <c r="A188" s="21">
        <v>46453</v>
      </c>
      <c r="B188" s="21">
        <v>67247</v>
      </c>
      <c r="C188" s="21">
        <v>9852</v>
      </c>
      <c r="D188" s="21">
        <v>368344</v>
      </c>
      <c r="E188" s="22">
        <v>48</v>
      </c>
    </row>
    <row r="189" spans="1:5" x14ac:dyDescent="0.2">
      <c r="A189" s="21">
        <v>43855</v>
      </c>
      <c r="B189" s="21">
        <v>71272</v>
      </c>
      <c r="C189" s="21">
        <v>13122</v>
      </c>
      <c r="D189" s="21">
        <v>411046</v>
      </c>
      <c r="E189" s="22">
        <v>40</v>
      </c>
    </row>
    <row r="190" spans="1:5" x14ac:dyDescent="0.2">
      <c r="A190" s="21">
        <v>55593</v>
      </c>
      <c r="B190" s="21">
        <v>71693</v>
      </c>
      <c r="C190" s="21">
        <v>14421</v>
      </c>
      <c r="D190" s="21">
        <v>517480</v>
      </c>
      <c r="E190" s="22">
        <v>50</v>
      </c>
    </row>
    <row r="191" spans="1:5" x14ac:dyDescent="0.2">
      <c r="A191" s="21">
        <v>42484</v>
      </c>
      <c r="B191" s="21">
        <v>57861</v>
      </c>
      <c r="C191" s="21">
        <v>7146</v>
      </c>
      <c r="D191" s="21">
        <v>445746</v>
      </c>
      <c r="E191" s="22">
        <v>47</v>
      </c>
    </row>
    <row r="192" spans="1:5" x14ac:dyDescent="0.2">
      <c r="A192" s="21">
        <v>40879</v>
      </c>
      <c r="B192" s="21">
        <v>69142</v>
      </c>
      <c r="C192" s="21">
        <v>8708</v>
      </c>
      <c r="D192" s="21">
        <v>399124</v>
      </c>
      <c r="E192" s="22">
        <v>39</v>
      </c>
    </row>
    <row r="193" spans="1:5" x14ac:dyDescent="0.2">
      <c r="A193" s="21">
        <v>20653</v>
      </c>
      <c r="B193" s="21">
        <v>52478</v>
      </c>
      <c r="C193" s="21">
        <v>12071</v>
      </c>
      <c r="D193" s="21">
        <v>97707</v>
      </c>
      <c r="E193" s="22">
        <v>36</v>
      </c>
    </row>
    <row r="194" spans="1:5" x14ac:dyDescent="0.2">
      <c r="A194" s="21">
        <v>35439</v>
      </c>
      <c r="B194" s="21">
        <v>47592</v>
      </c>
      <c r="C194" s="21">
        <v>13168</v>
      </c>
      <c r="D194" s="21">
        <v>473101</v>
      </c>
      <c r="E194" s="22">
        <v>44</v>
      </c>
    </row>
    <row r="195" spans="1:5" x14ac:dyDescent="0.2">
      <c r="A195" s="21">
        <v>36113</v>
      </c>
      <c r="B195" s="21">
        <v>48123</v>
      </c>
      <c r="C195" s="21">
        <v>922</v>
      </c>
      <c r="D195" s="21">
        <v>405550</v>
      </c>
      <c r="E195" s="22">
        <v>47</v>
      </c>
    </row>
    <row r="196" spans="1:5" x14ac:dyDescent="0.2">
      <c r="A196" s="21">
        <v>38182</v>
      </c>
      <c r="B196" s="21">
        <v>76916</v>
      </c>
      <c r="C196" s="21">
        <v>13924</v>
      </c>
      <c r="D196" s="21">
        <v>315184</v>
      </c>
      <c r="E196" s="22">
        <v>33</v>
      </c>
    </row>
    <row r="197" spans="1:5" x14ac:dyDescent="0.2">
      <c r="A197" s="21">
        <v>41026</v>
      </c>
      <c r="B197" s="21">
        <v>65714</v>
      </c>
      <c r="C197" s="21">
        <v>12557</v>
      </c>
      <c r="D197" s="21">
        <v>362707</v>
      </c>
      <c r="E197" s="22">
        <v>42</v>
      </c>
    </row>
    <row r="198" spans="1:5" x14ac:dyDescent="0.2">
      <c r="A198" s="21">
        <v>27890</v>
      </c>
      <c r="B198" s="21">
        <v>40346</v>
      </c>
      <c r="C198" s="21">
        <v>11506</v>
      </c>
      <c r="D198" s="21">
        <v>255922</v>
      </c>
      <c r="E198" s="22">
        <v>47</v>
      </c>
    </row>
    <row r="199" spans="1:5" x14ac:dyDescent="0.2">
      <c r="A199" s="21">
        <v>43724</v>
      </c>
      <c r="B199" s="21">
        <v>71148</v>
      </c>
      <c r="C199" s="21">
        <v>7918</v>
      </c>
      <c r="D199" s="21">
        <v>416817</v>
      </c>
      <c r="E199" s="22">
        <v>40</v>
      </c>
    </row>
    <row r="200" spans="1:5" x14ac:dyDescent="0.2">
      <c r="A200" s="21">
        <v>57431</v>
      </c>
      <c r="B200" s="21">
        <v>81758</v>
      </c>
      <c r="C200" s="21">
        <v>7501</v>
      </c>
      <c r="D200" s="21">
        <v>278182</v>
      </c>
      <c r="E200" s="22">
        <v>54</v>
      </c>
    </row>
    <row r="201" spans="1:5" x14ac:dyDescent="0.2">
      <c r="A201" s="21">
        <v>41104</v>
      </c>
      <c r="B201" s="21">
        <v>64867</v>
      </c>
      <c r="C201" s="21">
        <v>13963</v>
      </c>
      <c r="D201" s="21">
        <v>498442</v>
      </c>
      <c r="E201" s="22">
        <v>38</v>
      </c>
    </row>
    <row r="202" spans="1:5" x14ac:dyDescent="0.2">
      <c r="A202" s="21">
        <v>49051</v>
      </c>
      <c r="B202" s="21">
        <v>70052</v>
      </c>
      <c r="C202" s="21">
        <v>4701</v>
      </c>
      <c r="D202" s="21">
        <v>613707</v>
      </c>
      <c r="E202" s="22">
        <v>40</v>
      </c>
    </row>
    <row r="203" spans="1:5" x14ac:dyDescent="0.2">
      <c r="A203" s="21">
        <v>41266</v>
      </c>
      <c r="B203" s="21">
        <v>62043</v>
      </c>
      <c r="C203" s="21">
        <v>4981</v>
      </c>
      <c r="D203" s="21">
        <v>357639</v>
      </c>
      <c r="E203" s="22">
        <v>45</v>
      </c>
    </row>
    <row r="204" spans="1:5" x14ac:dyDescent="0.2">
      <c r="A204" s="21">
        <v>64545</v>
      </c>
      <c r="B204" s="21">
        <v>85186</v>
      </c>
      <c r="C204" s="21">
        <v>12413</v>
      </c>
      <c r="D204" s="21">
        <v>546631</v>
      </c>
      <c r="E204" s="22">
        <v>51</v>
      </c>
    </row>
    <row r="205" spans="1:5" x14ac:dyDescent="0.2">
      <c r="A205" s="21">
        <v>29052</v>
      </c>
      <c r="B205" s="21">
        <v>47127</v>
      </c>
      <c r="C205" s="21">
        <v>10221</v>
      </c>
      <c r="D205" s="21">
        <v>427011</v>
      </c>
      <c r="E205" s="22">
        <v>38</v>
      </c>
    </row>
    <row r="206" spans="1:5" x14ac:dyDescent="0.2">
      <c r="A206" s="21">
        <v>30720</v>
      </c>
      <c r="B206" s="21">
        <v>61177</v>
      </c>
      <c r="C206" s="21">
        <v>9837</v>
      </c>
      <c r="D206" s="21">
        <v>340663</v>
      </c>
      <c r="E206" s="22">
        <v>34</v>
      </c>
    </row>
    <row r="207" spans="1:5" x14ac:dyDescent="0.2">
      <c r="A207" s="21">
        <v>38763</v>
      </c>
      <c r="B207" s="21">
        <v>57770</v>
      </c>
      <c r="C207" s="21">
        <v>8628</v>
      </c>
      <c r="D207" s="21">
        <v>211765</v>
      </c>
      <c r="E207" s="22">
        <v>50</v>
      </c>
    </row>
    <row r="208" spans="1:5" x14ac:dyDescent="0.2">
      <c r="A208" s="21">
        <v>39331</v>
      </c>
      <c r="B208" s="21">
        <v>60432</v>
      </c>
      <c r="C208" s="21">
        <v>11417</v>
      </c>
      <c r="D208" s="21">
        <v>415005</v>
      </c>
      <c r="E208" s="22">
        <v>42</v>
      </c>
    </row>
    <row r="209" spans="1:5" x14ac:dyDescent="0.2">
      <c r="A209" s="21">
        <v>32608</v>
      </c>
      <c r="B209" s="21">
        <v>59000</v>
      </c>
      <c r="C209" s="21">
        <v>6904</v>
      </c>
      <c r="D209" s="21">
        <v>478423</v>
      </c>
      <c r="E209" s="22">
        <v>33</v>
      </c>
    </row>
    <row r="210" spans="1:5" x14ac:dyDescent="0.2">
      <c r="A210" s="21">
        <v>58046</v>
      </c>
      <c r="B210" s="21">
        <v>62646</v>
      </c>
      <c r="C210" s="21">
        <v>11431</v>
      </c>
      <c r="D210" s="21">
        <v>613242</v>
      </c>
      <c r="E210" s="22">
        <v>56</v>
      </c>
    </row>
    <row r="211" spans="1:5" x14ac:dyDescent="0.2">
      <c r="A211" s="21">
        <v>54387</v>
      </c>
      <c r="B211" s="21">
        <v>68782</v>
      </c>
      <c r="C211" s="21">
        <v>9811</v>
      </c>
      <c r="D211" s="21">
        <v>350158</v>
      </c>
      <c r="E211" s="22">
        <v>57</v>
      </c>
    </row>
    <row r="212" spans="1:5" x14ac:dyDescent="0.2">
      <c r="A212" s="21">
        <v>36638</v>
      </c>
      <c r="B212" s="21">
        <v>67546</v>
      </c>
      <c r="C212" s="21">
        <v>7171</v>
      </c>
      <c r="D212" s="21">
        <v>322905</v>
      </c>
      <c r="E212" s="22">
        <v>37</v>
      </c>
    </row>
    <row r="213" spans="1:5" x14ac:dyDescent="0.2">
      <c r="A213" s="21">
        <v>39522</v>
      </c>
      <c r="B213" s="21">
        <v>42415</v>
      </c>
      <c r="C213" s="21">
        <v>5205</v>
      </c>
      <c r="D213" s="21">
        <v>520997</v>
      </c>
      <c r="E213" s="22">
        <v>51</v>
      </c>
    </row>
    <row r="214" spans="1:5" x14ac:dyDescent="0.2">
      <c r="A214" s="21">
        <v>42978</v>
      </c>
      <c r="B214" s="21">
        <v>44618</v>
      </c>
      <c r="C214" s="21">
        <v>9684</v>
      </c>
      <c r="D214" s="21">
        <v>251702</v>
      </c>
      <c r="E214" s="22">
        <v>63</v>
      </c>
    </row>
    <row r="215" spans="1:5" x14ac:dyDescent="0.2">
      <c r="A215" s="21">
        <v>60866</v>
      </c>
      <c r="B215" s="21">
        <v>72227</v>
      </c>
      <c r="C215" s="21">
        <v>5817</v>
      </c>
      <c r="D215" s="21">
        <v>623033</v>
      </c>
      <c r="E215" s="22">
        <v>53</v>
      </c>
    </row>
    <row r="216" spans="1:5" x14ac:dyDescent="0.2">
      <c r="A216" s="21">
        <v>46380</v>
      </c>
      <c r="B216" s="21">
        <v>48959</v>
      </c>
      <c r="C216" s="21">
        <v>2419</v>
      </c>
      <c r="D216" s="21">
        <v>615672</v>
      </c>
      <c r="E216" s="22">
        <v>51</v>
      </c>
    </row>
    <row r="217" spans="1:5" x14ac:dyDescent="0.2">
      <c r="A217" s="21">
        <v>56580</v>
      </c>
      <c r="B217" s="21">
        <v>86068</v>
      </c>
      <c r="C217" s="21">
        <v>9181</v>
      </c>
      <c r="D217" s="21">
        <v>335653</v>
      </c>
      <c r="E217" s="22">
        <v>48</v>
      </c>
    </row>
    <row r="218" spans="1:5" x14ac:dyDescent="0.2">
      <c r="A218" s="21">
        <v>42774</v>
      </c>
      <c r="B218" s="21">
        <v>65554</v>
      </c>
      <c r="C218" s="21">
        <v>12027</v>
      </c>
      <c r="D218" s="21">
        <v>462614</v>
      </c>
      <c r="E218" s="22">
        <v>41</v>
      </c>
    </row>
    <row r="219" spans="1:5" x14ac:dyDescent="0.2">
      <c r="A219" s="21">
        <v>37880</v>
      </c>
      <c r="B219" s="21">
        <v>69248</v>
      </c>
      <c r="C219" s="21">
        <v>6446</v>
      </c>
      <c r="D219" s="21">
        <v>298246</v>
      </c>
      <c r="E219" s="22">
        <v>39</v>
      </c>
    </row>
    <row r="220" spans="1:5" x14ac:dyDescent="0.2">
      <c r="A220" s="21">
        <v>45208</v>
      </c>
      <c r="B220" s="21">
        <v>59331</v>
      </c>
      <c r="C220" s="21">
        <v>10028</v>
      </c>
      <c r="D220" s="21">
        <v>543313</v>
      </c>
      <c r="E220" s="22">
        <v>45</v>
      </c>
    </row>
    <row r="221" spans="1:5" x14ac:dyDescent="0.2">
      <c r="A221" s="21">
        <v>56229</v>
      </c>
      <c r="B221" s="21">
        <v>52323</v>
      </c>
      <c r="C221" s="21">
        <v>12439</v>
      </c>
      <c r="D221" s="21">
        <v>346555</v>
      </c>
      <c r="E221" s="22">
        <v>70</v>
      </c>
    </row>
    <row r="222" spans="1:5" x14ac:dyDescent="0.2">
      <c r="A222" s="21">
        <v>50455</v>
      </c>
      <c r="B222" s="21">
        <v>63553</v>
      </c>
      <c r="C222" s="21">
        <v>9348</v>
      </c>
      <c r="D222" s="21">
        <v>474763</v>
      </c>
      <c r="E222" s="22">
        <v>51</v>
      </c>
    </row>
    <row r="223" spans="1:5" x14ac:dyDescent="0.2">
      <c r="A223" s="21">
        <v>49721</v>
      </c>
      <c r="B223" s="21">
        <v>75116</v>
      </c>
      <c r="C223" s="21">
        <v>5970</v>
      </c>
      <c r="D223" s="21">
        <v>232607</v>
      </c>
      <c r="E223" s="22">
        <v>51</v>
      </c>
    </row>
    <row r="224" spans="1:5" x14ac:dyDescent="0.2">
      <c r="A224" s="21">
        <v>31697</v>
      </c>
      <c r="B224" s="21">
        <v>38284</v>
      </c>
      <c r="C224" s="21">
        <v>15468</v>
      </c>
      <c r="D224" s="21">
        <v>587011</v>
      </c>
      <c r="E224" s="22">
        <v>42</v>
      </c>
    </row>
    <row r="225" spans="1:5" x14ac:dyDescent="0.2">
      <c r="A225" s="21">
        <v>49220</v>
      </c>
      <c r="B225" s="21">
        <v>55294</v>
      </c>
      <c r="C225" s="21">
        <v>9465</v>
      </c>
      <c r="D225" s="21">
        <v>629764</v>
      </c>
      <c r="E225" s="22">
        <v>50</v>
      </c>
    </row>
    <row r="226" spans="1:5" x14ac:dyDescent="0.2">
      <c r="A226" s="21">
        <v>46189</v>
      </c>
      <c r="B226" s="21">
        <v>63211</v>
      </c>
      <c r="C226" s="21">
        <v>3658</v>
      </c>
      <c r="D226" s="21">
        <v>664431</v>
      </c>
      <c r="E226" s="22">
        <v>40</v>
      </c>
    </row>
    <row r="227" spans="1:5" x14ac:dyDescent="0.2">
      <c r="A227" s="21">
        <v>36087</v>
      </c>
      <c r="B227" s="21">
        <v>54918</v>
      </c>
      <c r="C227" s="21">
        <v>8920</v>
      </c>
      <c r="D227" s="21">
        <v>347018</v>
      </c>
      <c r="E227" s="22">
        <v>44</v>
      </c>
    </row>
    <row r="228" spans="1:5" x14ac:dyDescent="0.2">
      <c r="A228" s="21">
        <v>43264</v>
      </c>
      <c r="B228" s="21">
        <v>57263</v>
      </c>
      <c r="C228" s="21">
        <v>7793</v>
      </c>
      <c r="D228" s="21">
        <v>322150</v>
      </c>
      <c r="E228" s="22">
        <v>52</v>
      </c>
    </row>
    <row r="229" spans="1:5" x14ac:dyDescent="0.2">
      <c r="A229" s="21">
        <v>40660</v>
      </c>
      <c r="B229" s="21">
        <v>72300</v>
      </c>
      <c r="C229" s="21">
        <v>11545</v>
      </c>
      <c r="D229" s="21">
        <v>275389</v>
      </c>
      <c r="E229" s="22">
        <v>41</v>
      </c>
    </row>
    <row r="230" spans="1:5" x14ac:dyDescent="0.2">
      <c r="A230" s="21">
        <v>51684</v>
      </c>
      <c r="B230" s="21">
        <v>50241</v>
      </c>
      <c r="C230" s="21">
        <v>14818</v>
      </c>
      <c r="D230" s="21">
        <v>607395</v>
      </c>
      <c r="E230" s="22">
        <v>57</v>
      </c>
    </row>
    <row r="231" spans="1:5" x14ac:dyDescent="0.2">
      <c r="A231" s="21">
        <v>44525</v>
      </c>
      <c r="B231" s="21">
        <v>65835</v>
      </c>
      <c r="C231" s="21">
        <v>15353</v>
      </c>
      <c r="D231" s="21">
        <v>152012</v>
      </c>
      <c r="E231" s="22">
        <v>54</v>
      </c>
    </row>
    <row r="232" spans="1:5" x14ac:dyDescent="0.2">
      <c r="A232" s="21">
        <v>48519</v>
      </c>
      <c r="B232" s="21">
        <v>60382</v>
      </c>
      <c r="C232" s="21">
        <v>11303</v>
      </c>
      <c r="D232" s="21">
        <v>490444</v>
      </c>
      <c r="E232" s="22">
        <v>50</v>
      </c>
    </row>
    <row r="233" spans="1:5" x14ac:dyDescent="0.2">
      <c r="A233" s="21">
        <v>45805</v>
      </c>
      <c r="B233" s="21">
        <v>68691</v>
      </c>
      <c r="C233" s="21">
        <v>16306</v>
      </c>
      <c r="D233" s="21">
        <v>619707</v>
      </c>
      <c r="E233" s="22">
        <v>37</v>
      </c>
    </row>
    <row r="234" spans="1:5" x14ac:dyDescent="0.2">
      <c r="A234" s="21">
        <v>54850</v>
      </c>
      <c r="B234" s="21">
        <v>65447</v>
      </c>
      <c r="C234" s="21">
        <v>8492</v>
      </c>
      <c r="D234" s="21">
        <v>571565</v>
      </c>
      <c r="E234" s="22">
        <v>52</v>
      </c>
    </row>
    <row r="235" spans="1:5" x14ac:dyDescent="0.2">
      <c r="A235" s="21">
        <v>32478</v>
      </c>
      <c r="B235" s="21">
        <v>42978</v>
      </c>
      <c r="C235" s="21">
        <v>8884</v>
      </c>
      <c r="D235" s="21">
        <v>491193</v>
      </c>
      <c r="E235" s="22">
        <v>43</v>
      </c>
    </row>
    <row r="236" spans="1:5" x14ac:dyDescent="0.2">
      <c r="A236" s="21">
        <v>42209</v>
      </c>
      <c r="B236" s="21">
        <v>58143</v>
      </c>
      <c r="C236" s="21">
        <v>9686</v>
      </c>
      <c r="D236" s="21">
        <v>261153</v>
      </c>
      <c r="E236" s="22">
        <v>52</v>
      </c>
    </row>
    <row r="237" spans="1:5" x14ac:dyDescent="0.2">
      <c r="A237" s="21">
        <v>55126</v>
      </c>
      <c r="B237" s="21">
        <v>61666</v>
      </c>
      <c r="C237" s="21">
        <v>11673</v>
      </c>
      <c r="D237" s="21">
        <v>299854</v>
      </c>
      <c r="E237" s="22">
        <v>64</v>
      </c>
    </row>
    <row r="238" spans="1:5" x14ac:dyDescent="0.2">
      <c r="A238" s="21">
        <v>47984</v>
      </c>
      <c r="B238" s="21">
        <v>64854</v>
      </c>
      <c r="C238" s="21">
        <v>3248</v>
      </c>
      <c r="D238" s="21">
        <v>371240</v>
      </c>
      <c r="E238" s="22">
        <v>51</v>
      </c>
    </row>
    <row r="239" spans="1:5" x14ac:dyDescent="0.2">
      <c r="A239" s="21">
        <v>43406</v>
      </c>
      <c r="B239" s="21">
        <v>45757</v>
      </c>
      <c r="C239" s="21">
        <v>11207</v>
      </c>
      <c r="D239" s="21">
        <v>465710</v>
      </c>
      <c r="E239" s="22">
        <v>55</v>
      </c>
    </row>
    <row r="240" spans="1:5" x14ac:dyDescent="0.2">
      <c r="A240" s="21">
        <v>44577</v>
      </c>
      <c r="B240" s="21">
        <v>73097</v>
      </c>
      <c r="C240" s="21">
        <v>10744</v>
      </c>
      <c r="D240" s="21">
        <v>196422</v>
      </c>
      <c r="E240" s="22">
        <v>47</v>
      </c>
    </row>
    <row r="241" spans="1:5" x14ac:dyDescent="0.2">
      <c r="A241" s="21">
        <v>37745</v>
      </c>
      <c r="B241" s="21">
        <v>67249</v>
      </c>
      <c r="C241" s="21">
        <v>12998</v>
      </c>
      <c r="D241" s="21">
        <v>396793</v>
      </c>
      <c r="E241" s="22">
        <v>36</v>
      </c>
    </row>
    <row r="242" spans="1:5" x14ac:dyDescent="0.2">
      <c r="A242" s="21">
        <v>47805</v>
      </c>
      <c r="B242" s="21">
        <v>77166</v>
      </c>
      <c r="C242" s="21">
        <v>8737</v>
      </c>
      <c r="D242" s="21">
        <v>478853</v>
      </c>
      <c r="E242" s="22">
        <v>39</v>
      </c>
    </row>
    <row r="243" spans="1:5" x14ac:dyDescent="0.2">
      <c r="A243" s="21">
        <v>44847</v>
      </c>
      <c r="B243" s="21">
        <v>72316</v>
      </c>
      <c r="C243" s="21">
        <v>8729</v>
      </c>
      <c r="D243" s="21">
        <v>279393</v>
      </c>
      <c r="E243" s="22">
        <v>45</v>
      </c>
    </row>
    <row r="244" spans="1:5" x14ac:dyDescent="0.2">
      <c r="A244" s="21">
        <v>46643</v>
      </c>
      <c r="B244" s="21">
        <v>68431</v>
      </c>
      <c r="C244" s="21">
        <v>14089</v>
      </c>
      <c r="D244" s="21">
        <v>383693</v>
      </c>
      <c r="E244" s="22">
        <v>47</v>
      </c>
    </row>
    <row r="245" spans="1:5" x14ac:dyDescent="0.2">
      <c r="A245" s="21">
        <v>56564</v>
      </c>
      <c r="B245" s="21">
        <v>62311</v>
      </c>
      <c r="C245" s="21">
        <v>9832</v>
      </c>
      <c r="D245" s="21">
        <v>830430</v>
      </c>
      <c r="E245" s="22">
        <v>47</v>
      </c>
    </row>
    <row r="246" spans="1:5" x14ac:dyDescent="0.2">
      <c r="A246" s="21">
        <v>41673</v>
      </c>
      <c r="B246" s="21">
        <v>53229</v>
      </c>
      <c r="C246" s="21">
        <v>10757</v>
      </c>
      <c r="D246" s="21">
        <v>112127</v>
      </c>
      <c r="E246" s="22">
        <v>60</v>
      </c>
    </row>
    <row r="247" spans="1:5" x14ac:dyDescent="0.2">
      <c r="A247" s="21">
        <v>61118</v>
      </c>
      <c r="B247" s="21">
        <v>77662</v>
      </c>
      <c r="C247" s="21">
        <v>13445</v>
      </c>
      <c r="D247" s="21">
        <v>331460</v>
      </c>
      <c r="E247" s="22">
        <v>59</v>
      </c>
    </row>
    <row r="248" spans="1:5" x14ac:dyDescent="0.2">
      <c r="A248" s="21">
        <v>37304</v>
      </c>
      <c r="B248" s="21">
        <v>69495</v>
      </c>
      <c r="C248" s="21">
        <v>20000</v>
      </c>
      <c r="D248" s="21">
        <v>335810</v>
      </c>
      <c r="E248" s="22">
        <v>36</v>
      </c>
    </row>
    <row r="249" spans="1:5" x14ac:dyDescent="0.2">
      <c r="A249" s="21">
        <v>46892</v>
      </c>
      <c r="B249" s="21">
        <v>61063</v>
      </c>
      <c r="C249" s="21">
        <v>12066</v>
      </c>
      <c r="D249" s="21">
        <v>509543</v>
      </c>
      <c r="E249" s="22">
        <v>47</v>
      </c>
    </row>
    <row r="250" spans="1:5" x14ac:dyDescent="0.2">
      <c r="A250" s="21">
        <v>56458</v>
      </c>
      <c r="B250" s="21">
        <v>79369</v>
      </c>
      <c r="C250" s="21">
        <v>13502</v>
      </c>
      <c r="D250" s="21">
        <v>761936</v>
      </c>
      <c r="E250" s="22">
        <v>38</v>
      </c>
    </row>
    <row r="251" spans="1:5" x14ac:dyDescent="0.2">
      <c r="A251" s="21">
        <v>45510</v>
      </c>
      <c r="B251" s="21">
        <v>61693</v>
      </c>
      <c r="C251" s="21">
        <v>10835</v>
      </c>
      <c r="D251" s="21">
        <v>620522</v>
      </c>
      <c r="E251" s="22">
        <v>42</v>
      </c>
    </row>
    <row r="252" spans="1:5" x14ac:dyDescent="0.2">
      <c r="A252" s="21">
        <v>27625</v>
      </c>
      <c r="B252" s="21">
        <v>47212</v>
      </c>
      <c r="C252" s="21">
        <v>4295</v>
      </c>
      <c r="D252" s="21">
        <v>539366</v>
      </c>
      <c r="E252" s="22">
        <v>33</v>
      </c>
    </row>
    <row r="253" spans="1:5" x14ac:dyDescent="0.2">
      <c r="A253" s="21">
        <v>46390</v>
      </c>
      <c r="B253" s="21">
        <v>69898</v>
      </c>
      <c r="C253" s="21">
        <v>9625</v>
      </c>
      <c r="D253" s="21">
        <v>565815</v>
      </c>
      <c r="E253" s="22">
        <v>39</v>
      </c>
    </row>
    <row r="254" spans="1:5" x14ac:dyDescent="0.2">
      <c r="A254" s="21">
        <v>29002</v>
      </c>
      <c r="B254" s="21">
        <v>63676</v>
      </c>
      <c r="C254" s="21">
        <v>9632</v>
      </c>
      <c r="D254" s="21">
        <v>74258</v>
      </c>
      <c r="E254" s="22">
        <v>39</v>
      </c>
    </row>
    <row r="255" spans="1:5" x14ac:dyDescent="0.2">
      <c r="A255" s="21">
        <v>51356</v>
      </c>
      <c r="B255" s="21">
        <v>72302</v>
      </c>
      <c r="C255" s="21">
        <v>10814</v>
      </c>
      <c r="D255" s="21">
        <v>234159</v>
      </c>
      <c r="E255" s="22">
        <v>55</v>
      </c>
    </row>
    <row r="256" spans="1:5" x14ac:dyDescent="0.2">
      <c r="A256" s="21">
        <v>42011</v>
      </c>
      <c r="B256" s="21">
        <v>63687</v>
      </c>
      <c r="C256" s="21">
        <v>13421</v>
      </c>
      <c r="D256" s="21">
        <v>358616</v>
      </c>
      <c r="E256" s="22">
        <v>45</v>
      </c>
    </row>
    <row r="257" spans="1:5" x14ac:dyDescent="0.2">
      <c r="A257" s="21">
        <v>52654</v>
      </c>
      <c r="B257" s="21">
        <v>63678</v>
      </c>
      <c r="C257" s="21">
        <v>5012</v>
      </c>
      <c r="D257" s="21">
        <v>563499</v>
      </c>
      <c r="E257" s="22">
        <v>51</v>
      </c>
    </row>
    <row r="258" spans="1:5" x14ac:dyDescent="0.2">
      <c r="A258" s="21">
        <v>44433</v>
      </c>
      <c r="B258" s="21">
        <v>77435</v>
      </c>
      <c r="C258" s="21">
        <v>6922</v>
      </c>
      <c r="D258" s="21">
        <v>48620</v>
      </c>
      <c r="E258" s="22">
        <v>49</v>
      </c>
    </row>
    <row r="259" spans="1:5" x14ac:dyDescent="0.2">
      <c r="A259" s="21">
        <v>46055</v>
      </c>
      <c r="B259" s="21">
        <v>62721</v>
      </c>
      <c r="C259" s="21">
        <v>16128</v>
      </c>
      <c r="D259" s="21">
        <v>494986</v>
      </c>
      <c r="E259" s="22">
        <v>46</v>
      </c>
    </row>
    <row r="260" spans="1:5" x14ac:dyDescent="0.2">
      <c r="A260" s="21">
        <v>58235</v>
      </c>
      <c r="B260" s="21">
        <v>70843</v>
      </c>
      <c r="C260" s="21">
        <v>9537</v>
      </c>
      <c r="D260" s="21">
        <v>545947</v>
      </c>
      <c r="E260" s="22">
        <v>53</v>
      </c>
    </row>
    <row r="261" spans="1:5" x14ac:dyDescent="0.2">
      <c r="A261" s="21">
        <v>42990</v>
      </c>
      <c r="B261" s="21">
        <v>55286</v>
      </c>
      <c r="C261" s="21">
        <v>17462</v>
      </c>
      <c r="D261" s="21">
        <v>734444</v>
      </c>
      <c r="E261" s="22">
        <v>39</v>
      </c>
    </row>
    <row r="262" spans="1:5" x14ac:dyDescent="0.2">
      <c r="A262" s="21">
        <v>50702</v>
      </c>
      <c r="B262" s="21">
        <v>72002</v>
      </c>
      <c r="C262" s="21">
        <v>14710</v>
      </c>
      <c r="D262" s="21">
        <v>568948</v>
      </c>
      <c r="E262" s="22">
        <v>43</v>
      </c>
    </row>
    <row r="263" spans="1:5" x14ac:dyDescent="0.2">
      <c r="A263" s="21">
        <v>47010</v>
      </c>
      <c r="B263" s="21">
        <v>41435</v>
      </c>
      <c r="C263" s="21">
        <v>6811</v>
      </c>
      <c r="D263" s="21">
        <v>252220</v>
      </c>
      <c r="E263" s="22">
        <v>70</v>
      </c>
    </row>
    <row r="264" spans="1:5" x14ac:dyDescent="0.2">
      <c r="A264" s="21">
        <v>49400</v>
      </c>
      <c r="B264" s="21">
        <v>60404</v>
      </c>
      <c r="C264" s="21">
        <v>4199</v>
      </c>
      <c r="D264" s="21">
        <v>513975</v>
      </c>
      <c r="E264" s="22">
        <v>51</v>
      </c>
    </row>
    <row r="265" spans="1:5" x14ac:dyDescent="0.2">
      <c r="A265" s="21">
        <v>42997</v>
      </c>
      <c r="B265" s="21">
        <v>65239</v>
      </c>
      <c r="C265" s="21">
        <v>7437</v>
      </c>
      <c r="D265" s="21">
        <v>168703</v>
      </c>
      <c r="E265" s="22">
        <v>52</v>
      </c>
    </row>
    <row r="266" spans="1:5" x14ac:dyDescent="0.2">
      <c r="A266" s="21">
        <v>44435</v>
      </c>
      <c r="B266" s="21">
        <v>62939</v>
      </c>
      <c r="C266" s="21">
        <v>632</v>
      </c>
      <c r="D266" s="21">
        <v>455590</v>
      </c>
      <c r="E266" s="22">
        <v>45</v>
      </c>
    </row>
    <row r="267" spans="1:5" x14ac:dyDescent="0.2">
      <c r="A267" s="21">
        <v>46326</v>
      </c>
      <c r="B267" s="21">
        <v>60608</v>
      </c>
      <c r="C267" s="21">
        <v>8233</v>
      </c>
      <c r="D267" s="21">
        <v>492113</v>
      </c>
      <c r="E267" s="22">
        <v>48</v>
      </c>
    </row>
    <row r="268" spans="1:5" x14ac:dyDescent="0.2">
      <c r="A268" s="21">
        <v>46847</v>
      </c>
      <c r="B268" s="21">
        <v>56118</v>
      </c>
      <c r="C268" s="21">
        <v>9243</v>
      </c>
      <c r="D268" s="21">
        <v>586717</v>
      </c>
      <c r="E268" s="22">
        <v>48</v>
      </c>
    </row>
    <row r="269" spans="1:5" x14ac:dyDescent="0.2">
      <c r="A269" s="21">
        <v>56499</v>
      </c>
      <c r="B269" s="21">
        <v>86706</v>
      </c>
      <c r="C269" s="21">
        <v>9653</v>
      </c>
      <c r="D269" s="21">
        <v>333544</v>
      </c>
      <c r="E269" s="22">
        <v>48</v>
      </c>
    </row>
    <row r="270" spans="1:5" x14ac:dyDescent="0.2">
      <c r="A270" s="21">
        <v>42774</v>
      </c>
      <c r="B270" s="21">
        <v>41236</v>
      </c>
      <c r="C270" s="21">
        <v>9399</v>
      </c>
      <c r="D270" s="21">
        <v>466988</v>
      </c>
      <c r="E270" s="22">
        <v>57</v>
      </c>
    </row>
    <row r="271" spans="1:5" x14ac:dyDescent="0.2">
      <c r="A271" s="21">
        <v>52314</v>
      </c>
      <c r="B271" s="21">
        <v>77146</v>
      </c>
      <c r="C271" s="21">
        <v>7903</v>
      </c>
      <c r="D271" s="21">
        <v>418765</v>
      </c>
      <c r="E271" s="22">
        <v>46</v>
      </c>
    </row>
    <row r="272" spans="1:5" x14ac:dyDescent="0.2">
      <c r="A272" s="21">
        <v>34140</v>
      </c>
      <c r="B272" s="21">
        <v>56437</v>
      </c>
      <c r="C272" s="21">
        <v>10462</v>
      </c>
      <c r="D272" s="21">
        <v>249183</v>
      </c>
      <c r="E272" s="22">
        <v>44</v>
      </c>
    </row>
    <row r="273" spans="1:5" x14ac:dyDescent="0.2">
      <c r="A273" s="21">
        <v>60763</v>
      </c>
      <c r="B273" s="21">
        <v>70704</v>
      </c>
      <c r="C273" s="21">
        <v>5025</v>
      </c>
      <c r="D273" s="21">
        <v>284992</v>
      </c>
      <c r="E273" s="22">
        <v>65</v>
      </c>
    </row>
    <row r="274" spans="1:5" x14ac:dyDescent="0.2">
      <c r="A274" s="21">
        <v>66159</v>
      </c>
      <c r="B274" s="21">
        <v>69810</v>
      </c>
      <c r="C274" s="21">
        <v>4685</v>
      </c>
      <c r="D274" s="21">
        <v>720424</v>
      </c>
      <c r="E274" s="22">
        <v>57</v>
      </c>
    </row>
    <row r="275" spans="1:5" x14ac:dyDescent="0.2">
      <c r="A275" s="21">
        <v>31216</v>
      </c>
      <c r="B275" s="21">
        <v>54279</v>
      </c>
      <c r="C275" s="21">
        <v>5699</v>
      </c>
      <c r="D275" s="21">
        <v>124979</v>
      </c>
      <c r="E275" s="22">
        <v>47</v>
      </c>
    </row>
    <row r="276" spans="1:5" x14ac:dyDescent="0.2">
      <c r="A276" s="21">
        <v>46135</v>
      </c>
      <c r="B276" s="21">
        <v>70334</v>
      </c>
      <c r="C276" s="21">
        <v>9823</v>
      </c>
      <c r="D276" s="21">
        <v>632600</v>
      </c>
      <c r="E276" s="22">
        <v>36</v>
      </c>
    </row>
    <row r="277" spans="1:5" x14ac:dyDescent="0.2">
      <c r="A277" s="21">
        <v>56973</v>
      </c>
      <c r="B277" s="21">
        <v>59168</v>
      </c>
      <c r="C277" s="21">
        <v>10474</v>
      </c>
      <c r="D277" s="21">
        <v>623488</v>
      </c>
      <c r="E277" s="22">
        <v>57</v>
      </c>
    </row>
    <row r="278" spans="1:5" x14ac:dyDescent="0.2">
      <c r="A278" s="21">
        <v>24184</v>
      </c>
      <c r="B278" s="21">
        <v>61890</v>
      </c>
      <c r="C278" s="21">
        <v>12024</v>
      </c>
      <c r="D278" s="21">
        <v>133226</v>
      </c>
      <c r="E278" s="22">
        <v>33</v>
      </c>
    </row>
    <row r="279" spans="1:5" x14ac:dyDescent="0.2">
      <c r="A279" s="21">
        <v>49080</v>
      </c>
      <c r="B279" s="21">
        <v>66014</v>
      </c>
      <c r="C279" s="21">
        <v>7040</v>
      </c>
      <c r="D279" s="21">
        <v>610942</v>
      </c>
      <c r="E279" s="22">
        <v>43</v>
      </c>
    </row>
    <row r="280" spans="1:5" x14ac:dyDescent="0.2">
      <c r="A280" s="21">
        <v>37094</v>
      </c>
      <c r="B280" s="21">
        <v>55434</v>
      </c>
      <c r="C280" s="21">
        <v>18693</v>
      </c>
      <c r="D280" s="21">
        <v>316907</v>
      </c>
      <c r="E280" s="22">
        <v>46</v>
      </c>
    </row>
    <row r="281" spans="1:5" x14ac:dyDescent="0.2">
      <c r="A281" s="21">
        <v>43402</v>
      </c>
      <c r="B281" s="21">
        <v>68500</v>
      </c>
      <c r="C281" s="21">
        <v>15437</v>
      </c>
      <c r="D281" s="21">
        <v>308446</v>
      </c>
      <c r="E281" s="22">
        <v>45</v>
      </c>
    </row>
    <row r="282" spans="1:5" x14ac:dyDescent="0.2">
      <c r="A282" s="21">
        <v>29092</v>
      </c>
      <c r="B282" s="21">
        <v>54750</v>
      </c>
      <c r="C282" s="21">
        <v>7632</v>
      </c>
      <c r="D282" s="21">
        <v>152883</v>
      </c>
      <c r="E282" s="22">
        <v>43</v>
      </c>
    </row>
    <row r="283" spans="1:5" x14ac:dyDescent="0.2">
      <c r="A283" s="21">
        <v>48349</v>
      </c>
      <c r="B283" s="21">
        <v>74590</v>
      </c>
      <c r="C283" s="21">
        <v>5614</v>
      </c>
      <c r="D283" s="21">
        <v>573442</v>
      </c>
      <c r="E283" s="22">
        <v>38</v>
      </c>
    </row>
    <row r="284" spans="1:5" x14ac:dyDescent="0.2">
      <c r="A284" s="21">
        <v>33261</v>
      </c>
      <c r="B284" s="21">
        <v>67773</v>
      </c>
      <c r="C284" s="21">
        <v>6887</v>
      </c>
      <c r="D284" s="21">
        <v>134188</v>
      </c>
      <c r="E284" s="22">
        <v>40</v>
      </c>
    </row>
    <row r="285" spans="1:5" x14ac:dyDescent="0.2">
      <c r="A285" s="21">
        <v>41327</v>
      </c>
      <c r="B285" s="21">
        <v>62564</v>
      </c>
      <c r="C285" s="21">
        <v>6130</v>
      </c>
      <c r="D285" s="21">
        <v>426489</v>
      </c>
      <c r="E285" s="22">
        <v>43</v>
      </c>
    </row>
    <row r="286" spans="1:5" x14ac:dyDescent="0.2">
      <c r="A286" s="21">
        <v>49336</v>
      </c>
      <c r="B286" s="21">
        <v>70361</v>
      </c>
      <c r="C286" s="21">
        <v>12025</v>
      </c>
      <c r="D286" s="21">
        <v>575501</v>
      </c>
      <c r="E286" s="22">
        <v>42</v>
      </c>
    </row>
    <row r="287" spans="1:5" x14ac:dyDescent="0.2">
      <c r="A287" s="21">
        <v>51406</v>
      </c>
      <c r="B287" s="21">
        <v>74811</v>
      </c>
      <c r="C287" s="21">
        <v>13658</v>
      </c>
      <c r="D287" s="21">
        <v>286850</v>
      </c>
      <c r="E287" s="22">
        <v>51</v>
      </c>
    </row>
    <row r="288" spans="1:5" x14ac:dyDescent="0.2">
      <c r="A288" s="21">
        <v>31250</v>
      </c>
      <c r="B288" s="21">
        <v>49346</v>
      </c>
      <c r="C288" s="21">
        <v>5828</v>
      </c>
      <c r="D288" s="21">
        <v>479686</v>
      </c>
      <c r="E288" s="22">
        <v>38</v>
      </c>
    </row>
    <row r="289" spans="1:5" x14ac:dyDescent="0.2">
      <c r="A289" s="21">
        <v>43599</v>
      </c>
      <c r="B289" s="21">
        <v>73426</v>
      </c>
      <c r="C289" s="21">
        <v>14823</v>
      </c>
      <c r="D289" s="21">
        <v>336868</v>
      </c>
      <c r="E289" s="22">
        <v>41</v>
      </c>
    </row>
    <row r="290" spans="1:5" x14ac:dyDescent="0.2">
      <c r="A290" s="21">
        <v>48300</v>
      </c>
      <c r="B290" s="21">
        <v>47684</v>
      </c>
      <c r="C290" s="21">
        <v>10129</v>
      </c>
      <c r="D290" s="21">
        <v>613373</v>
      </c>
      <c r="E290" s="22">
        <v>54</v>
      </c>
    </row>
    <row r="291" spans="1:5" x14ac:dyDescent="0.2">
      <c r="A291" s="21">
        <v>54013</v>
      </c>
      <c r="B291" s="21">
        <v>72940</v>
      </c>
      <c r="C291" s="21">
        <v>7787</v>
      </c>
      <c r="D291" s="21">
        <v>589670</v>
      </c>
      <c r="E291" s="22">
        <v>45</v>
      </c>
    </row>
    <row r="292" spans="1:5" x14ac:dyDescent="0.2">
      <c r="A292" s="21">
        <v>38675</v>
      </c>
      <c r="B292" s="21">
        <v>72278</v>
      </c>
      <c r="C292" s="21">
        <v>13581</v>
      </c>
      <c r="D292" s="21">
        <v>202710</v>
      </c>
      <c r="E292" s="22">
        <v>41</v>
      </c>
    </row>
    <row r="293" spans="1:5" x14ac:dyDescent="0.2">
      <c r="A293" s="21">
        <v>37077</v>
      </c>
      <c r="B293" s="21">
        <v>53921</v>
      </c>
      <c r="C293" s="21">
        <v>9046</v>
      </c>
      <c r="D293" s="21">
        <v>515305</v>
      </c>
      <c r="E293" s="22">
        <v>40</v>
      </c>
    </row>
    <row r="294" spans="1:5" x14ac:dyDescent="0.2">
      <c r="A294" s="21">
        <v>37948</v>
      </c>
      <c r="B294" s="21">
        <v>65313</v>
      </c>
      <c r="C294" s="21">
        <v>11399</v>
      </c>
      <c r="D294" s="21">
        <v>572038</v>
      </c>
      <c r="E294" s="22">
        <v>32</v>
      </c>
    </row>
    <row r="295" spans="1:5" x14ac:dyDescent="0.2">
      <c r="A295" s="21">
        <v>41320</v>
      </c>
      <c r="B295" s="21">
        <v>55619</v>
      </c>
      <c r="C295" s="21">
        <v>11212</v>
      </c>
      <c r="D295" s="21">
        <v>229071</v>
      </c>
      <c r="E295" s="22">
        <v>54</v>
      </c>
    </row>
    <row r="296" spans="1:5" x14ac:dyDescent="0.2">
      <c r="A296" s="21">
        <v>66889</v>
      </c>
      <c r="B296" s="21">
        <v>70915</v>
      </c>
      <c r="C296" s="21">
        <v>9644</v>
      </c>
      <c r="D296" s="21">
        <v>779144</v>
      </c>
      <c r="E296" s="22">
        <v>55</v>
      </c>
    </row>
    <row r="297" spans="1:5" x14ac:dyDescent="0.2">
      <c r="A297" s="21">
        <v>12537</v>
      </c>
      <c r="B297" s="21">
        <v>33423</v>
      </c>
      <c r="C297" s="21">
        <v>8571</v>
      </c>
      <c r="D297" s="21">
        <v>211169</v>
      </c>
      <c r="E297" s="22">
        <v>35</v>
      </c>
    </row>
    <row r="298" spans="1:5" x14ac:dyDescent="0.2">
      <c r="A298" s="21">
        <v>39549</v>
      </c>
      <c r="B298" s="21">
        <v>53382</v>
      </c>
      <c r="C298" s="21">
        <v>5055</v>
      </c>
      <c r="D298" s="21">
        <v>438492</v>
      </c>
      <c r="E298" s="22">
        <v>46</v>
      </c>
    </row>
    <row r="299" spans="1:5" x14ac:dyDescent="0.2">
      <c r="A299" s="21">
        <v>52709</v>
      </c>
      <c r="B299" s="21">
        <v>74173</v>
      </c>
      <c r="C299" s="21">
        <v>11316</v>
      </c>
      <c r="D299" s="21">
        <v>521404</v>
      </c>
      <c r="E299" s="22">
        <v>45</v>
      </c>
    </row>
    <row r="300" spans="1:5" x14ac:dyDescent="0.2">
      <c r="A300" s="21">
        <v>53503</v>
      </c>
      <c r="B300" s="21">
        <v>53587</v>
      </c>
      <c r="C300" s="21">
        <v>8501</v>
      </c>
      <c r="D300" s="21">
        <v>811594</v>
      </c>
      <c r="E300" s="22">
        <v>50</v>
      </c>
    </row>
    <row r="301" spans="1:5" x14ac:dyDescent="0.2">
      <c r="A301" s="21">
        <v>52117</v>
      </c>
      <c r="B301" s="21">
        <v>58012</v>
      </c>
      <c r="C301" s="21">
        <v>9822</v>
      </c>
      <c r="D301" s="21">
        <v>552454</v>
      </c>
      <c r="E301" s="22">
        <v>54</v>
      </c>
    </row>
    <row r="302" spans="1:5" x14ac:dyDescent="0.2">
      <c r="A302" s="21">
        <v>38706</v>
      </c>
      <c r="B302" s="21">
        <v>69172</v>
      </c>
      <c r="C302" s="21">
        <v>6355</v>
      </c>
      <c r="D302" s="21">
        <v>613105</v>
      </c>
      <c r="E302" s="22">
        <v>29</v>
      </c>
    </row>
    <row r="303" spans="1:5" x14ac:dyDescent="0.2">
      <c r="A303" s="21">
        <v>48025</v>
      </c>
      <c r="B303" s="21">
        <v>66780</v>
      </c>
      <c r="C303" s="21">
        <v>14300</v>
      </c>
      <c r="D303" s="21">
        <v>202577</v>
      </c>
      <c r="E303" s="22">
        <v>56</v>
      </c>
    </row>
    <row r="304" spans="1:5" x14ac:dyDescent="0.2">
      <c r="A304" s="21">
        <v>59484</v>
      </c>
      <c r="B304" s="21">
        <v>79173</v>
      </c>
      <c r="C304" s="21">
        <v>6913</v>
      </c>
      <c r="D304" s="21">
        <v>397700</v>
      </c>
      <c r="E304" s="22">
        <v>54</v>
      </c>
    </row>
    <row r="305" spans="1:5" x14ac:dyDescent="0.2">
      <c r="A305" s="21">
        <v>35912</v>
      </c>
      <c r="B305" s="21">
        <v>63065</v>
      </c>
      <c r="C305" s="21">
        <v>8908</v>
      </c>
      <c r="D305" s="21">
        <v>505897</v>
      </c>
      <c r="E305" s="22">
        <v>33</v>
      </c>
    </row>
    <row r="306" spans="1:5" x14ac:dyDescent="0.2">
      <c r="A306" s="21">
        <v>41034</v>
      </c>
      <c r="B306" s="21">
        <v>65530</v>
      </c>
      <c r="C306" s="21">
        <v>8774</v>
      </c>
      <c r="D306" s="21">
        <v>210574</v>
      </c>
      <c r="E306" s="22">
        <v>48</v>
      </c>
    </row>
    <row r="307" spans="1:5" x14ac:dyDescent="0.2">
      <c r="A307" s="21">
        <v>51730</v>
      </c>
      <c r="B307" s="21">
        <v>63732</v>
      </c>
      <c r="C307" s="21">
        <v>12848</v>
      </c>
      <c r="D307" s="21">
        <v>581620</v>
      </c>
      <c r="E307" s="22">
        <v>49</v>
      </c>
    </row>
    <row r="308" spans="1:5" x14ac:dyDescent="0.2">
      <c r="A308" s="21">
        <v>53022</v>
      </c>
      <c r="B308" s="21">
        <v>62690</v>
      </c>
      <c r="C308" s="21">
        <v>8732</v>
      </c>
      <c r="D308" s="21">
        <v>481514</v>
      </c>
      <c r="E308" s="22">
        <v>55</v>
      </c>
    </row>
    <row r="309" spans="1:5" x14ac:dyDescent="0.2">
      <c r="A309" s="21">
        <v>32828</v>
      </c>
      <c r="B309" s="21">
        <v>51540</v>
      </c>
      <c r="C309" s="21">
        <v>6933</v>
      </c>
      <c r="D309" s="21">
        <v>371356</v>
      </c>
      <c r="E309" s="22">
        <v>42</v>
      </c>
    </row>
    <row r="310" spans="1:5" x14ac:dyDescent="0.2">
      <c r="A310" s="21">
        <v>29418</v>
      </c>
      <c r="B310" s="21">
        <v>59060</v>
      </c>
      <c r="C310" s="21">
        <v>5842</v>
      </c>
      <c r="D310" s="21">
        <v>136346</v>
      </c>
      <c r="E310" s="22">
        <v>41</v>
      </c>
    </row>
    <row r="311" spans="1:5" x14ac:dyDescent="0.2">
      <c r="A311" s="21">
        <v>57462</v>
      </c>
      <c r="B311" s="21">
        <v>62714</v>
      </c>
      <c r="C311" s="21">
        <v>11498</v>
      </c>
      <c r="D311" s="21">
        <v>679435</v>
      </c>
      <c r="E311" s="22">
        <v>53</v>
      </c>
    </row>
    <row r="312" spans="1:5" x14ac:dyDescent="0.2">
      <c r="A312" s="21">
        <v>50442</v>
      </c>
      <c r="B312" s="21">
        <v>44748</v>
      </c>
      <c r="C312" s="21">
        <v>4975</v>
      </c>
      <c r="D312" s="21">
        <v>793987</v>
      </c>
      <c r="E312" s="22">
        <v>53</v>
      </c>
    </row>
    <row r="313" spans="1:5" x14ac:dyDescent="0.2">
      <c r="A313" s="21">
        <v>41575</v>
      </c>
      <c r="B313" s="21">
        <v>65530</v>
      </c>
      <c r="C313" s="21">
        <v>3933</v>
      </c>
      <c r="D313" s="21">
        <v>353930</v>
      </c>
      <c r="E313" s="22">
        <v>44</v>
      </c>
    </row>
    <row r="314" spans="1:5" x14ac:dyDescent="0.2">
      <c r="A314" s="21">
        <v>46412</v>
      </c>
      <c r="B314" s="21">
        <v>62427</v>
      </c>
      <c r="C314" s="21">
        <v>6620</v>
      </c>
      <c r="D314" s="21">
        <v>630411</v>
      </c>
      <c r="E314" s="22">
        <v>42</v>
      </c>
    </row>
    <row r="315" spans="1:5" x14ac:dyDescent="0.2">
      <c r="A315" s="21">
        <v>47610</v>
      </c>
      <c r="B315" s="21">
        <v>73498</v>
      </c>
      <c r="C315" s="21">
        <v>3067</v>
      </c>
      <c r="D315" s="21">
        <v>491904</v>
      </c>
      <c r="E315" s="22">
        <v>41</v>
      </c>
    </row>
    <row r="316" spans="1:5" x14ac:dyDescent="0.2">
      <c r="A316" s="21">
        <v>70878</v>
      </c>
      <c r="B316" s="21">
        <v>86565</v>
      </c>
      <c r="C316" s="21">
        <v>13702</v>
      </c>
      <c r="D316" s="21">
        <v>819002</v>
      </c>
      <c r="E316" s="22">
        <v>48</v>
      </c>
    </row>
    <row r="317" spans="1:5" x14ac:dyDescent="0.2">
      <c r="A317" s="21">
        <v>55543</v>
      </c>
      <c r="B317" s="21">
        <v>46549</v>
      </c>
      <c r="C317" s="21">
        <v>640</v>
      </c>
      <c r="D317" s="21">
        <v>626164</v>
      </c>
      <c r="E317" s="22">
        <v>63</v>
      </c>
    </row>
    <row r="318" spans="1:5" x14ac:dyDescent="0.2">
      <c r="A318" s="21">
        <v>53849</v>
      </c>
      <c r="B318" s="21">
        <v>70112</v>
      </c>
      <c r="C318" s="21">
        <v>7949</v>
      </c>
      <c r="D318" s="21">
        <v>239218</v>
      </c>
      <c r="E318" s="22">
        <v>59</v>
      </c>
    </row>
    <row r="319" spans="1:5" x14ac:dyDescent="0.2">
      <c r="A319" s="21">
        <v>39905</v>
      </c>
      <c r="B319" s="21">
        <v>66748</v>
      </c>
      <c r="C319" s="21">
        <v>9691</v>
      </c>
      <c r="D319" s="21">
        <v>221291</v>
      </c>
      <c r="E319" s="22">
        <v>45</v>
      </c>
    </row>
    <row r="320" spans="1:5" x14ac:dyDescent="0.2">
      <c r="A320" s="21">
        <v>44736</v>
      </c>
      <c r="B320" s="21">
        <v>72026</v>
      </c>
      <c r="C320" s="21">
        <v>6989</v>
      </c>
      <c r="D320" s="21">
        <v>222341</v>
      </c>
      <c r="E320" s="22">
        <v>47</v>
      </c>
    </row>
    <row r="321" spans="1:5" x14ac:dyDescent="0.2">
      <c r="A321" s="21">
        <v>46937</v>
      </c>
      <c r="B321" s="21">
        <v>70737</v>
      </c>
      <c r="C321" s="21">
        <v>13851</v>
      </c>
      <c r="D321" s="21">
        <v>266765</v>
      </c>
      <c r="E321" s="22">
        <v>49</v>
      </c>
    </row>
    <row r="322" spans="1:5" x14ac:dyDescent="0.2">
      <c r="A322" s="21">
        <v>28441</v>
      </c>
      <c r="B322" s="21">
        <v>57456</v>
      </c>
      <c r="C322" s="21">
        <v>12186</v>
      </c>
      <c r="D322" s="21">
        <v>159728</v>
      </c>
      <c r="E322" s="22">
        <v>40</v>
      </c>
    </row>
    <row r="323" spans="1:5" x14ac:dyDescent="0.2">
      <c r="A323" s="21">
        <v>38148</v>
      </c>
      <c r="B323" s="21">
        <v>60658</v>
      </c>
      <c r="C323" s="21">
        <v>3331</v>
      </c>
      <c r="D323" s="21">
        <v>392178</v>
      </c>
      <c r="E323" s="22">
        <v>41</v>
      </c>
    </row>
    <row r="324" spans="1:5" x14ac:dyDescent="0.2">
      <c r="A324" s="21">
        <v>42748</v>
      </c>
      <c r="B324" s="21">
        <v>50694</v>
      </c>
      <c r="C324" s="21">
        <v>10882</v>
      </c>
      <c r="D324" s="21">
        <v>587859</v>
      </c>
      <c r="E324" s="22">
        <v>47</v>
      </c>
    </row>
    <row r="325" spans="1:5" x14ac:dyDescent="0.2">
      <c r="A325" s="21">
        <v>29671</v>
      </c>
      <c r="B325" s="21">
        <v>55370</v>
      </c>
      <c r="C325" s="21">
        <v>10889</v>
      </c>
      <c r="D325" s="21">
        <v>606851</v>
      </c>
      <c r="E325" s="22">
        <v>27</v>
      </c>
    </row>
    <row r="326" spans="1:5" x14ac:dyDescent="0.2">
      <c r="A326" s="21">
        <v>63038</v>
      </c>
      <c r="B326" s="21">
        <v>82426</v>
      </c>
      <c r="C326" s="21">
        <v>7525</v>
      </c>
      <c r="D326" s="21">
        <v>684274</v>
      </c>
      <c r="E326" s="22">
        <v>46</v>
      </c>
    </row>
  </sheetData>
  <pageMargins left="0.7" right="0.7" top="0.75" bottom="0.75" header="0.3" footer="0.3"/>
  <pageSetup paperSize="9"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2E12F-1C03-9247-A8D2-77497DC2D9BD}">
  <dimension ref="B2:J326"/>
  <sheetViews>
    <sheetView zoomScale="140" zoomScaleNormal="140" workbookViewId="0">
      <selection activeCell="I30" sqref="I30"/>
    </sheetView>
  </sheetViews>
  <sheetFormatPr baseColWidth="10" defaultRowHeight="15" x14ac:dyDescent="0.2"/>
  <cols>
    <col min="2" max="2" width="22.5" bestFit="1" customWidth="1"/>
    <col min="3" max="3" width="11.1640625" bestFit="1" customWidth="1"/>
    <col min="4" max="4" width="13.83203125" bestFit="1" customWidth="1"/>
    <col min="5" max="6" width="11" bestFit="1" customWidth="1"/>
    <col min="7" max="10" width="11.1640625" bestFit="1" customWidth="1"/>
  </cols>
  <sheetData>
    <row r="2" spans="2:7" x14ac:dyDescent="0.2">
      <c r="B2" s="63" t="s">
        <v>34</v>
      </c>
    </row>
    <row r="3" spans="2:7" ht="16" thickBot="1" x14ac:dyDescent="0.25"/>
    <row r="4" spans="2:7" x14ac:dyDescent="0.2">
      <c r="B4" s="61" t="s">
        <v>35</v>
      </c>
      <c r="C4" s="61"/>
    </row>
    <row r="5" spans="2:7" x14ac:dyDescent="0.2">
      <c r="B5" t="s">
        <v>36</v>
      </c>
      <c r="C5">
        <v>0.99973413620896145</v>
      </c>
    </row>
    <row r="6" spans="2:7" x14ac:dyDescent="0.2">
      <c r="B6" t="s">
        <v>37</v>
      </c>
      <c r="C6">
        <v>0.99946834310147825</v>
      </c>
    </row>
    <row r="7" spans="2:7" x14ac:dyDescent="0.2">
      <c r="B7" t="s">
        <v>38</v>
      </c>
      <c r="C7">
        <v>0.99946295468696622</v>
      </c>
    </row>
    <row r="8" spans="2:7" x14ac:dyDescent="0.2">
      <c r="B8" t="s">
        <v>39</v>
      </c>
      <c r="C8">
        <v>239.0878638603169</v>
      </c>
    </row>
    <row r="9" spans="2:7" ht="16" thickBot="1" x14ac:dyDescent="0.25">
      <c r="B9" s="9" t="s">
        <v>40</v>
      </c>
      <c r="C9" s="9">
        <v>300</v>
      </c>
    </row>
    <row r="11" spans="2:7" ht="16" thickBot="1" x14ac:dyDescent="0.25">
      <c r="B11" s="63" t="s">
        <v>41</v>
      </c>
    </row>
    <row r="12" spans="2:7" x14ac:dyDescent="0.2">
      <c r="B12" s="62"/>
      <c r="C12" s="62" t="s">
        <v>46</v>
      </c>
      <c r="D12" s="62" t="s">
        <v>47</v>
      </c>
      <c r="E12" s="62" t="s">
        <v>48</v>
      </c>
      <c r="F12" s="62" t="s">
        <v>49</v>
      </c>
      <c r="G12" s="62" t="s">
        <v>50</v>
      </c>
    </row>
    <row r="13" spans="2:7" x14ac:dyDescent="0.2">
      <c r="B13" t="s">
        <v>42</v>
      </c>
      <c r="C13">
        <v>3</v>
      </c>
      <c r="D13">
        <v>31808586038.112995</v>
      </c>
      <c r="E13">
        <v>10602862012.704332</v>
      </c>
      <c r="F13">
        <v>185484.68030203012</v>
      </c>
      <c r="G13">
        <v>0</v>
      </c>
    </row>
    <row r="14" spans="2:7" x14ac:dyDescent="0.2">
      <c r="B14" t="s">
        <v>43</v>
      </c>
      <c r="C14">
        <v>296</v>
      </c>
      <c r="D14">
        <v>16920249.96700567</v>
      </c>
      <c r="E14">
        <v>57163.006645289424</v>
      </c>
    </row>
    <row r="15" spans="2:7" ht="16" thickBot="1" x14ac:dyDescent="0.25">
      <c r="B15" s="9" t="s">
        <v>44</v>
      </c>
      <c r="C15" s="9">
        <v>299</v>
      </c>
      <c r="D15" s="9">
        <v>31825506288.080002</v>
      </c>
      <c r="E15" s="9"/>
      <c r="F15" s="9"/>
      <c r="G15" s="9"/>
    </row>
    <row r="16" spans="2:7" ht="16" thickBot="1" x14ac:dyDescent="0.25"/>
    <row r="17" spans="2:10" x14ac:dyDescent="0.2">
      <c r="B17" s="62"/>
      <c r="C17" s="62" t="s">
        <v>51</v>
      </c>
      <c r="D17" s="62" t="s">
        <v>39</v>
      </c>
      <c r="E17" s="62" t="s">
        <v>52</v>
      </c>
      <c r="F17" s="62" t="s">
        <v>53</v>
      </c>
      <c r="G17" s="62" t="s">
        <v>54</v>
      </c>
      <c r="H17" s="62" t="s">
        <v>55</v>
      </c>
      <c r="I17" s="62" t="s">
        <v>56</v>
      </c>
      <c r="J17" s="62" t="s">
        <v>57</v>
      </c>
    </row>
    <row r="18" spans="2:10" x14ac:dyDescent="0.2">
      <c r="B18" t="s">
        <v>45</v>
      </c>
      <c r="C18" s="15">
        <v>-42050.117690753199</v>
      </c>
      <c r="D18" s="15">
        <v>118.89105027025099</v>
      </c>
      <c r="E18" s="15">
        <v>-353.6861487485321</v>
      </c>
      <c r="F18" s="12">
        <v>0</v>
      </c>
      <c r="G18" s="15">
        <v>-42284.096553094772</v>
      </c>
      <c r="H18" s="15">
        <v>-41816.138828411626</v>
      </c>
      <c r="I18" s="15">
        <v>-42284.096553094772</v>
      </c>
      <c r="J18" s="15">
        <v>-41816.138828411626</v>
      </c>
    </row>
    <row r="19" spans="2:10" x14ac:dyDescent="0.2">
      <c r="B19" t="s">
        <v>24</v>
      </c>
      <c r="C19" s="15">
        <v>0.56273628216471894</v>
      </c>
      <c r="D19" s="15">
        <v>1.1932626087686696E-3</v>
      </c>
      <c r="E19" s="15">
        <v>471.59466661358624</v>
      </c>
      <c r="F19" s="12">
        <v>0</v>
      </c>
      <c r="G19" s="15">
        <v>0.56038792854987762</v>
      </c>
      <c r="H19" s="15">
        <v>0.56508463577956025</v>
      </c>
      <c r="I19" s="15">
        <v>0.56038792854987762</v>
      </c>
      <c r="J19" s="15">
        <v>0.56508463577956025</v>
      </c>
    </row>
    <row r="20" spans="2:10" x14ac:dyDescent="0.2">
      <c r="B20" t="s">
        <v>27</v>
      </c>
      <c r="C20" s="15">
        <v>2.8936557413657197E-2</v>
      </c>
      <c r="D20" s="15">
        <v>8.1805374313976211E-5</v>
      </c>
      <c r="E20" s="15">
        <v>353.72440571686826</v>
      </c>
      <c r="F20" s="12">
        <v>0</v>
      </c>
      <c r="G20" s="15">
        <v>2.8775563559436026E-2</v>
      </c>
      <c r="H20" s="15">
        <v>2.9097551267878368E-2</v>
      </c>
      <c r="I20" s="15">
        <v>2.8775563559436026E-2</v>
      </c>
      <c r="J20" s="15">
        <v>2.9097551267878368E-2</v>
      </c>
    </row>
    <row r="21" spans="2:10" ht="16" thickBot="1" x14ac:dyDescent="0.25">
      <c r="B21" s="9" t="s">
        <v>28</v>
      </c>
      <c r="C21" s="18">
        <v>840.16892554461458</v>
      </c>
      <c r="D21" s="18">
        <v>1.7775678809016247</v>
      </c>
      <c r="E21" s="18">
        <v>472.65082508042445</v>
      </c>
      <c r="F21" s="14">
        <v>0</v>
      </c>
      <c r="G21" s="18">
        <v>836.67065288605136</v>
      </c>
      <c r="H21" s="18">
        <v>843.6671982031778</v>
      </c>
      <c r="I21" s="18">
        <v>836.67065288605136</v>
      </c>
      <c r="J21" s="18">
        <v>843.6671982031778</v>
      </c>
    </row>
    <row r="26" spans="2:10" x14ac:dyDescent="0.2">
      <c r="B26" s="20" t="s">
        <v>23</v>
      </c>
      <c r="C26" s="20" t="s">
        <v>24</v>
      </c>
      <c r="D26" s="20" t="s">
        <v>27</v>
      </c>
      <c r="E26" s="20" t="s">
        <v>28</v>
      </c>
    </row>
    <row r="27" spans="2:10" x14ac:dyDescent="0.2">
      <c r="B27" s="21">
        <v>35321</v>
      </c>
      <c r="C27" s="21">
        <v>62812</v>
      </c>
      <c r="D27" s="21">
        <v>238961</v>
      </c>
      <c r="E27" s="22">
        <v>42</v>
      </c>
    </row>
    <row r="28" spans="2:10" x14ac:dyDescent="0.2">
      <c r="B28" s="21">
        <v>45116</v>
      </c>
      <c r="C28" s="21">
        <v>66647</v>
      </c>
      <c r="D28" s="21">
        <v>530974</v>
      </c>
      <c r="E28" s="22">
        <v>41</v>
      </c>
    </row>
    <row r="29" spans="2:10" x14ac:dyDescent="0.2">
      <c r="B29" s="21">
        <v>42926</v>
      </c>
      <c r="C29" s="21">
        <v>53799</v>
      </c>
      <c r="D29" s="21">
        <v>638467</v>
      </c>
      <c r="E29" s="22">
        <v>43</v>
      </c>
    </row>
    <row r="30" spans="2:10" x14ac:dyDescent="0.2">
      <c r="B30" s="21">
        <v>67422</v>
      </c>
      <c r="C30" s="21">
        <v>79370</v>
      </c>
      <c r="D30" s="21">
        <v>548599</v>
      </c>
      <c r="E30" s="22">
        <v>58</v>
      </c>
    </row>
    <row r="31" spans="2:10" x14ac:dyDescent="0.2">
      <c r="B31" s="21">
        <v>55915</v>
      </c>
      <c r="C31" s="21">
        <v>59729</v>
      </c>
      <c r="D31" s="21">
        <v>560304</v>
      </c>
      <c r="E31" s="22">
        <v>57</v>
      </c>
    </row>
    <row r="32" spans="2:10" x14ac:dyDescent="0.2">
      <c r="B32" s="21">
        <v>56612</v>
      </c>
      <c r="C32" s="21">
        <v>68500</v>
      </c>
      <c r="D32" s="21">
        <v>428485</v>
      </c>
      <c r="E32" s="22">
        <v>57</v>
      </c>
    </row>
    <row r="33" spans="2:5" x14ac:dyDescent="0.2">
      <c r="B33" s="21">
        <v>28926</v>
      </c>
      <c r="C33" s="21">
        <v>39815</v>
      </c>
      <c r="D33" s="21">
        <v>326373</v>
      </c>
      <c r="E33" s="22">
        <v>47</v>
      </c>
    </row>
    <row r="34" spans="2:5" x14ac:dyDescent="0.2">
      <c r="B34" s="21">
        <v>47435</v>
      </c>
      <c r="C34" s="21">
        <v>51752</v>
      </c>
      <c r="D34" s="21">
        <v>629312</v>
      </c>
      <c r="E34" s="22">
        <v>50</v>
      </c>
    </row>
    <row r="35" spans="2:5" x14ac:dyDescent="0.2">
      <c r="B35" s="21">
        <v>48014</v>
      </c>
      <c r="C35" s="21">
        <v>58139</v>
      </c>
      <c r="D35" s="21">
        <v>630059</v>
      </c>
      <c r="E35" s="22">
        <v>47</v>
      </c>
    </row>
    <row r="36" spans="2:5" x14ac:dyDescent="0.2">
      <c r="B36" s="21">
        <v>38190</v>
      </c>
      <c r="C36" s="21">
        <v>53457</v>
      </c>
      <c r="D36" s="21">
        <v>476643</v>
      </c>
      <c r="E36" s="22">
        <v>43</v>
      </c>
    </row>
    <row r="37" spans="2:5" x14ac:dyDescent="0.2">
      <c r="B37" s="21">
        <v>59046</v>
      </c>
      <c r="C37" s="21">
        <v>73349</v>
      </c>
      <c r="D37" s="21">
        <v>612739</v>
      </c>
      <c r="E37" s="22">
        <v>50</v>
      </c>
    </row>
    <row r="38" spans="2:5" x14ac:dyDescent="0.2">
      <c r="B38" s="21">
        <v>42289</v>
      </c>
      <c r="C38" s="21">
        <v>55422</v>
      </c>
      <c r="D38" s="21">
        <v>293863</v>
      </c>
      <c r="E38" s="22">
        <v>53</v>
      </c>
    </row>
    <row r="39" spans="2:5" x14ac:dyDescent="0.2">
      <c r="B39" s="21">
        <v>28700</v>
      </c>
      <c r="C39" s="21">
        <v>37336</v>
      </c>
      <c r="D39" s="21">
        <v>430907</v>
      </c>
      <c r="E39" s="22">
        <v>44</v>
      </c>
    </row>
    <row r="40" spans="2:5" x14ac:dyDescent="0.2">
      <c r="B40" s="21">
        <v>49259</v>
      </c>
      <c r="C40" s="21">
        <v>68304</v>
      </c>
      <c r="D40" s="21">
        <v>420322</v>
      </c>
      <c r="E40" s="22">
        <v>48</v>
      </c>
    </row>
    <row r="41" spans="2:5" x14ac:dyDescent="0.2">
      <c r="B41" s="21">
        <v>49510</v>
      </c>
      <c r="C41" s="21">
        <v>72776</v>
      </c>
      <c r="D41" s="21">
        <v>146345</v>
      </c>
      <c r="E41" s="22">
        <v>55</v>
      </c>
    </row>
    <row r="42" spans="2:5" x14ac:dyDescent="0.2">
      <c r="B42" s="21">
        <v>53017</v>
      </c>
      <c r="C42" s="21">
        <v>64662</v>
      </c>
      <c r="D42" s="21">
        <v>481433</v>
      </c>
      <c r="E42" s="22">
        <v>53</v>
      </c>
    </row>
    <row r="43" spans="2:5" x14ac:dyDescent="0.2">
      <c r="B43" s="21">
        <v>41815</v>
      </c>
      <c r="C43" s="21">
        <v>63260</v>
      </c>
      <c r="D43" s="21">
        <v>370356</v>
      </c>
      <c r="E43" s="22">
        <v>45</v>
      </c>
    </row>
    <row r="44" spans="2:5" x14ac:dyDescent="0.2">
      <c r="B44" s="21">
        <v>43902</v>
      </c>
      <c r="C44" s="21">
        <v>52682</v>
      </c>
      <c r="D44" s="21">
        <v>549444</v>
      </c>
      <c r="E44" s="22">
        <v>48</v>
      </c>
    </row>
    <row r="45" spans="2:5" x14ac:dyDescent="0.2">
      <c r="B45" s="21">
        <v>44634</v>
      </c>
      <c r="C45" s="21">
        <v>54503</v>
      </c>
      <c r="D45" s="21">
        <v>431099</v>
      </c>
      <c r="E45" s="22">
        <v>52</v>
      </c>
    </row>
    <row r="46" spans="2:5" x14ac:dyDescent="0.2">
      <c r="B46" s="21">
        <v>54828</v>
      </c>
      <c r="C46" s="21">
        <v>55368</v>
      </c>
      <c r="D46" s="21">
        <v>566022</v>
      </c>
      <c r="E46" s="22">
        <v>59</v>
      </c>
    </row>
    <row r="47" spans="2:5" x14ac:dyDescent="0.2">
      <c r="B47" s="21">
        <v>51131</v>
      </c>
      <c r="C47" s="21">
        <v>63436</v>
      </c>
      <c r="D47" s="21">
        <v>480588</v>
      </c>
      <c r="E47" s="22">
        <v>52</v>
      </c>
    </row>
    <row r="48" spans="2:5" x14ac:dyDescent="0.2">
      <c r="B48" s="21">
        <v>43402</v>
      </c>
      <c r="C48" s="21">
        <v>64347</v>
      </c>
      <c r="D48" s="21">
        <v>307226</v>
      </c>
      <c r="E48" s="22">
        <v>48</v>
      </c>
    </row>
    <row r="49" spans="2:5" x14ac:dyDescent="0.2">
      <c r="B49" s="21">
        <v>47241</v>
      </c>
      <c r="C49" s="21">
        <v>65177</v>
      </c>
      <c r="D49" s="21">
        <v>497526</v>
      </c>
      <c r="E49" s="22">
        <v>46</v>
      </c>
    </row>
    <row r="50" spans="2:5" x14ac:dyDescent="0.2">
      <c r="B50" s="21">
        <v>46635</v>
      </c>
      <c r="C50" s="21">
        <v>52028</v>
      </c>
      <c r="D50" s="21">
        <v>688466</v>
      </c>
      <c r="E50" s="22">
        <v>47</v>
      </c>
    </row>
    <row r="51" spans="2:5" x14ac:dyDescent="0.2">
      <c r="B51" s="21">
        <v>45078</v>
      </c>
      <c r="C51" s="21">
        <v>69612</v>
      </c>
      <c r="D51" s="21">
        <v>499086</v>
      </c>
      <c r="E51" s="22">
        <v>40</v>
      </c>
    </row>
    <row r="52" spans="2:5" x14ac:dyDescent="0.2">
      <c r="B52" s="21">
        <v>44388</v>
      </c>
      <c r="C52" s="21">
        <v>53066</v>
      </c>
      <c r="D52" s="21">
        <v>429440</v>
      </c>
      <c r="E52" s="22">
        <v>53</v>
      </c>
    </row>
    <row r="53" spans="2:5" x14ac:dyDescent="0.2">
      <c r="B53" s="21">
        <v>37162</v>
      </c>
      <c r="C53" s="21">
        <v>82843</v>
      </c>
      <c r="D53" s="21">
        <v>315775</v>
      </c>
      <c r="E53" s="22">
        <v>28</v>
      </c>
    </row>
    <row r="54" spans="2:5" x14ac:dyDescent="0.2">
      <c r="B54" s="21">
        <v>49092</v>
      </c>
      <c r="C54" s="21">
        <v>61389</v>
      </c>
      <c r="D54" s="21">
        <v>341692</v>
      </c>
      <c r="E54" s="22">
        <v>56</v>
      </c>
    </row>
    <row r="55" spans="2:5" x14ac:dyDescent="0.2">
      <c r="B55" s="21">
        <v>58350</v>
      </c>
      <c r="C55" s="21">
        <v>100000</v>
      </c>
      <c r="D55" s="21">
        <v>188032</v>
      </c>
      <c r="E55" s="22">
        <v>46</v>
      </c>
    </row>
    <row r="56" spans="2:5" x14ac:dyDescent="0.2">
      <c r="B56" s="21">
        <v>43994</v>
      </c>
      <c r="C56" s="21">
        <v>62892</v>
      </c>
      <c r="D56" s="21">
        <v>583231</v>
      </c>
      <c r="E56" s="22">
        <v>40</v>
      </c>
    </row>
    <row r="57" spans="2:5" x14ac:dyDescent="0.2">
      <c r="B57" s="21">
        <v>17585</v>
      </c>
      <c r="C57" s="21">
        <v>39627</v>
      </c>
      <c r="D57" s="21">
        <v>319838</v>
      </c>
      <c r="E57" s="22">
        <v>33</v>
      </c>
    </row>
    <row r="58" spans="2:5" x14ac:dyDescent="0.2">
      <c r="B58" s="21">
        <v>44650</v>
      </c>
      <c r="C58" s="21">
        <v>68860</v>
      </c>
      <c r="D58" s="21">
        <v>486069</v>
      </c>
      <c r="E58" s="22">
        <v>40</v>
      </c>
    </row>
    <row r="59" spans="2:5" x14ac:dyDescent="0.2">
      <c r="B59" s="21">
        <v>66364</v>
      </c>
      <c r="C59" s="21">
        <v>82358</v>
      </c>
      <c r="D59" s="21">
        <v>655934</v>
      </c>
      <c r="E59" s="22">
        <v>51</v>
      </c>
    </row>
    <row r="60" spans="2:5" x14ac:dyDescent="0.2">
      <c r="B60" s="21">
        <v>53489</v>
      </c>
      <c r="C60" s="21">
        <v>67904</v>
      </c>
      <c r="D60" s="21">
        <v>487436</v>
      </c>
      <c r="E60" s="22">
        <v>51</v>
      </c>
    </row>
    <row r="61" spans="2:5" x14ac:dyDescent="0.2">
      <c r="B61" s="21">
        <v>39810</v>
      </c>
      <c r="C61" s="21">
        <v>65312</v>
      </c>
      <c r="D61" s="21">
        <v>215674</v>
      </c>
      <c r="E61" s="22">
        <v>46</v>
      </c>
    </row>
    <row r="62" spans="2:5" x14ac:dyDescent="0.2">
      <c r="B62" s="21">
        <v>51612</v>
      </c>
      <c r="C62" s="21">
        <v>59593</v>
      </c>
      <c r="D62" s="21">
        <v>612243</v>
      </c>
      <c r="E62" s="22">
        <v>51</v>
      </c>
    </row>
    <row r="63" spans="2:5" x14ac:dyDescent="0.2">
      <c r="B63" s="21">
        <v>38979</v>
      </c>
      <c r="C63" s="21">
        <v>47461</v>
      </c>
      <c r="D63" s="21">
        <v>430625</v>
      </c>
      <c r="E63" s="22">
        <v>50</v>
      </c>
    </row>
    <row r="64" spans="2:5" x14ac:dyDescent="0.2">
      <c r="B64" s="21">
        <v>10092</v>
      </c>
      <c r="C64" s="21">
        <v>43132</v>
      </c>
      <c r="D64" s="21">
        <v>326743</v>
      </c>
      <c r="E64" s="22">
        <v>22</v>
      </c>
    </row>
    <row r="65" spans="2:5" x14ac:dyDescent="0.2">
      <c r="B65" s="21">
        <v>35929</v>
      </c>
      <c r="C65" s="21">
        <v>52264</v>
      </c>
      <c r="D65" s="21">
        <v>213041</v>
      </c>
      <c r="E65" s="22">
        <v>51</v>
      </c>
    </row>
    <row r="66" spans="2:5" x14ac:dyDescent="0.2">
      <c r="B66" s="21">
        <v>54823</v>
      </c>
      <c r="C66" s="21">
        <v>80960</v>
      </c>
      <c r="D66" s="21">
        <v>379750</v>
      </c>
      <c r="E66" s="22">
        <v>48</v>
      </c>
    </row>
    <row r="67" spans="2:5" x14ac:dyDescent="0.2">
      <c r="B67" s="21">
        <v>45806</v>
      </c>
      <c r="C67" s="21">
        <v>66418</v>
      </c>
      <c r="D67" s="21">
        <v>513340</v>
      </c>
      <c r="E67" s="22">
        <v>42</v>
      </c>
    </row>
    <row r="68" spans="2:5" x14ac:dyDescent="0.2">
      <c r="B68" s="21">
        <v>41567</v>
      </c>
      <c r="C68" s="21">
        <v>58457</v>
      </c>
      <c r="D68" s="21">
        <v>410656</v>
      </c>
      <c r="E68" s="22">
        <v>46</v>
      </c>
    </row>
    <row r="69" spans="2:5" x14ac:dyDescent="0.2">
      <c r="B69" s="21">
        <v>28031</v>
      </c>
      <c r="C69" s="21">
        <v>50571</v>
      </c>
      <c r="D69" s="21">
        <v>348834</v>
      </c>
      <c r="E69" s="22">
        <v>38</v>
      </c>
    </row>
    <row r="70" spans="2:5" x14ac:dyDescent="0.2">
      <c r="B70" s="21">
        <v>27816</v>
      </c>
      <c r="C70" s="21">
        <v>50943</v>
      </c>
      <c r="D70" s="21">
        <v>299734</v>
      </c>
      <c r="E70" s="22">
        <v>39</v>
      </c>
    </row>
    <row r="71" spans="2:5" x14ac:dyDescent="0.2">
      <c r="B71" s="21">
        <v>68678</v>
      </c>
      <c r="C71" s="21">
        <v>79792</v>
      </c>
      <c r="D71" s="21">
        <v>497950</v>
      </c>
      <c r="E71" s="22">
        <v>61</v>
      </c>
    </row>
    <row r="72" spans="2:5" x14ac:dyDescent="0.2">
      <c r="B72" s="21">
        <v>68925</v>
      </c>
      <c r="C72" s="21">
        <v>70787</v>
      </c>
      <c r="D72" s="21">
        <v>853914</v>
      </c>
      <c r="E72" s="22">
        <v>55</v>
      </c>
    </row>
    <row r="73" spans="2:5" x14ac:dyDescent="0.2">
      <c r="B73" s="21">
        <v>34216</v>
      </c>
      <c r="C73" s="21">
        <v>56099</v>
      </c>
      <c r="D73" s="21">
        <v>320229</v>
      </c>
      <c r="E73" s="22">
        <v>42</v>
      </c>
    </row>
    <row r="74" spans="2:5" x14ac:dyDescent="0.2">
      <c r="B74" s="21">
        <v>37843</v>
      </c>
      <c r="C74" s="21">
        <v>57478</v>
      </c>
      <c r="D74" s="21">
        <v>158980</v>
      </c>
      <c r="E74" s="22">
        <v>51</v>
      </c>
    </row>
    <row r="75" spans="2:5" x14ac:dyDescent="0.2">
      <c r="B75" s="21">
        <v>37883</v>
      </c>
      <c r="C75" s="21">
        <v>60181</v>
      </c>
      <c r="D75" s="21">
        <v>390312</v>
      </c>
      <c r="E75" s="22">
        <v>41</v>
      </c>
    </row>
    <row r="76" spans="2:5" x14ac:dyDescent="0.2">
      <c r="B76" s="21">
        <v>48734</v>
      </c>
      <c r="C76" s="21">
        <v>74445</v>
      </c>
      <c r="D76" s="21">
        <v>527421</v>
      </c>
      <c r="E76" s="22">
        <v>40</v>
      </c>
    </row>
    <row r="77" spans="2:5" x14ac:dyDescent="0.2">
      <c r="B77" s="21">
        <v>27187</v>
      </c>
      <c r="C77" s="21">
        <v>38407</v>
      </c>
      <c r="D77" s="21">
        <v>451846</v>
      </c>
      <c r="E77" s="22">
        <v>41</v>
      </c>
    </row>
    <row r="78" spans="2:5" x14ac:dyDescent="0.2">
      <c r="B78" s="21">
        <v>63738</v>
      </c>
      <c r="C78" s="21">
        <v>64617</v>
      </c>
      <c r="D78" s="21">
        <v>779926</v>
      </c>
      <c r="E78" s="22">
        <v>56</v>
      </c>
    </row>
    <row r="79" spans="2:5" x14ac:dyDescent="0.2">
      <c r="B79" s="21">
        <v>48267</v>
      </c>
      <c r="C79" s="21">
        <v>68108</v>
      </c>
      <c r="D79" s="21">
        <v>455609</v>
      </c>
      <c r="E79" s="22">
        <v>46</v>
      </c>
    </row>
    <row r="80" spans="2:5" x14ac:dyDescent="0.2">
      <c r="B80" s="21">
        <v>46381</v>
      </c>
      <c r="C80" s="21">
        <v>72472</v>
      </c>
      <c r="D80" s="21">
        <v>583523</v>
      </c>
      <c r="E80" s="22">
        <v>37</v>
      </c>
    </row>
    <row r="81" spans="2:5" x14ac:dyDescent="0.2">
      <c r="B81" s="21">
        <v>31979</v>
      </c>
      <c r="C81" s="21">
        <v>35069</v>
      </c>
      <c r="D81" s="21">
        <v>353758</v>
      </c>
      <c r="E81" s="22">
        <v>52</v>
      </c>
    </row>
    <row r="82" spans="2:5" x14ac:dyDescent="0.2">
      <c r="B82" s="21">
        <v>48100</v>
      </c>
      <c r="C82" s="21">
        <v>52423</v>
      </c>
      <c r="D82" s="21">
        <v>438068</v>
      </c>
      <c r="E82" s="22">
        <v>57</v>
      </c>
    </row>
    <row r="83" spans="2:5" x14ac:dyDescent="0.2">
      <c r="B83" s="21">
        <v>47381</v>
      </c>
      <c r="C83" s="21">
        <v>84468</v>
      </c>
      <c r="D83" s="21">
        <v>468239</v>
      </c>
      <c r="E83" s="22">
        <v>34</v>
      </c>
    </row>
    <row r="84" spans="2:5" x14ac:dyDescent="0.2">
      <c r="B84" s="21">
        <v>41425</v>
      </c>
      <c r="C84" s="21">
        <v>51420</v>
      </c>
      <c r="D84" s="21">
        <v>636407</v>
      </c>
      <c r="E84" s="22">
        <v>43</v>
      </c>
    </row>
    <row r="85" spans="2:5" x14ac:dyDescent="0.2">
      <c r="B85" s="21">
        <v>38148</v>
      </c>
      <c r="C85" s="21">
        <v>46610</v>
      </c>
      <c r="D85" s="21">
        <v>409420</v>
      </c>
      <c r="E85" s="22">
        <v>50</v>
      </c>
    </row>
    <row r="86" spans="2:5" x14ac:dyDescent="0.2">
      <c r="B86" s="21">
        <v>32738</v>
      </c>
      <c r="C86" s="21">
        <v>55207</v>
      </c>
      <c r="D86" s="21">
        <v>286063</v>
      </c>
      <c r="E86" s="22">
        <v>42</v>
      </c>
    </row>
    <row r="87" spans="2:5" x14ac:dyDescent="0.2">
      <c r="B87" s="21">
        <v>37348</v>
      </c>
      <c r="C87" s="21">
        <v>46689</v>
      </c>
      <c r="D87" s="21">
        <v>615766</v>
      </c>
      <c r="E87" s="22">
        <v>42</v>
      </c>
    </row>
    <row r="88" spans="2:5" x14ac:dyDescent="0.2">
      <c r="B88" s="21">
        <v>47484</v>
      </c>
      <c r="C88" s="21">
        <v>71847</v>
      </c>
      <c r="D88" s="21">
        <v>476088</v>
      </c>
      <c r="E88" s="22">
        <v>42</v>
      </c>
    </row>
    <row r="89" spans="2:5" x14ac:dyDescent="0.2">
      <c r="B89" s="21">
        <v>49731</v>
      </c>
      <c r="C89" s="21">
        <v>69237</v>
      </c>
      <c r="D89" s="21">
        <v>242496</v>
      </c>
      <c r="E89" s="22">
        <v>55</v>
      </c>
    </row>
    <row r="90" spans="2:5" x14ac:dyDescent="0.2">
      <c r="B90" s="21">
        <v>40094</v>
      </c>
      <c r="C90" s="21">
        <v>54007</v>
      </c>
      <c r="D90" s="21">
        <v>246322</v>
      </c>
      <c r="E90" s="22">
        <v>53</v>
      </c>
    </row>
    <row r="91" spans="2:5" x14ac:dyDescent="0.2">
      <c r="B91" s="21">
        <v>42298</v>
      </c>
      <c r="C91" s="21">
        <v>47228</v>
      </c>
      <c r="D91" s="21">
        <v>456634</v>
      </c>
      <c r="E91" s="22">
        <v>53</v>
      </c>
    </row>
    <row r="92" spans="2:5" x14ac:dyDescent="0.2">
      <c r="B92" s="21">
        <v>52955</v>
      </c>
      <c r="C92" s="21">
        <v>70188</v>
      </c>
      <c r="D92" s="21">
        <v>662176</v>
      </c>
      <c r="E92" s="22">
        <v>43</v>
      </c>
    </row>
    <row r="93" spans="2:5" x14ac:dyDescent="0.2">
      <c r="B93" s="21">
        <v>48104</v>
      </c>
      <c r="C93" s="21">
        <v>62263</v>
      </c>
      <c r="D93" s="21">
        <v>301026</v>
      </c>
      <c r="E93" s="22">
        <v>55</v>
      </c>
    </row>
    <row r="94" spans="2:5" x14ac:dyDescent="0.2">
      <c r="B94" s="21">
        <v>43681</v>
      </c>
      <c r="C94" s="21">
        <v>59196</v>
      </c>
      <c r="D94" s="21">
        <v>573054</v>
      </c>
      <c r="E94" s="22">
        <v>43</v>
      </c>
    </row>
    <row r="95" spans="2:5" x14ac:dyDescent="0.2">
      <c r="B95" s="21">
        <v>52708</v>
      </c>
      <c r="C95" s="21">
        <v>48717</v>
      </c>
      <c r="D95" s="21">
        <v>662383</v>
      </c>
      <c r="E95" s="22">
        <v>57</v>
      </c>
    </row>
    <row r="96" spans="2:5" x14ac:dyDescent="0.2">
      <c r="B96" s="21">
        <v>49393</v>
      </c>
      <c r="C96" s="21">
        <v>66478</v>
      </c>
      <c r="D96" s="21">
        <v>356553</v>
      </c>
      <c r="E96" s="22">
        <v>52</v>
      </c>
    </row>
    <row r="97" spans="2:5" x14ac:dyDescent="0.2">
      <c r="B97" s="21">
        <v>30841</v>
      </c>
      <c r="C97" s="21">
        <v>50280</v>
      </c>
      <c r="D97" s="21">
        <v>230728</v>
      </c>
      <c r="E97" s="22">
        <v>45</v>
      </c>
    </row>
    <row r="98" spans="2:5" x14ac:dyDescent="0.2">
      <c r="B98" s="21">
        <v>49373</v>
      </c>
      <c r="C98" s="21">
        <v>57394</v>
      </c>
      <c r="D98" s="21">
        <v>411831</v>
      </c>
      <c r="E98" s="22">
        <v>56</v>
      </c>
    </row>
    <row r="99" spans="2:5" x14ac:dyDescent="0.2">
      <c r="B99" s="21">
        <v>41904</v>
      </c>
      <c r="C99" s="21">
        <v>63430</v>
      </c>
      <c r="D99" s="21">
        <v>481335</v>
      </c>
      <c r="E99" s="22">
        <v>41</v>
      </c>
    </row>
    <row r="100" spans="2:5" x14ac:dyDescent="0.2">
      <c r="B100" s="21">
        <v>45059</v>
      </c>
      <c r="C100" s="21">
        <v>59139</v>
      </c>
      <c r="D100" s="21">
        <v>473846</v>
      </c>
      <c r="E100" s="22">
        <v>48</v>
      </c>
    </row>
    <row r="101" spans="2:5" x14ac:dyDescent="0.2">
      <c r="B101" s="21">
        <v>52992</v>
      </c>
      <c r="C101" s="21">
        <v>67015</v>
      </c>
      <c r="D101" s="21">
        <v>355158</v>
      </c>
      <c r="E101" s="22">
        <v>56</v>
      </c>
    </row>
    <row r="102" spans="2:5" x14ac:dyDescent="0.2">
      <c r="B102" s="21">
        <v>50958</v>
      </c>
      <c r="C102" s="21">
        <v>69157</v>
      </c>
      <c r="D102" s="21">
        <v>506987</v>
      </c>
      <c r="E102" s="22">
        <v>47</v>
      </c>
    </row>
    <row r="103" spans="2:5" x14ac:dyDescent="0.2">
      <c r="B103" s="21">
        <v>41357</v>
      </c>
      <c r="C103" s="21">
        <v>50868</v>
      </c>
      <c r="D103" s="21">
        <v>344916</v>
      </c>
      <c r="E103" s="22">
        <v>53</v>
      </c>
    </row>
    <row r="104" spans="2:5" x14ac:dyDescent="0.2">
      <c r="B104" s="21">
        <v>44435</v>
      </c>
      <c r="C104" s="21">
        <v>53451</v>
      </c>
      <c r="D104" s="21">
        <v>309113</v>
      </c>
      <c r="E104" s="22">
        <v>57</v>
      </c>
    </row>
    <row r="105" spans="2:5" x14ac:dyDescent="0.2">
      <c r="B105" s="21">
        <v>38502</v>
      </c>
      <c r="C105" s="21">
        <v>70464</v>
      </c>
      <c r="D105" s="21">
        <v>278800</v>
      </c>
      <c r="E105" s="22">
        <v>39</v>
      </c>
    </row>
    <row r="106" spans="2:5" x14ac:dyDescent="0.2">
      <c r="B106" s="21">
        <v>41221</v>
      </c>
      <c r="C106" s="21">
        <v>52697</v>
      </c>
      <c r="D106" s="21">
        <v>540805</v>
      </c>
      <c r="E106" s="22">
        <v>45</v>
      </c>
    </row>
    <row r="107" spans="2:5" x14ac:dyDescent="0.2">
      <c r="B107" s="21">
        <v>38399</v>
      </c>
      <c r="C107" s="21">
        <v>71055</v>
      </c>
      <c r="D107" s="21">
        <v>441527</v>
      </c>
      <c r="E107" s="22">
        <v>33</v>
      </c>
    </row>
    <row r="108" spans="2:5" x14ac:dyDescent="0.2">
      <c r="B108" s="21">
        <v>41457</v>
      </c>
      <c r="C108" s="21">
        <v>55406</v>
      </c>
      <c r="D108" s="21">
        <v>523251</v>
      </c>
      <c r="E108" s="22">
        <v>44</v>
      </c>
    </row>
    <row r="109" spans="2:5" x14ac:dyDescent="0.2">
      <c r="B109" s="21">
        <v>30395</v>
      </c>
      <c r="C109" s="21">
        <v>48567</v>
      </c>
      <c r="D109" s="21">
        <v>407401</v>
      </c>
      <c r="E109" s="22">
        <v>40</v>
      </c>
    </row>
    <row r="110" spans="2:5" x14ac:dyDescent="0.2">
      <c r="B110" s="21">
        <v>42384</v>
      </c>
      <c r="C110" s="21">
        <v>69507</v>
      </c>
      <c r="D110" s="21">
        <v>409293</v>
      </c>
      <c r="E110" s="22">
        <v>40</v>
      </c>
    </row>
    <row r="111" spans="2:5" x14ac:dyDescent="0.2">
      <c r="B111" s="21">
        <v>39002</v>
      </c>
      <c r="C111" s="21">
        <v>69454</v>
      </c>
      <c r="D111" s="21">
        <v>386128</v>
      </c>
      <c r="E111" s="22">
        <v>37</v>
      </c>
    </row>
    <row r="112" spans="2:5" x14ac:dyDescent="0.2">
      <c r="B112" s="21">
        <v>19553</v>
      </c>
      <c r="C112" s="21">
        <v>36929</v>
      </c>
      <c r="D112" s="21">
        <v>245664</v>
      </c>
      <c r="E112" s="22">
        <v>40</v>
      </c>
    </row>
    <row r="113" spans="2:5" x14ac:dyDescent="0.2">
      <c r="B113" s="21">
        <v>45167</v>
      </c>
      <c r="C113" s="21">
        <v>63088</v>
      </c>
      <c r="D113" s="21">
        <v>496856</v>
      </c>
      <c r="E113" s="22">
        <v>44</v>
      </c>
    </row>
    <row r="114" spans="2:5" x14ac:dyDescent="0.2">
      <c r="B114" s="21">
        <v>36020</v>
      </c>
      <c r="C114" s="21">
        <v>50889</v>
      </c>
      <c r="D114" s="21">
        <v>448602</v>
      </c>
      <c r="E114" s="22">
        <v>43</v>
      </c>
    </row>
    <row r="115" spans="2:5" x14ac:dyDescent="0.2">
      <c r="B115" s="21">
        <v>50938</v>
      </c>
      <c r="C115" s="21">
        <v>58065</v>
      </c>
      <c r="D115" s="21">
        <v>388499</v>
      </c>
      <c r="E115" s="22">
        <v>58</v>
      </c>
    </row>
    <row r="116" spans="2:5" x14ac:dyDescent="0.2">
      <c r="B116" s="21">
        <v>12896</v>
      </c>
      <c r="C116" s="21">
        <v>20000</v>
      </c>
      <c r="D116" s="21">
        <v>579182</v>
      </c>
      <c r="E116" s="22">
        <v>32</v>
      </c>
    </row>
    <row r="117" spans="2:5" x14ac:dyDescent="0.2">
      <c r="B117" s="21">
        <v>38955</v>
      </c>
      <c r="C117" s="21">
        <v>60536</v>
      </c>
      <c r="D117" s="21">
        <v>173079</v>
      </c>
      <c r="E117" s="22">
        <v>50</v>
      </c>
    </row>
    <row r="118" spans="2:5" x14ac:dyDescent="0.2">
      <c r="B118" s="21">
        <v>51221</v>
      </c>
      <c r="C118" s="21">
        <v>50668</v>
      </c>
      <c r="D118" s="21">
        <v>536665</v>
      </c>
      <c r="E118" s="22">
        <v>59</v>
      </c>
    </row>
    <row r="119" spans="2:5" x14ac:dyDescent="0.2">
      <c r="B119" s="21">
        <v>25972</v>
      </c>
      <c r="C119" s="21">
        <v>44377</v>
      </c>
      <c r="D119" s="21">
        <v>259049</v>
      </c>
      <c r="E119" s="22">
        <v>42</v>
      </c>
    </row>
    <row r="120" spans="2:5" x14ac:dyDescent="0.2">
      <c r="B120" s="21">
        <v>60670</v>
      </c>
      <c r="C120" s="21">
        <v>75958</v>
      </c>
      <c r="D120" s="21">
        <v>635512</v>
      </c>
      <c r="E120" s="22">
        <v>50</v>
      </c>
    </row>
    <row r="121" spans="2:5" x14ac:dyDescent="0.2">
      <c r="B121" s="21">
        <v>54075</v>
      </c>
      <c r="C121" s="21">
        <v>70897</v>
      </c>
      <c r="D121" s="21">
        <v>398747</v>
      </c>
      <c r="E121" s="22">
        <v>53</v>
      </c>
    </row>
    <row r="122" spans="2:5" x14ac:dyDescent="0.2">
      <c r="B122" s="21">
        <v>40005</v>
      </c>
      <c r="C122" s="21">
        <v>56010</v>
      </c>
      <c r="D122" s="21">
        <v>391849</v>
      </c>
      <c r="E122" s="22">
        <v>47</v>
      </c>
    </row>
    <row r="123" spans="2:5" x14ac:dyDescent="0.2">
      <c r="B123" s="21">
        <v>61594</v>
      </c>
      <c r="C123" s="21">
        <v>90557</v>
      </c>
      <c r="D123" s="21">
        <v>479587</v>
      </c>
      <c r="E123" s="22">
        <v>46</v>
      </c>
    </row>
    <row r="124" spans="2:5" x14ac:dyDescent="0.2">
      <c r="B124" s="21">
        <v>39503</v>
      </c>
      <c r="C124" s="21">
        <v>71716</v>
      </c>
      <c r="D124" s="21">
        <v>165866</v>
      </c>
      <c r="E124" s="22">
        <v>43</v>
      </c>
    </row>
    <row r="125" spans="2:5" x14ac:dyDescent="0.2">
      <c r="B125" s="21">
        <v>52475</v>
      </c>
      <c r="C125" s="21">
        <v>68502</v>
      </c>
      <c r="D125" s="21">
        <v>515084</v>
      </c>
      <c r="E125" s="22">
        <v>49</v>
      </c>
    </row>
    <row r="126" spans="2:5" x14ac:dyDescent="0.2">
      <c r="B126" s="21">
        <v>42188</v>
      </c>
      <c r="C126" s="21">
        <v>46261</v>
      </c>
      <c r="D126" s="21">
        <v>759479</v>
      </c>
      <c r="E126" s="22">
        <v>43</v>
      </c>
    </row>
    <row r="127" spans="2:5" x14ac:dyDescent="0.2">
      <c r="B127" s="21">
        <v>57441</v>
      </c>
      <c r="C127" s="21">
        <v>61858</v>
      </c>
      <c r="D127" s="21">
        <v>706977</v>
      </c>
      <c r="E127" s="22">
        <v>53</v>
      </c>
    </row>
    <row r="128" spans="2:5" x14ac:dyDescent="0.2">
      <c r="B128" s="21">
        <v>22682</v>
      </c>
      <c r="C128" s="21">
        <v>49484</v>
      </c>
      <c r="D128" s="21">
        <v>242293</v>
      </c>
      <c r="E128" s="22">
        <v>36</v>
      </c>
    </row>
    <row r="129" spans="2:5" x14ac:dyDescent="0.2">
      <c r="B129" s="21">
        <v>33641</v>
      </c>
      <c r="C129" s="21">
        <v>68289</v>
      </c>
      <c r="D129" s="21">
        <v>404457</v>
      </c>
      <c r="E129" s="22">
        <v>30</v>
      </c>
    </row>
    <row r="130" spans="2:5" x14ac:dyDescent="0.2">
      <c r="B130" s="21">
        <v>31541</v>
      </c>
      <c r="C130" s="21">
        <v>47399</v>
      </c>
      <c r="D130" s="21">
        <v>537744</v>
      </c>
      <c r="E130" s="22">
        <v>37</v>
      </c>
    </row>
    <row r="131" spans="2:5" x14ac:dyDescent="0.2">
      <c r="B131" s="21">
        <v>60461</v>
      </c>
      <c r="C131" s="21">
        <v>63975</v>
      </c>
      <c r="D131" s="21">
        <v>891440</v>
      </c>
      <c r="E131" s="22">
        <v>48</v>
      </c>
    </row>
    <row r="132" spans="2:5" x14ac:dyDescent="0.2">
      <c r="B132" s="21">
        <v>45738</v>
      </c>
      <c r="C132" s="21">
        <v>75461</v>
      </c>
      <c r="D132" s="21">
        <v>296972</v>
      </c>
      <c r="E132" s="22">
        <v>44</v>
      </c>
    </row>
    <row r="133" spans="2:5" x14ac:dyDescent="0.2">
      <c r="B133" s="21">
        <v>34804</v>
      </c>
      <c r="C133" s="21">
        <v>51075</v>
      </c>
      <c r="D133" s="21">
        <v>450402</v>
      </c>
      <c r="E133" s="22">
        <v>42</v>
      </c>
    </row>
    <row r="134" spans="2:5" x14ac:dyDescent="0.2">
      <c r="B134" s="21">
        <v>34643</v>
      </c>
      <c r="C134" s="21">
        <v>42434</v>
      </c>
      <c r="D134" s="21">
        <v>386057</v>
      </c>
      <c r="E134" s="22">
        <v>50</v>
      </c>
    </row>
    <row r="135" spans="2:5" x14ac:dyDescent="0.2">
      <c r="B135" s="21">
        <v>27587</v>
      </c>
      <c r="C135" s="21">
        <v>61923</v>
      </c>
      <c r="D135" s="21">
        <v>323453</v>
      </c>
      <c r="E135" s="22">
        <v>30</v>
      </c>
    </row>
    <row r="136" spans="2:5" x14ac:dyDescent="0.2">
      <c r="B136" s="21">
        <v>54973</v>
      </c>
      <c r="C136" s="21">
        <v>69947</v>
      </c>
      <c r="D136" s="21">
        <v>778537</v>
      </c>
      <c r="E136" s="22">
        <v>42</v>
      </c>
    </row>
    <row r="137" spans="2:5" x14ac:dyDescent="0.2">
      <c r="B137" s="21">
        <v>49143</v>
      </c>
      <c r="C137" s="21">
        <v>73476</v>
      </c>
      <c r="D137" s="21">
        <v>386287</v>
      </c>
      <c r="E137" s="22">
        <v>46</v>
      </c>
    </row>
    <row r="138" spans="2:5" x14ac:dyDescent="0.2">
      <c r="B138" s="21">
        <v>58841</v>
      </c>
      <c r="C138" s="21">
        <v>75571</v>
      </c>
      <c r="D138" s="21">
        <v>416540</v>
      </c>
      <c r="E138" s="22">
        <v>55</v>
      </c>
    </row>
    <row r="139" spans="2:5" x14ac:dyDescent="0.2">
      <c r="B139" s="21">
        <v>57306</v>
      </c>
      <c r="C139" s="21">
        <v>82573</v>
      </c>
      <c r="D139" s="21">
        <v>562605</v>
      </c>
      <c r="E139" s="22">
        <v>44</v>
      </c>
    </row>
    <row r="140" spans="2:5" x14ac:dyDescent="0.2">
      <c r="B140" s="21">
        <v>51942</v>
      </c>
      <c r="C140" s="21">
        <v>50650</v>
      </c>
      <c r="D140" s="21">
        <v>565932</v>
      </c>
      <c r="E140" s="22">
        <v>58</v>
      </c>
    </row>
    <row r="141" spans="2:5" x14ac:dyDescent="0.2">
      <c r="B141" s="21">
        <v>30241</v>
      </c>
      <c r="C141" s="21">
        <v>53427</v>
      </c>
      <c r="D141" s="21">
        <v>238530</v>
      </c>
      <c r="E141" s="22">
        <v>42</v>
      </c>
    </row>
    <row r="142" spans="2:5" x14ac:dyDescent="0.2">
      <c r="B142" s="21">
        <v>67121</v>
      </c>
      <c r="C142" s="21">
        <v>75247</v>
      </c>
      <c r="D142" s="21">
        <v>659279</v>
      </c>
      <c r="E142" s="22">
        <v>57</v>
      </c>
    </row>
    <row r="143" spans="2:5" x14ac:dyDescent="0.2">
      <c r="B143" s="21">
        <v>42408</v>
      </c>
      <c r="C143" s="21">
        <v>69175</v>
      </c>
      <c r="D143" s="21">
        <v>325701</v>
      </c>
      <c r="E143" s="22">
        <v>43</v>
      </c>
    </row>
    <row r="144" spans="2:5" x14ac:dyDescent="0.2">
      <c r="B144" s="21">
        <v>41452</v>
      </c>
      <c r="C144" s="21">
        <v>84171</v>
      </c>
      <c r="D144" s="21">
        <v>244311</v>
      </c>
      <c r="E144" s="22">
        <v>35</v>
      </c>
    </row>
    <row r="145" spans="2:5" x14ac:dyDescent="0.2">
      <c r="B145" s="21">
        <v>42593</v>
      </c>
      <c r="C145" s="21">
        <v>45722</v>
      </c>
      <c r="D145" s="21">
        <v>790527</v>
      </c>
      <c r="E145" s="22">
        <v>43</v>
      </c>
    </row>
    <row r="146" spans="2:5" x14ac:dyDescent="0.2">
      <c r="B146" s="21">
        <v>34521</v>
      </c>
      <c r="C146" s="21">
        <v>54356</v>
      </c>
      <c r="D146" s="21">
        <v>573052</v>
      </c>
      <c r="E146" s="22">
        <v>35</v>
      </c>
    </row>
    <row r="147" spans="2:5" x14ac:dyDescent="0.2">
      <c r="B147" s="21">
        <v>42214</v>
      </c>
      <c r="C147" s="21">
        <v>77206</v>
      </c>
      <c r="D147" s="21">
        <v>411070</v>
      </c>
      <c r="E147" s="22">
        <v>34</v>
      </c>
    </row>
    <row r="148" spans="2:5" x14ac:dyDescent="0.2">
      <c r="B148" s="21">
        <v>41914</v>
      </c>
      <c r="C148" s="21">
        <v>57005</v>
      </c>
      <c r="D148" s="21">
        <v>408147</v>
      </c>
      <c r="E148" s="22">
        <v>48</v>
      </c>
    </row>
    <row r="149" spans="2:5" x14ac:dyDescent="0.2">
      <c r="B149" s="21">
        <v>59416</v>
      </c>
      <c r="C149" s="21">
        <v>65809</v>
      </c>
      <c r="D149" s="21">
        <v>692401</v>
      </c>
      <c r="E149" s="22">
        <v>53</v>
      </c>
    </row>
    <row r="150" spans="2:5" x14ac:dyDescent="0.2">
      <c r="B150" s="21">
        <v>51403</v>
      </c>
      <c r="C150" s="21">
        <v>65468</v>
      </c>
      <c r="D150" s="21">
        <v>588571</v>
      </c>
      <c r="E150" s="22">
        <v>47</v>
      </c>
    </row>
    <row r="151" spans="2:5" x14ac:dyDescent="0.2">
      <c r="B151" s="21">
        <v>54755</v>
      </c>
      <c r="C151" s="21">
        <v>60992</v>
      </c>
      <c r="D151" s="21">
        <v>586369</v>
      </c>
      <c r="E151" s="22">
        <v>54</v>
      </c>
    </row>
    <row r="152" spans="2:5" x14ac:dyDescent="0.2">
      <c r="B152" s="21">
        <v>47143</v>
      </c>
      <c r="C152" s="21">
        <v>61809</v>
      </c>
      <c r="D152" s="21">
        <v>407734</v>
      </c>
      <c r="E152" s="22">
        <v>51</v>
      </c>
    </row>
    <row r="153" spans="2:5" x14ac:dyDescent="0.2">
      <c r="B153" s="21">
        <v>64392</v>
      </c>
      <c r="C153" s="21">
        <v>66905</v>
      </c>
      <c r="D153" s="21">
        <v>651216</v>
      </c>
      <c r="E153" s="22">
        <v>59</v>
      </c>
    </row>
    <row r="154" spans="2:5" x14ac:dyDescent="0.2">
      <c r="B154" s="21">
        <v>37253</v>
      </c>
      <c r="C154" s="21">
        <v>65131</v>
      </c>
      <c r="D154" s="21">
        <v>53366</v>
      </c>
      <c r="E154" s="22">
        <v>49</v>
      </c>
    </row>
    <row r="155" spans="2:5" x14ac:dyDescent="0.2">
      <c r="B155" s="21">
        <v>52665</v>
      </c>
      <c r="C155" s="21">
        <v>83626</v>
      </c>
      <c r="D155" s="21">
        <v>167032</v>
      </c>
      <c r="E155" s="22">
        <v>51</v>
      </c>
    </row>
    <row r="156" spans="2:5" x14ac:dyDescent="0.2">
      <c r="B156" s="21">
        <v>44001</v>
      </c>
      <c r="C156" s="21">
        <v>64328</v>
      </c>
      <c r="D156" s="21">
        <v>567357</v>
      </c>
      <c r="E156" s="22">
        <v>40</v>
      </c>
    </row>
    <row r="157" spans="2:5" x14ac:dyDescent="0.2">
      <c r="B157" s="21">
        <v>51552</v>
      </c>
      <c r="C157" s="21">
        <v>69256</v>
      </c>
      <c r="D157" s="21">
        <v>339207</v>
      </c>
      <c r="E157" s="22">
        <v>53</v>
      </c>
    </row>
    <row r="158" spans="2:5" x14ac:dyDescent="0.2">
      <c r="B158" s="21">
        <v>38244</v>
      </c>
      <c r="C158" s="21">
        <v>60575</v>
      </c>
      <c r="D158" s="21">
        <v>291360</v>
      </c>
      <c r="E158" s="22">
        <v>45</v>
      </c>
    </row>
    <row r="159" spans="2:5" x14ac:dyDescent="0.2">
      <c r="B159" s="21">
        <v>39767</v>
      </c>
      <c r="C159" s="21">
        <v>63729</v>
      </c>
      <c r="D159" s="21">
        <v>271430</v>
      </c>
      <c r="E159" s="22">
        <v>45</v>
      </c>
    </row>
    <row r="160" spans="2:5" x14ac:dyDescent="0.2">
      <c r="B160" s="21">
        <v>40078</v>
      </c>
      <c r="C160" s="21">
        <v>64316</v>
      </c>
      <c r="D160" s="21">
        <v>502947</v>
      </c>
      <c r="E160" s="22">
        <v>37</v>
      </c>
    </row>
    <row r="161" spans="2:5" x14ac:dyDescent="0.2">
      <c r="B161" s="21">
        <v>33132</v>
      </c>
      <c r="C161" s="21">
        <v>51419</v>
      </c>
      <c r="D161" s="21">
        <v>362564</v>
      </c>
      <c r="E161" s="22">
        <v>43</v>
      </c>
    </row>
    <row r="162" spans="2:5" x14ac:dyDescent="0.2">
      <c r="B162" s="21">
        <v>48623</v>
      </c>
      <c r="C162" s="21">
        <v>53870</v>
      </c>
      <c r="D162" s="21">
        <v>701783</v>
      </c>
      <c r="E162" s="22">
        <v>48</v>
      </c>
    </row>
    <row r="163" spans="2:5" x14ac:dyDescent="0.2">
      <c r="B163" s="21">
        <v>47693</v>
      </c>
      <c r="C163" s="21">
        <v>56895</v>
      </c>
      <c r="D163" s="21">
        <v>580950</v>
      </c>
      <c r="E163" s="22">
        <v>49</v>
      </c>
    </row>
    <row r="164" spans="2:5" x14ac:dyDescent="0.2">
      <c r="B164" s="21">
        <v>39410</v>
      </c>
      <c r="C164" s="21">
        <v>52534</v>
      </c>
      <c r="D164" s="21">
        <v>401956</v>
      </c>
      <c r="E164" s="22">
        <v>48</v>
      </c>
    </row>
    <row r="165" spans="2:5" x14ac:dyDescent="0.2">
      <c r="B165" s="21">
        <v>33428</v>
      </c>
      <c r="C165" s="21">
        <v>52633</v>
      </c>
      <c r="D165" s="21">
        <v>294000</v>
      </c>
      <c r="E165" s="22">
        <v>45</v>
      </c>
    </row>
    <row r="166" spans="2:5" x14ac:dyDescent="0.2">
      <c r="B166" s="21">
        <v>32700</v>
      </c>
      <c r="C166" s="21">
        <v>42375</v>
      </c>
      <c r="D166" s="21">
        <v>510039</v>
      </c>
      <c r="E166" s="22">
        <v>43</v>
      </c>
    </row>
    <row r="167" spans="2:5" x14ac:dyDescent="0.2">
      <c r="B167" s="21">
        <v>62864</v>
      </c>
      <c r="C167" s="21">
        <v>65617</v>
      </c>
      <c r="D167" s="21">
        <v>560593</v>
      </c>
      <c r="E167" s="22">
        <v>62</v>
      </c>
    </row>
    <row r="168" spans="2:5" x14ac:dyDescent="0.2">
      <c r="B168" s="21">
        <v>29426</v>
      </c>
      <c r="C168" s="21">
        <v>49399</v>
      </c>
      <c r="D168" s="21">
        <v>174526</v>
      </c>
      <c r="E168" s="22">
        <v>46</v>
      </c>
    </row>
    <row r="169" spans="2:5" x14ac:dyDescent="0.2">
      <c r="B169" s="21">
        <v>44419</v>
      </c>
      <c r="C169" s="21">
        <v>63870</v>
      </c>
      <c r="D169" s="21">
        <v>260269</v>
      </c>
      <c r="E169" s="22">
        <v>51</v>
      </c>
    </row>
    <row r="170" spans="2:5" x14ac:dyDescent="0.2">
      <c r="B170" s="21">
        <v>36646</v>
      </c>
      <c r="C170" s="21">
        <v>60871</v>
      </c>
      <c r="D170" s="21">
        <v>262959</v>
      </c>
      <c r="E170" s="22">
        <v>44</v>
      </c>
    </row>
    <row r="171" spans="2:5" x14ac:dyDescent="0.2">
      <c r="B171" s="21">
        <v>53656</v>
      </c>
      <c r="C171" s="21">
        <v>68091</v>
      </c>
      <c r="D171" s="21">
        <v>316064</v>
      </c>
      <c r="E171" s="22">
        <v>57</v>
      </c>
    </row>
    <row r="172" spans="2:5" x14ac:dyDescent="0.2">
      <c r="B172" s="21">
        <v>45977</v>
      </c>
      <c r="C172" s="21">
        <v>54123</v>
      </c>
      <c r="D172" s="21">
        <v>254617</v>
      </c>
      <c r="E172" s="22">
        <v>60</v>
      </c>
    </row>
    <row r="173" spans="2:5" x14ac:dyDescent="0.2">
      <c r="B173" s="21">
        <v>38504</v>
      </c>
      <c r="C173" s="21">
        <v>59317</v>
      </c>
      <c r="D173" s="21">
        <v>510811</v>
      </c>
      <c r="E173" s="22">
        <v>39</v>
      </c>
    </row>
    <row r="174" spans="2:5" x14ac:dyDescent="0.2">
      <c r="B174" s="21">
        <v>47936</v>
      </c>
      <c r="C174" s="21">
        <v>38779</v>
      </c>
      <c r="D174" s="21">
        <v>581498</v>
      </c>
      <c r="E174" s="22">
        <v>61</v>
      </c>
    </row>
    <row r="175" spans="2:5" x14ac:dyDescent="0.2">
      <c r="B175" s="21">
        <v>60222</v>
      </c>
      <c r="C175" s="21">
        <v>88293</v>
      </c>
      <c r="D175" s="21">
        <v>378358</v>
      </c>
      <c r="E175" s="22">
        <v>50</v>
      </c>
    </row>
    <row r="176" spans="2:5" x14ac:dyDescent="0.2">
      <c r="B176" s="21">
        <v>38931</v>
      </c>
      <c r="C176" s="21">
        <v>68688</v>
      </c>
      <c r="D176" s="21">
        <v>375890</v>
      </c>
      <c r="E176" s="22">
        <v>37</v>
      </c>
    </row>
    <row r="177" spans="2:5" x14ac:dyDescent="0.2">
      <c r="B177" s="21">
        <v>27810</v>
      </c>
      <c r="C177" s="21">
        <v>51907</v>
      </c>
      <c r="D177" s="21">
        <v>85521</v>
      </c>
      <c r="E177" s="22">
        <v>45</v>
      </c>
    </row>
    <row r="178" spans="2:5" x14ac:dyDescent="0.2">
      <c r="B178" s="21">
        <v>47604</v>
      </c>
      <c r="C178" s="21">
        <v>52374</v>
      </c>
      <c r="D178" s="21">
        <v>633383</v>
      </c>
      <c r="E178" s="22">
        <v>50</v>
      </c>
    </row>
    <row r="179" spans="2:5" x14ac:dyDescent="0.2">
      <c r="B179" s="21">
        <v>42357</v>
      </c>
      <c r="C179" s="21">
        <v>73768</v>
      </c>
      <c r="D179" s="21">
        <v>562664</v>
      </c>
      <c r="E179" s="22">
        <v>32</v>
      </c>
    </row>
    <row r="180" spans="2:5" x14ac:dyDescent="0.2">
      <c r="B180" s="21">
        <v>31301</v>
      </c>
      <c r="C180" s="21">
        <v>55577</v>
      </c>
      <c r="D180" s="21">
        <v>475126</v>
      </c>
      <c r="E180" s="22">
        <v>34</v>
      </c>
    </row>
    <row r="181" spans="2:5" x14ac:dyDescent="0.2">
      <c r="B181" s="21">
        <v>42370</v>
      </c>
      <c r="C181" s="21">
        <v>59690</v>
      </c>
      <c r="D181" s="21">
        <v>449895</v>
      </c>
      <c r="E181" s="22">
        <v>45</v>
      </c>
    </row>
    <row r="182" spans="2:5" x14ac:dyDescent="0.2">
      <c r="B182" s="21">
        <v>31837</v>
      </c>
      <c r="C182" s="21">
        <v>55382</v>
      </c>
      <c r="D182" s="21">
        <v>20000</v>
      </c>
      <c r="E182" s="22">
        <v>50</v>
      </c>
    </row>
    <row r="183" spans="2:5" x14ac:dyDescent="0.2">
      <c r="B183" s="21">
        <v>26499</v>
      </c>
      <c r="C183" s="21">
        <v>34155</v>
      </c>
      <c r="D183" s="21">
        <v>216355</v>
      </c>
      <c r="E183" s="22">
        <v>51</v>
      </c>
    </row>
    <row r="184" spans="2:5" x14ac:dyDescent="0.2">
      <c r="B184" s="21">
        <v>38173</v>
      </c>
      <c r="C184" s="21">
        <v>54383</v>
      </c>
      <c r="D184" s="21">
        <v>191168</v>
      </c>
      <c r="E184" s="22">
        <v>53</v>
      </c>
    </row>
    <row r="185" spans="2:5" x14ac:dyDescent="0.2">
      <c r="B185" s="21">
        <v>39433</v>
      </c>
      <c r="C185" s="21">
        <v>65920</v>
      </c>
      <c r="D185" s="21">
        <v>543790</v>
      </c>
      <c r="E185" s="22">
        <v>34</v>
      </c>
    </row>
    <row r="186" spans="2:5" x14ac:dyDescent="0.2">
      <c r="B186" s="21">
        <v>37714</v>
      </c>
      <c r="C186" s="21">
        <v>39488</v>
      </c>
      <c r="D186" s="21">
        <v>363561</v>
      </c>
      <c r="E186" s="22">
        <v>56</v>
      </c>
    </row>
    <row r="187" spans="2:5" x14ac:dyDescent="0.2">
      <c r="B187" s="21">
        <v>57125</v>
      </c>
      <c r="C187" s="21">
        <v>72638</v>
      </c>
      <c r="D187" s="21">
        <v>352508</v>
      </c>
      <c r="E187" s="22">
        <v>57</v>
      </c>
    </row>
    <row r="188" spans="2:5" x14ac:dyDescent="0.2">
      <c r="B188" s="21">
        <v>46453</v>
      </c>
      <c r="C188" s="21">
        <v>67247</v>
      </c>
      <c r="D188" s="21">
        <v>368344</v>
      </c>
      <c r="E188" s="22">
        <v>48</v>
      </c>
    </row>
    <row r="189" spans="2:5" x14ac:dyDescent="0.2">
      <c r="B189" s="21">
        <v>43855</v>
      </c>
      <c r="C189" s="21">
        <v>71272</v>
      </c>
      <c r="D189" s="21">
        <v>411046</v>
      </c>
      <c r="E189" s="22">
        <v>40</v>
      </c>
    </row>
    <row r="190" spans="2:5" x14ac:dyDescent="0.2">
      <c r="B190" s="21">
        <v>55593</v>
      </c>
      <c r="C190" s="21">
        <v>71693</v>
      </c>
      <c r="D190" s="21">
        <v>517480</v>
      </c>
      <c r="E190" s="22">
        <v>50</v>
      </c>
    </row>
    <row r="191" spans="2:5" x14ac:dyDescent="0.2">
      <c r="B191" s="21">
        <v>42484</v>
      </c>
      <c r="C191" s="21">
        <v>57861</v>
      </c>
      <c r="D191" s="21">
        <v>445746</v>
      </c>
      <c r="E191" s="22">
        <v>47</v>
      </c>
    </row>
    <row r="192" spans="2:5" x14ac:dyDescent="0.2">
      <c r="B192" s="21">
        <v>40879</v>
      </c>
      <c r="C192" s="21">
        <v>69142</v>
      </c>
      <c r="D192" s="21">
        <v>399124</v>
      </c>
      <c r="E192" s="22">
        <v>39</v>
      </c>
    </row>
    <row r="193" spans="2:5" x14ac:dyDescent="0.2">
      <c r="B193" s="21">
        <v>20653</v>
      </c>
      <c r="C193" s="21">
        <v>52478</v>
      </c>
      <c r="D193" s="21">
        <v>97707</v>
      </c>
      <c r="E193" s="22">
        <v>36</v>
      </c>
    </row>
    <row r="194" spans="2:5" x14ac:dyDescent="0.2">
      <c r="B194" s="21">
        <v>35439</v>
      </c>
      <c r="C194" s="21">
        <v>47592</v>
      </c>
      <c r="D194" s="21">
        <v>473101</v>
      </c>
      <c r="E194" s="22">
        <v>44</v>
      </c>
    </row>
    <row r="195" spans="2:5" x14ac:dyDescent="0.2">
      <c r="B195" s="21">
        <v>36113</v>
      </c>
      <c r="C195" s="21">
        <v>48123</v>
      </c>
      <c r="D195" s="21">
        <v>405550</v>
      </c>
      <c r="E195" s="22">
        <v>47</v>
      </c>
    </row>
    <row r="196" spans="2:5" x14ac:dyDescent="0.2">
      <c r="B196" s="21">
        <v>38182</v>
      </c>
      <c r="C196" s="21">
        <v>76916</v>
      </c>
      <c r="D196" s="21">
        <v>315184</v>
      </c>
      <c r="E196" s="22">
        <v>33</v>
      </c>
    </row>
    <row r="197" spans="2:5" x14ac:dyDescent="0.2">
      <c r="B197" s="21">
        <v>41026</v>
      </c>
      <c r="C197" s="21">
        <v>65714</v>
      </c>
      <c r="D197" s="21">
        <v>362707</v>
      </c>
      <c r="E197" s="22">
        <v>42</v>
      </c>
    </row>
    <row r="198" spans="2:5" x14ac:dyDescent="0.2">
      <c r="B198" s="21">
        <v>27890</v>
      </c>
      <c r="C198" s="21">
        <v>40346</v>
      </c>
      <c r="D198" s="21">
        <v>255922</v>
      </c>
      <c r="E198" s="22">
        <v>47</v>
      </c>
    </row>
    <row r="199" spans="2:5" x14ac:dyDescent="0.2">
      <c r="B199" s="21">
        <v>43724</v>
      </c>
      <c r="C199" s="21">
        <v>71148</v>
      </c>
      <c r="D199" s="21">
        <v>416817</v>
      </c>
      <c r="E199" s="22">
        <v>40</v>
      </c>
    </row>
    <row r="200" spans="2:5" x14ac:dyDescent="0.2">
      <c r="B200" s="21">
        <v>57431</v>
      </c>
      <c r="C200" s="21">
        <v>81758</v>
      </c>
      <c r="D200" s="21">
        <v>278182</v>
      </c>
      <c r="E200" s="22">
        <v>54</v>
      </c>
    </row>
    <row r="201" spans="2:5" x14ac:dyDescent="0.2">
      <c r="B201" s="21">
        <v>41104</v>
      </c>
      <c r="C201" s="21">
        <v>64867</v>
      </c>
      <c r="D201" s="21">
        <v>498442</v>
      </c>
      <c r="E201" s="22">
        <v>38</v>
      </c>
    </row>
    <row r="202" spans="2:5" x14ac:dyDescent="0.2">
      <c r="B202" s="21">
        <v>49051</v>
      </c>
      <c r="C202" s="21">
        <v>70052</v>
      </c>
      <c r="D202" s="21">
        <v>613707</v>
      </c>
      <c r="E202" s="22">
        <v>40</v>
      </c>
    </row>
    <row r="203" spans="2:5" x14ac:dyDescent="0.2">
      <c r="B203" s="21">
        <v>41266</v>
      </c>
      <c r="C203" s="21">
        <v>62043</v>
      </c>
      <c r="D203" s="21">
        <v>357639</v>
      </c>
      <c r="E203" s="22">
        <v>45</v>
      </c>
    </row>
    <row r="204" spans="2:5" x14ac:dyDescent="0.2">
      <c r="B204" s="21">
        <v>64545</v>
      </c>
      <c r="C204" s="21">
        <v>85186</v>
      </c>
      <c r="D204" s="21">
        <v>546631</v>
      </c>
      <c r="E204" s="22">
        <v>51</v>
      </c>
    </row>
    <row r="205" spans="2:5" x14ac:dyDescent="0.2">
      <c r="B205" s="21">
        <v>29052</v>
      </c>
      <c r="C205" s="21">
        <v>47127</v>
      </c>
      <c r="D205" s="21">
        <v>427011</v>
      </c>
      <c r="E205" s="22">
        <v>38</v>
      </c>
    </row>
    <row r="206" spans="2:5" x14ac:dyDescent="0.2">
      <c r="B206" s="21">
        <v>30720</v>
      </c>
      <c r="C206" s="21">
        <v>61177</v>
      </c>
      <c r="D206" s="21">
        <v>340663</v>
      </c>
      <c r="E206" s="22">
        <v>34</v>
      </c>
    </row>
    <row r="207" spans="2:5" x14ac:dyDescent="0.2">
      <c r="B207" s="21">
        <v>38763</v>
      </c>
      <c r="C207" s="21">
        <v>57770</v>
      </c>
      <c r="D207" s="21">
        <v>211765</v>
      </c>
      <c r="E207" s="22">
        <v>50</v>
      </c>
    </row>
    <row r="208" spans="2:5" x14ac:dyDescent="0.2">
      <c r="B208" s="21">
        <v>39331</v>
      </c>
      <c r="C208" s="21">
        <v>60432</v>
      </c>
      <c r="D208" s="21">
        <v>415005</v>
      </c>
      <c r="E208" s="22">
        <v>42</v>
      </c>
    </row>
    <row r="209" spans="2:5" x14ac:dyDescent="0.2">
      <c r="B209" s="21">
        <v>32608</v>
      </c>
      <c r="C209" s="21">
        <v>59000</v>
      </c>
      <c r="D209" s="21">
        <v>478423</v>
      </c>
      <c r="E209" s="22">
        <v>33</v>
      </c>
    </row>
    <row r="210" spans="2:5" x14ac:dyDescent="0.2">
      <c r="B210" s="21">
        <v>58046</v>
      </c>
      <c r="C210" s="21">
        <v>62646</v>
      </c>
      <c r="D210" s="21">
        <v>613242</v>
      </c>
      <c r="E210" s="22">
        <v>56</v>
      </c>
    </row>
    <row r="211" spans="2:5" x14ac:dyDescent="0.2">
      <c r="B211" s="21">
        <v>54387</v>
      </c>
      <c r="C211" s="21">
        <v>68782</v>
      </c>
      <c r="D211" s="21">
        <v>350158</v>
      </c>
      <c r="E211" s="22">
        <v>57</v>
      </c>
    </row>
    <row r="212" spans="2:5" x14ac:dyDescent="0.2">
      <c r="B212" s="21">
        <v>36638</v>
      </c>
      <c r="C212" s="21">
        <v>67546</v>
      </c>
      <c r="D212" s="21">
        <v>322905</v>
      </c>
      <c r="E212" s="22">
        <v>37</v>
      </c>
    </row>
    <row r="213" spans="2:5" x14ac:dyDescent="0.2">
      <c r="B213" s="21">
        <v>39522</v>
      </c>
      <c r="C213" s="21">
        <v>42415</v>
      </c>
      <c r="D213" s="21">
        <v>520997</v>
      </c>
      <c r="E213" s="22">
        <v>51</v>
      </c>
    </row>
    <row r="214" spans="2:5" x14ac:dyDescent="0.2">
      <c r="B214" s="21">
        <v>42978</v>
      </c>
      <c r="C214" s="21">
        <v>44618</v>
      </c>
      <c r="D214" s="21">
        <v>251702</v>
      </c>
      <c r="E214" s="22">
        <v>63</v>
      </c>
    </row>
    <row r="215" spans="2:5" x14ac:dyDescent="0.2">
      <c r="B215" s="21">
        <v>60866</v>
      </c>
      <c r="C215" s="21">
        <v>72227</v>
      </c>
      <c r="D215" s="21">
        <v>623033</v>
      </c>
      <c r="E215" s="22">
        <v>53</v>
      </c>
    </row>
    <row r="216" spans="2:5" x14ac:dyDescent="0.2">
      <c r="B216" s="21">
        <v>46380</v>
      </c>
      <c r="C216" s="21">
        <v>48959</v>
      </c>
      <c r="D216" s="21">
        <v>615672</v>
      </c>
      <c r="E216" s="22">
        <v>51</v>
      </c>
    </row>
    <row r="217" spans="2:5" x14ac:dyDescent="0.2">
      <c r="B217" s="21">
        <v>56580</v>
      </c>
      <c r="C217" s="21">
        <v>86068</v>
      </c>
      <c r="D217" s="21">
        <v>335653</v>
      </c>
      <c r="E217" s="22">
        <v>48</v>
      </c>
    </row>
    <row r="218" spans="2:5" x14ac:dyDescent="0.2">
      <c r="B218" s="21">
        <v>42774</v>
      </c>
      <c r="C218" s="21">
        <v>65554</v>
      </c>
      <c r="D218" s="21">
        <v>462614</v>
      </c>
      <c r="E218" s="22">
        <v>41</v>
      </c>
    </row>
    <row r="219" spans="2:5" x14ac:dyDescent="0.2">
      <c r="B219" s="21">
        <v>37880</v>
      </c>
      <c r="C219" s="21">
        <v>69248</v>
      </c>
      <c r="D219" s="21">
        <v>298246</v>
      </c>
      <c r="E219" s="22">
        <v>39</v>
      </c>
    </row>
    <row r="220" spans="2:5" x14ac:dyDescent="0.2">
      <c r="B220" s="21">
        <v>45208</v>
      </c>
      <c r="C220" s="21">
        <v>59331</v>
      </c>
      <c r="D220" s="21">
        <v>543313</v>
      </c>
      <c r="E220" s="22">
        <v>45</v>
      </c>
    </row>
    <row r="221" spans="2:5" x14ac:dyDescent="0.2">
      <c r="B221" s="21">
        <v>56229</v>
      </c>
      <c r="C221" s="21">
        <v>52323</v>
      </c>
      <c r="D221" s="21">
        <v>346555</v>
      </c>
      <c r="E221" s="22">
        <v>70</v>
      </c>
    </row>
    <row r="222" spans="2:5" x14ac:dyDescent="0.2">
      <c r="B222" s="21">
        <v>50455</v>
      </c>
      <c r="C222" s="21">
        <v>63553</v>
      </c>
      <c r="D222" s="21">
        <v>474763</v>
      </c>
      <c r="E222" s="22">
        <v>51</v>
      </c>
    </row>
    <row r="223" spans="2:5" x14ac:dyDescent="0.2">
      <c r="B223" s="21">
        <v>49721</v>
      </c>
      <c r="C223" s="21">
        <v>75116</v>
      </c>
      <c r="D223" s="21">
        <v>232607</v>
      </c>
      <c r="E223" s="22">
        <v>51</v>
      </c>
    </row>
    <row r="224" spans="2:5" x14ac:dyDescent="0.2">
      <c r="B224" s="21">
        <v>31697</v>
      </c>
      <c r="C224" s="21">
        <v>38284</v>
      </c>
      <c r="D224" s="21">
        <v>587011</v>
      </c>
      <c r="E224" s="22">
        <v>42</v>
      </c>
    </row>
    <row r="225" spans="2:5" x14ac:dyDescent="0.2">
      <c r="B225" s="21">
        <v>49220</v>
      </c>
      <c r="C225" s="21">
        <v>55294</v>
      </c>
      <c r="D225" s="21">
        <v>629764</v>
      </c>
      <c r="E225" s="22">
        <v>50</v>
      </c>
    </row>
    <row r="226" spans="2:5" x14ac:dyDescent="0.2">
      <c r="B226" s="21">
        <v>46189</v>
      </c>
      <c r="C226" s="21">
        <v>63211</v>
      </c>
      <c r="D226" s="21">
        <v>664431</v>
      </c>
      <c r="E226" s="22">
        <v>40</v>
      </c>
    </row>
    <row r="227" spans="2:5" x14ac:dyDescent="0.2">
      <c r="B227" s="21">
        <v>36087</v>
      </c>
      <c r="C227" s="21">
        <v>54918</v>
      </c>
      <c r="D227" s="21">
        <v>347018</v>
      </c>
      <c r="E227" s="22">
        <v>44</v>
      </c>
    </row>
    <row r="228" spans="2:5" x14ac:dyDescent="0.2">
      <c r="B228" s="21">
        <v>43264</v>
      </c>
      <c r="C228" s="21">
        <v>57263</v>
      </c>
      <c r="D228" s="21">
        <v>322150</v>
      </c>
      <c r="E228" s="22">
        <v>52</v>
      </c>
    </row>
    <row r="229" spans="2:5" x14ac:dyDescent="0.2">
      <c r="B229" s="21">
        <v>40660</v>
      </c>
      <c r="C229" s="21">
        <v>72300</v>
      </c>
      <c r="D229" s="21">
        <v>275389</v>
      </c>
      <c r="E229" s="22">
        <v>41</v>
      </c>
    </row>
    <row r="230" spans="2:5" x14ac:dyDescent="0.2">
      <c r="B230" s="21">
        <v>51684</v>
      </c>
      <c r="C230" s="21">
        <v>50241</v>
      </c>
      <c r="D230" s="21">
        <v>607395</v>
      </c>
      <c r="E230" s="22">
        <v>57</v>
      </c>
    </row>
    <row r="231" spans="2:5" x14ac:dyDescent="0.2">
      <c r="B231" s="21">
        <v>44525</v>
      </c>
      <c r="C231" s="21">
        <v>65835</v>
      </c>
      <c r="D231" s="21">
        <v>152012</v>
      </c>
      <c r="E231" s="22">
        <v>54</v>
      </c>
    </row>
    <row r="232" spans="2:5" x14ac:dyDescent="0.2">
      <c r="B232" s="21">
        <v>48519</v>
      </c>
      <c r="C232" s="21">
        <v>60382</v>
      </c>
      <c r="D232" s="21">
        <v>490444</v>
      </c>
      <c r="E232" s="22">
        <v>50</v>
      </c>
    </row>
    <row r="233" spans="2:5" x14ac:dyDescent="0.2">
      <c r="B233" s="21">
        <v>45805</v>
      </c>
      <c r="C233" s="21">
        <v>68691</v>
      </c>
      <c r="D233" s="21">
        <v>619707</v>
      </c>
      <c r="E233" s="22">
        <v>37</v>
      </c>
    </row>
    <row r="234" spans="2:5" x14ac:dyDescent="0.2">
      <c r="B234" s="21">
        <v>54850</v>
      </c>
      <c r="C234" s="21">
        <v>65447</v>
      </c>
      <c r="D234" s="21">
        <v>571565</v>
      </c>
      <c r="E234" s="22">
        <v>52</v>
      </c>
    </row>
    <row r="235" spans="2:5" x14ac:dyDescent="0.2">
      <c r="B235" s="21">
        <v>32478</v>
      </c>
      <c r="C235" s="21">
        <v>42978</v>
      </c>
      <c r="D235" s="21">
        <v>491193</v>
      </c>
      <c r="E235" s="22">
        <v>43</v>
      </c>
    </row>
    <row r="236" spans="2:5" x14ac:dyDescent="0.2">
      <c r="B236" s="21">
        <v>42209</v>
      </c>
      <c r="C236" s="21">
        <v>58143</v>
      </c>
      <c r="D236" s="21">
        <v>261153</v>
      </c>
      <c r="E236" s="22">
        <v>52</v>
      </c>
    </row>
    <row r="237" spans="2:5" x14ac:dyDescent="0.2">
      <c r="B237" s="21">
        <v>55126</v>
      </c>
      <c r="C237" s="21">
        <v>61666</v>
      </c>
      <c r="D237" s="21">
        <v>299854</v>
      </c>
      <c r="E237" s="22">
        <v>64</v>
      </c>
    </row>
    <row r="238" spans="2:5" x14ac:dyDescent="0.2">
      <c r="B238" s="21">
        <v>47984</v>
      </c>
      <c r="C238" s="21">
        <v>64854</v>
      </c>
      <c r="D238" s="21">
        <v>371240</v>
      </c>
      <c r="E238" s="22">
        <v>51</v>
      </c>
    </row>
    <row r="239" spans="2:5" x14ac:dyDescent="0.2">
      <c r="B239" s="21">
        <v>43406</v>
      </c>
      <c r="C239" s="21">
        <v>45757</v>
      </c>
      <c r="D239" s="21">
        <v>465710</v>
      </c>
      <c r="E239" s="22">
        <v>55</v>
      </c>
    </row>
    <row r="240" spans="2:5" x14ac:dyDescent="0.2">
      <c r="B240" s="21">
        <v>44577</v>
      </c>
      <c r="C240" s="21">
        <v>73097</v>
      </c>
      <c r="D240" s="21">
        <v>196422</v>
      </c>
      <c r="E240" s="22">
        <v>47</v>
      </c>
    </row>
    <row r="241" spans="2:5" x14ac:dyDescent="0.2">
      <c r="B241" s="21">
        <v>37745</v>
      </c>
      <c r="C241" s="21">
        <v>67249</v>
      </c>
      <c r="D241" s="21">
        <v>396793</v>
      </c>
      <c r="E241" s="22">
        <v>36</v>
      </c>
    </row>
    <row r="242" spans="2:5" x14ac:dyDescent="0.2">
      <c r="B242" s="21">
        <v>47805</v>
      </c>
      <c r="C242" s="21">
        <v>77166</v>
      </c>
      <c r="D242" s="21">
        <v>478853</v>
      </c>
      <c r="E242" s="22">
        <v>39</v>
      </c>
    </row>
    <row r="243" spans="2:5" x14ac:dyDescent="0.2">
      <c r="B243" s="21">
        <v>44847</v>
      </c>
      <c r="C243" s="21">
        <v>72316</v>
      </c>
      <c r="D243" s="21">
        <v>279393</v>
      </c>
      <c r="E243" s="22">
        <v>45</v>
      </c>
    </row>
    <row r="244" spans="2:5" x14ac:dyDescent="0.2">
      <c r="B244" s="21">
        <v>46643</v>
      </c>
      <c r="C244" s="21">
        <v>68431</v>
      </c>
      <c r="D244" s="21">
        <v>383693</v>
      </c>
      <c r="E244" s="22">
        <v>47</v>
      </c>
    </row>
    <row r="245" spans="2:5" x14ac:dyDescent="0.2">
      <c r="B245" s="21">
        <v>56564</v>
      </c>
      <c r="C245" s="21">
        <v>62311</v>
      </c>
      <c r="D245" s="21">
        <v>830430</v>
      </c>
      <c r="E245" s="22">
        <v>47</v>
      </c>
    </row>
    <row r="246" spans="2:5" x14ac:dyDescent="0.2">
      <c r="B246" s="21">
        <v>41673</v>
      </c>
      <c r="C246" s="21">
        <v>53229</v>
      </c>
      <c r="D246" s="21">
        <v>112127</v>
      </c>
      <c r="E246" s="22">
        <v>60</v>
      </c>
    </row>
    <row r="247" spans="2:5" x14ac:dyDescent="0.2">
      <c r="B247" s="21">
        <v>61118</v>
      </c>
      <c r="C247" s="21">
        <v>77662</v>
      </c>
      <c r="D247" s="21">
        <v>331460</v>
      </c>
      <c r="E247" s="22">
        <v>59</v>
      </c>
    </row>
    <row r="248" spans="2:5" x14ac:dyDescent="0.2">
      <c r="B248" s="21">
        <v>37304</v>
      </c>
      <c r="C248" s="21">
        <v>69495</v>
      </c>
      <c r="D248" s="21">
        <v>335810</v>
      </c>
      <c r="E248" s="22">
        <v>36</v>
      </c>
    </row>
    <row r="249" spans="2:5" x14ac:dyDescent="0.2">
      <c r="B249" s="21">
        <v>46892</v>
      </c>
      <c r="C249" s="21">
        <v>61063</v>
      </c>
      <c r="D249" s="21">
        <v>509543</v>
      </c>
      <c r="E249" s="22">
        <v>47</v>
      </c>
    </row>
    <row r="250" spans="2:5" x14ac:dyDescent="0.2">
      <c r="B250" s="21">
        <v>56458</v>
      </c>
      <c r="C250" s="21">
        <v>79369</v>
      </c>
      <c r="D250" s="21">
        <v>761936</v>
      </c>
      <c r="E250" s="22">
        <v>38</v>
      </c>
    </row>
    <row r="251" spans="2:5" x14ac:dyDescent="0.2">
      <c r="B251" s="21">
        <v>45510</v>
      </c>
      <c r="C251" s="21">
        <v>61693</v>
      </c>
      <c r="D251" s="21">
        <v>620522</v>
      </c>
      <c r="E251" s="22">
        <v>42</v>
      </c>
    </row>
    <row r="252" spans="2:5" x14ac:dyDescent="0.2">
      <c r="B252" s="21">
        <v>27625</v>
      </c>
      <c r="C252" s="21">
        <v>47212</v>
      </c>
      <c r="D252" s="21">
        <v>539366</v>
      </c>
      <c r="E252" s="22">
        <v>33</v>
      </c>
    </row>
    <row r="253" spans="2:5" x14ac:dyDescent="0.2">
      <c r="B253" s="21">
        <v>46390</v>
      </c>
      <c r="C253" s="21">
        <v>69898</v>
      </c>
      <c r="D253" s="21">
        <v>565815</v>
      </c>
      <c r="E253" s="22">
        <v>39</v>
      </c>
    </row>
    <row r="254" spans="2:5" x14ac:dyDescent="0.2">
      <c r="B254" s="21">
        <v>29002</v>
      </c>
      <c r="C254" s="21">
        <v>63676</v>
      </c>
      <c r="D254" s="21">
        <v>74258</v>
      </c>
      <c r="E254" s="22">
        <v>39</v>
      </c>
    </row>
    <row r="255" spans="2:5" x14ac:dyDescent="0.2">
      <c r="B255" s="21">
        <v>51356</v>
      </c>
      <c r="C255" s="21">
        <v>72302</v>
      </c>
      <c r="D255" s="21">
        <v>234159</v>
      </c>
      <c r="E255" s="22">
        <v>55</v>
      </c>
    </row>
    <row r="256" spans="2:5" x14ac:dyDescent="0.2">
      <c r="B256" s="21">
        <v>42011</v>
      </c>
      <c r="C256" s="21">
        <v>63687</v>
      </c>
      <c r="D256" s="21">
        <v>358616</v>
      </c>
      <c r="E256" s="22">
        <v>45</v>
      </c>
    </row>
    <row r="257" spans="2:5" x14ac:dyDescent="0.2">
      <c r="B257" s="21">
        <v>52654</v>
      </c>
      <c r="C257" s="21">
        <v>63678</v>
      </c>
      <c r="D257" s="21">
        <v>563499</v>
      </c>
      <c r="E257" s="22">
        <v>51</v>
      </c>
    </row>
    <row r="258" spans="2:5" x14ac:dyDescent="0.2">
      <c r="B258" s="21">
        <v>44433</v>
      </c>
      <c r="C258" s="21">
        <v>77435</v>
      </c>
      <c r="D258" s="21">
        <v>48620</v>
      </c>
      <c r="E258" s="22">
        <v>49</v>
      </c>
    </row>
    <row r="259" spans="2:5" x14ac:dyDescent="0.2">
      <c r="B259" s="21">
        <v>46055</v>
      </c>
      <c r="C259" s="21">
        <v>62721</v>
      </c>
      <c r="D259" s="21">
        <v>494986</v>
      </c>
      <c r="E259" s="22">
        <v>46</v>
      </c>
    </row>
    <row r="260" spans="2:5" x14ac:dyDescent="0.2">
      <c r="B260" s="21">
        <v>58235</v>
      </c>
      <c r="C260" s="21">
        <v>70843</v>
      </c>
      <c r="D260" s="21">
        <v>545947</v>
      </c>
      <c r="E260" s="22">
        <v>53</v>
      </c>
    </row>
    <row r="261" spans="2:5" x14ac:dyDescent="0.2">
      <c r="B261" s="21">
        <v>42990</v>
      </c>
      <c r="C261" s="21">
        <v>55286</v>
      </c>
      <c r="D261" s="21">
        <v>734444</v>
      </c>
      <c r="E261" s="22">
        <v>39</v>
      </c>
    </row>
    <row r="262" spans="2:5" x14ac:dyDescent="0.2">
      <c r="B262" s="21">
        <v>50702</v>
      </c>
      <c r="C262" s="21">
        <v>72002</v>
      </c>
      <c r="D262" s="21">
        <v>568948</v>
      </c>
      <c r="E262" s="22">
        <v>43</v>
      </c>
    </row>
    <row r="263" spans="2:5" x14ac:dyDescent="0.2">
      <c r="B263" s="21">
        <v>47010</v>
      </c>
      <c r="C263" s="21">
        <v>41435</v>
      </c>
      <c r="D263" s="21">
        <v>252220</v>
      </c>
      <c r="E263" s="22">
        <v>70</v>
      </c>
    </row>
    <row r="264" spans="2:5" x14ac:dyDescent="0.2">
      <c r="B264" s="21">
        <v>49400</v>
      </c>
      <c r="C264" s="21">
        <v>60404</v>
      </c>
      <c r="D264" s="21">
        <v>513975</v>
      </c>
      <c r="E264" s="22">
        <v>51</v>
      </c>
    </row>
    <row r="265" spans="2:5" x14ac:dyDescent="0.2">
      <c r="B265" s="21">
        <v>42997</v>
      </c>
      <c r="C265" s="21">
        <v>65239</v>
      </c>
      <c r="D265" s="21">
        <v>168703</v>
      </c>
      <c r="E265" s="22">
        <v>52</v>
      </c>
    </row>
    <row r="266" spans="2:5" x14ac:dyDescent="0.2">
      <c r="B266" s="21">
        <v>44435</v>
      </c>
      <c r="C266" s="21">
        <v>62939</v>
      </c>
      <c r="D266" s="21">
        <v>455590</v>
      </c>
      <c r="E266" s="22">
        <v>45</v>
      </c>
    </row>
    <row r="267" spans="2:5" x14ac:dyDescent="0.2">
      <c r="B267" s="21">
        <v>46326</v>
      </c>
      <c r="C267" s="21">
        <v>60608</v>
      </c>
      <c r="D267" s="21">
        <v>492113</v>
      </c>
      <c r="E267" s="22">
        <v>48</v>
      </c>
    </row>
    <row r="268" spans="2:5" x14ac:dyDescent="0.2">
      <c r="B268" s="21">
        <v>46847</v>
      </c>
      <c r="C268" s="21">
        <v>56118</v>
      </c>
      <c r="D268" s="21">
        <v>586717</v>
      </c>
      <c r="E268" s="22">
        <v>48</v>
      </c>
    </row>
    <row r="269" spans="2:5" x14ac:dyDescent="0.2">
      <c r="B269" s="21">
        <v>56499</v>
      </c>
      <c r="C269" s="21">
        <v>86706</v>
      </c>
      <c r="D269" s="21">
        <v>333544</v>
      </c>
      <c r="E269" s="22">
        <v>48</v>
      </c>
    </row>
    <row r="270" spans="2:5" x14ac:dyDescent="0.2">
      <c r="B270" s="21">
        <v>42774</v>
      </c>
      <c r="C270" s="21">
        <v>41236</v>
      </c>
      <c r="D270" s="21">
        <v>466988</v>
      </c>
      <c r="E270" s="22">
        <v>57</v>
      </c>
    </row>
    <row r="271" spans="2:5" x14ac:dyDescent="0.2">
      <c r="B271" s="21">
        <v>52314</v>
      </c>
      <c r="C271" s="21">
        <v>77146</v>
      </c>
      <c r="D271" s="21">
        <v>418765</v>
      </c>
      <c r="E271" s="22">
        <v>46</v>
      </c>
    </row>
    <row r="272" spans="2:5" x14ac:dyDescent="0.2">
      <c r="B272" s="21">
        <v>34140</v>
      </c>
      <c r="C272" s="21">
        <v>56437</v>
      </c>
      <c r="D272" s="21">
        <v>249183</v>
      </c>
      <c r="E272" s="22">
        <v>44</v>
      </c>
    </row>
    <row r="273" spans="2:5" x14ac:dyDescent="0.2">
      <c r="B273" s="21">
        <v>60763</v>
      </c>
      <c r="C273" s="21">
        <v>70704</v>
      </c>
      <c r="D273" s="21">
        <v>284992</v>
      </c>
      <c r="E273" s="22">
        <v>65</v>
      </c>
    </row>
    <row r="274" spans="2:5" x14ac:dyDescent="0.2">
      <c r="B274" s="21">
        <v>66159</v>
      </c>
      <c r="C274" s="21">
        <v>69810</v>
      </c>
      <c r="D274" s="21">
        <v>720424</v>
      </c>
      <c r="E274" s="22">
        <v>57</v>
      </c>
    </row>
    <row r="275" spans="2:5" x14ac:dyDescent="0.2">
      <c r="B275" s="21">
        <v>31216</v>
      </c>
      <c r="C275" s="21">
        <v>54279</v>
      </c>
      <c r="D275" s="21">
        <v>124979</v>
      </c>
      <c r="E275" s="22">
        <v>47</v>
      </c>
    </row>
    <row r="276" spans="2:5" x14ac:dyDescent="0.2">
      <c r="B276" s="21">
        <v>46135</v>
      </c>
      <c r="C276" s="21">
        <v>70334</v>
      </c>
      <c r="D276" s="21">
        <v>632600</v>
      </c>
      <c r="E276" s="22">
        <v>36</v>
      </c>
    </row>
    <row r="277" spans="2:5" x14ac:dyDescent="0.2">
      <c r="B277" s="21">
        <v>56973</v>
      </c>
      <c r="C277" s="21">
        <v>59168</v>
      </c>
      <c r="D277" s="21">
        <v>623488</v>
      </c>
      <c r="E277" s="22">
        <v>57</v>
      </c>
    </row>
    <row r="278" spans="2:5" x14ac:dyDescent="0.2">
      <c r="B278" s="21">
        <v>24184</v>
      </c>
      <c r="C278" s="21">
        <v>61890</v>
      </c>
      <c r="D278" s="21">
        <v>133226</v>
      </c>
      <c r="E278" s="22">
        <v>33</v>
      </c>
    </row>
    <row r="279" spans="2:5" x14ac:dyDescent="0.2">
      <c r="B279" s="21">
        <v>49080</v>
      </c>
      <c r="C279" s="21">
        <v>66014</v>
      </c>
      <c r="D279" s="21">
        <v>610942</v>
      </c>
      <c r="E279" s="22">
        <v>43</v>
      </c>
    </row>
    <row r="280" spans="2:5" x14ac:dyDescent="0.2">
      <c r="B280" s="21">
        <v>37094</v>
      </c>
      <c r="C280" s="21">
        <v>55434</v>
      </c>
      <c r="D280" s="21">
        <v>316907</v>
      </c>
      <c r="E280" s="22">
        <v>46</v>
      </c>
    </row>
    <row r="281" spans="2:5" x14ac:dyDescent="0.2">
      <c r="B281" s="21">
        <v>43402</v>
      </c>
      <c r="C281" s="21">
        <v>68500</v>
      </c>
      <c r="D281" s="21">
        <v>308446</v>
      </c>
      <c r="E281" s="22">
        <v>45</v>
      </c>
    </row>
    <row r="282" spans="2:5" x14ac:dyDescent="0.2">
      <c r="B282" s="21">
        <v>29092</v>
      </c>
      <c r="C282" s="21">
        <v>54750</v>
      </c>
      <c r="D282" s="21">
        <v>152883</v>
      </c>
      <c r="E282" s="22">
        <v>43</v>
      </c>
    </row>
    <row r="283" spans="2:5" x14ac:dyDescent="0.2">
      <c r="B283" s="21">
        <v>48349</v>
      </c>
      <c r="C283" s="21">
        <v>74590</v>
      </c>
      <c r="D283" s="21">
        <v>573442</v>
      </c>
      <c r="E283" s="22">
        <v>38</v>
      </c>
    </row>
    <row r="284" spans="2:5" x14ac:dyDescent="0.2">
      <c r="B284" s="21">
        <v>33261</v>
      </c>
      <c r="C284" s="21">
        <v>67773</v>
      </c>
      <c r="D284" s="21">
        <v>134188</v>
      </c>
      <c r="E284" s="22">
        <v>40</v>
      </c>
    </row>
    <row r="285" spans="2:5" x14ac:dyDescent="0.2">
      <c r="B285" s="21">
        <v>41327</v>
      </c>
      <c r="C285" s="21">
        <v>62564</v>
      </c>
      <c r="D285" s="21">
        <v>426489</v>
      </c>
      <c r="E285" s="22">
        <v>43</v>
      </c>
    </row>
    <row r="286" spans="2:5" x14ac:dyDescent="0.2">
      <c r="B286" s="21">
        <v>49336</v>
      </c>
      <c r="C286" s="21">
        <v>70361</v>
      </c>
      <c r="D286" s="21">
        <v>575501</v>
      </c>
      <c r="E286" s="22">
        <v>42</v>
      </c>
    </row>
    <row r="287" spans="2:5" x14ac:dyDescent="0.2">
      <c r="B287" s="21">
        <v>51406</v>
      </c>
      <c r="C287" s="21">
        <v>74811</v>
      </c>
      <c r="D287" s="21">
        <v>286850</v>
      </c>
      <c r="E287" s="22">
        <v>51</v>
      </c>
    </row>
    <row r="288" spans="2:5" x14ac:dyDescent="0.2">
      <c r="B288" s="21">
        <v>31250</v>
      </c>
      <c r="C288" s="21">
        <v>49346</v>
      </c>
      <c r="D288" s="21">
        <v>479686</v>
      </c>
      <c r="E288" s="22">
        <v>38</v>
      </c>
    </row>
    <row r="289" spans="2:5" x14ac:dyDescent="0.2">
      <c r="B289" s="21">
        <v>43599</v>
      </c>
      <c r="C289" s="21">
        <v>73426</v>
      </c>
      <c r="D289" s="21">
        <v>336868</v>
      </c>
      <c r="E289" s="22">
        <v>41</v>
      </c>
    </row>
    <row r="290" spans="2:5" x14ac:dyDescent="0.2">
      <c r="B290" s="21">
        <v>48300</v>
      </c>
      <c r="C290" s="21">
        <v>47684</v>
      </c>
      <c r="D290" s="21">
        <v>613373</v>
      </c>
      <c r="E290" s="22">
        <v>54</v>
      </c>
    </row>
    <row r="291" spans="2:5" x14ac:dyDescent="0.2">
      <c r="B291" s="21">
        <v>54013</v>
      </c>
      <c r="C291" s="21">
        <v>72940</v>
      </c>
      <c r="D291" s="21">
        <v>589670</v>
      </c>
      <c r="E291" s="22">
        <v>45</v>
      </c>
    </row>
    <row r="292" spans="2:5" x14ac:dyDescent="0.2">
      <c r="B292" s="21">
        <v>38675</v>
      </c>
      <c r="C292" s="21">
        <v>72278</v>
      </c>
      <c r="D292" s="21">
        <v>202710</v>
      </c>
      <c r="E292" s="22">
        <v>41</v>
      </c>
    </row>
    <row r="293" spans="2:5" x14ac:dyDescent="0.2">
      <c r="B293" s="21">
        <v>37077</v>
      </c>
      <c r="C293" s="21">
        <v>53921</v>
      </c>
      <c r="D293" s="21">
        <v>515305</v>
      </c>
      <c r="E293" s="22">
        <v>40</v>
      </c>
    </row>
    <row r="294" spans="2:5" x14ac:dyDescent="0.2">
      <c r="B294" s="21">
        <v>37948</v>
      </c>
      <c r="C294" s="21">
        <v>65313</v>
      </c>
      <c r="D294" s="21">
        <v>572038</v>
      </c>
      <c r="E294" s="22">
        <v>32</v>
      </c>
    </row>
    <row r="295" spans="2:5" x14ac:dyDescent="0.2">
      <c r="B295" s="21">
        <v>41320</v>
      </c>
      <c r="C295" s="21">
        <v>55619</v>
      </c>
      <c r="D295" s="21">
        <v>229071</v>
      </c>
      <c r="E295" s="22">
        <v>54</v>
      </c>
    </row>
    <row r="296" spans="2:5" x14ac:dyDescent="0.2">
      <c r="B296" s="21">
        <v>66889</v>
      </c>
      <c r="C296" s="21">
        <v>70915</v>
      </c>
      <c r="D296" s="21">
        <v>779144</v>
      </c>
      <c r="E296" s="22">
        <v>55</v>
      </c>
    </row>
    <row r="297" spans="2:5" x14ac:dyDescent="0.2">
      <c r="B297" s="21">
        <v>12537</v>
      </c>
      <c r="C297" s="21">
        <v>33423</v>
      </c>
      <c r="D297" s="21">
        <v>211169</v>
      </c>
      <c r="E297" s="22">
        <v>35</v>
      </c>
    </row>
    <row r="298" spans="2:5" x14ac:dyDescent="0.2">
      <c r="B298" s="21">
        <v>39549</v>
      </c>
      <c r="C298" s="21">
        <v>53382</v>
      </c>
      <c r="D298" s="21">
        <v>438492</v>
      </c>
      <c r="E298" s="22">
        <v>46</v>
      </c>
    </row>
    <row r="299" spans="2:5" x14ac:dyDescent="0.2">
      <c r="B299" s="21">
        <v>52709</v>
      </c>
      <c r="C299" s="21">
        <v>74173</v>
      </c>
      <c r="D299" s="21">
        <v>521404</v>
      </c>
      <c r="E299" s="22">
        <v>45</v>
      </c>
    </row>
    <row r="300" spans="2:5" x14ac:dyDescent="0.2">
      <c r="B300" s="21">
        <v>53503</v>
      </c>
      <c r="C300" s="21">
        <v>53587</v>
      </c>
      <c r="D300" s="21">
        <v>811594</v>
      </c>
      <c r="E300" s="22">
        <v>50</v>
      </c>
    </row>
    <row r="301" spans="2:5" x14ac:dyDescent="0.2">
      <c r="B301" s="21">
        <v>52117</v>
      </c>
      <c r="C301" s="21">
        <v>58012</v>
      </c>
      <c r="D301" s="21">
        <v>552454</v>
      </c>
      <c r="E301" s="22">
        <v>54</v>
      </c>
    </row>
    <row r="302" spans="2:5" x14ac:dyDescent="0.2">
      <c r="B302" s="21">
        <v>38706</v>
      </c>
      <c r="C302" s="21">
        <v>69172</v>
      </c>
      <c r="D302" s="21">
        <v>613105</v>
      </c>
      <c r="E302" s="22">
        <v>29</v>
      </c>
    </row>
    <row r="303" spans="2:5" x14ac:dyDescent="0.2">
      <c r="B303" s="21">
        <v>48025</v>
      </c>
      <c r="C303" s="21">
        <v>66780</v>
      </c>
      <c r="D303" s="21">
        <v>202577</v>
      </c>
      <c r="E303" s="22">
        <v>56</v>
      </c>
    </row>
    <row r="304" spans="2:5" x14ac:dyDescent="0.2">
      <c r="B304" s="21">
        <v>59484</v>
      </c>
      <c r="C304" s="21">
        <v>79173</v>
      </c>
      <c r="D304" s="21">
        <v>397700</v>
      </c>
      <c r="E304" s="22">
        <v>54</v>
      </c>
    </row>
    <row r="305" spans="2:5" x14ac:dyDescent="0.2">
      <c r="B305" s="21">
        <v>35912</v>
      </c>
      <c r="C305" s="21">
        <v>63065</v>
      </c>
      <c r="D305" s="21">
        <v>505897</v>
      </c>
      <c r="E305" s="22">
        <v>33</v>
      </c>
    </row>
    <row r="306" spans="2:5" x14ac:dyDescent="0.2">
      <c r="B306" s="21">
        <v>41034</v>
      </c>
      <c r="C306" s="21">
        <v>65530</v>
      </c>
      <c r="D306" s="21">
        <v>210574</v>
      </c>
      <c r="E306" s="22">
        <v>48</v>
      </c>
    </row>
    <row r="307" spans="2:5" x14ac:dyDescent="0.2">
      <c r="B307" s="21">
        <v>51730</v>
      </c>
      <c r="C307" s="21">
        <v>63732</v>
      </c>
      <c r="D307" s="21">
        <v>581620</v>
      </c>
      <c r="E307" s="22">
        <v>49</v>
      </c>
    </row>
    <row r="308" spans="2:5" x14ac:dyDescent="0.2">
      <c r="B308" s="21">
        <v>53022</v>
      </c>
      <c r="C308" s="21">
        <v>62690</v>
      </c>
      <c r="D308" s="21">
        <v>481514</v>
      </c>
      <c r="E308" s="22">
        <v>55</v>
      </c>
    </row>
    <row r="309" spans="2:5" x14ac:dyDescent="0.2">
      <c r="B309" s="21">
        <v>32828</v>
      </c>
      <c r="C309" s="21">
        <v>51540</v>
      </c>
      <c r="D309" s="21">
        <v>371356</v>
      </c>
      <c r="E309" s="22">
        <v>42</v>
      </c>
    </row>
    <row r="310" spans="2:5" x14ac:dyDescent="0.2">
      <c r="B310" s="21">
        <v>29418</v>
      </c>
      <c r="C310" s="21">
        <v>59060</v>
      </c>
      <c r="D310" s="21">
        <v>136346</v>
      </c>
      <c r="E310" s="22">
        <v>41</v>
      </c>
    </row>
    <row r="311" spans="2:5" x14ac:dyDescent="0.2">
      <c r="B311" s="21">
        <v>57462</v>
      </c>
      <c r="C311" s="21">
        <v>62714</v>
      </c>
      <c r="D311" s="21">
        <v>679435</v>
      </c>
      <c r="E311" s="22">
        <v>53</v>
      </c>
    </row>
    <row r="312" spans="2:5" x14ac:dyDescent="0.2">
      <c r="B312" s="21">
        <v>50442</v>
      </c>
      <c r="C312" s="21">
        <v>44748</v>
      </c>
      <c r="D312" s="21">
        <v>793987</v>
      </c>
      <c r="E312" s="22">
        <v>53</v>
      </c>
    </row>
    <row r="313" spans="2:5" x14ac:dyDescent="0.2">
      <c r="B313" s="21">
        <v>41575</v>
      </c>
      <c r="C313" s="21">
        <v>65530</v>
      </c>
      <c r="D313" s="21">
        <v>353930</v>
      </c>
      <c r="E313" s="22">
        <v>44</v>
      </c>
    </row>
    <row r="314" spans="2:5" x14ac:dyDescent="0.2">
      <c r="B314" s="21">
        <v>46412</v>
      </c>
      <c r="C314" s="21">
        <v>62427</v>
      </c>
      <c r="D314" s="21">
        <v>630411</v>
      </c>
      <c r="E314" s="22">
        <v>42</v>
      </c>
    </row>
    <row r="315" spans="2:5" x14ac:dyDescent="0.2">
      <c r="B315" s="21">
        <v>47610</v>
      </c>
      <c r="C315" s="21">
        <v>73498</v>
      </c>
      <c r="D315" s="21">
        <v>491904</v>
      </c>
      <c r="E315" s="22">
        <v>41</v>
      </c>
    </row>
    <row r="316" spans="2:5" x14ac:dyDescent="0.2">
      <c r="B316" s="21">
        <v>70878</v>
      </c>
      <c r="C316" s="21">
        <v>86565</v>
      </c>
      <c r="D316" s="21">
        <v>819002</v>
      </c>
      <c r="E316" s="22">
        <v>48</v>
      </c>
    </row>
    <row r="317" spans="2:5" x14ac:dyDescent="0.2">
      <c r="B317" s="21">
        <v>55543</v>
      </c>
      <c r="C317" s="21">
        <v>46549</v>
      </c>
      <c r="D317" s="21">
        <v>626164</v>
      </c>
      <c r="E317" s="22">
        <v>63</v>
      </c>
    </row>
    <row r="318" spans="2:5" x14ac:dyDescent="0.2">
      <c r="B318" s="21">
        <v>53849</v>
      </c>
      <c r="C318" s="21">
        <v>70112</v>
      </c>
      <c r="D318" s="21">
        <v>239218</v>
      </c>
      <c r="E318" s="22">
        <v>59</v>
      </c>
    </row>
    <row r="319" spans="2:5" x14ac:dyDescent="0.2">
      <c r="B319" s="21">
        <v>39905</v>
      </c>
      <c r="C319" s="21">
        <v>66748</v>
      </c>
      <c r="D319" s="21">
        <v>221291</v>
      </c>
      <c r="E319" s="22">
        <v>45</v>
      </c>
    </row>
    <row r="320" spans="2:5" x14ac:dyDescent="0.2">
      <c r="B320" s="21">
        <v>44736</v>
      </c>
      <c r="C320" s="21">
        <v>72026</v>
      </c>
      <c r="D320" s="21">
        <v>222341</v>
      </c>
      <c r="E320" s="22">
        <v>47</v>
      </c>
    </row>
    <row r="321" spans="2:5" x14ac:dyDescent="0.2">
      <c r="B321" s="21">
        <v>46937</v>
      </c>
      <c r="C321" s="21">
        <v>70737</v>
      </c>
      <c r="D321" s="21">
        <v>266765</v>
      </c>
      <c r="E321" s="22">
        <v>49</v>
      </c>
    </row>
    <row r="322" spans="2:5" x14ac:dyDescent="0.2">
      <c r="B322" s="21">
        <v>28441</v>
      </c>
      <c r="C322" s="21">
        <v>57456</v>
      </c>
      <c r="D322" s="21">
        <v>159728</v>
      </c>
      <c r="E322" s="22">
        <v>40</v>
      </c>
    </row>
    <row r="323" spans="2:5" x14ac:dyDescent="0.2">
      <c r="B323" s="21">
        <v>38148</v>
      </c>
      <c r="C323" s="21">
        <v>60658</v>
      </c>
      <c r="D323" s="21">
        <v>392178</v>
      </c>
      <c r="E323" s="22">
        <v>41</v>
      </c>
    </row>
    <row r="324" spans="2:5" x14ac:dyDescent="0.2">
      <c r="B324" s="21">
        <v>42748</v>
      </c>
      <c r="C324" s="21">
        <v>50694</v>
      </c>
      <c r="D324" s="21">
        <v>587859</v>
      </c>
      <c r="E324" s="22">
        <v>47</v>
      </c>
    </row>
    <row r="325" spans="2:5" x14ac:dyDescent="0.2">
      <c r="B325" s="21">
        <v>29671</v>
      </c>
      <c r="C325" s="21">
        <v>55370</v>
      </c>
      <c r="D325" s="21">
        <v>606851</v>
      </c>
      <c r="E325" s="22">
        <v>27</v>
      </c>
    </row>
    <row r="326" spans="2:5" x14ac:dyDescent="0.2">
      <c r="B326" s="21">
        <v>63038</v>
      </c>
      <c r="C326" s="21">
        <v>82426</v>
      </c>
      <c r="D326" s="21">
        <v>684274</v>
      </c>
      <c r="E326" s="22">
        <v>46</v>
      </c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47EAD-5E6D-FE49-87CA-00AD64719E2F}">
  <dimension ref="A1:V312"/>
  <sheetViews>
    <sheetView topLeftCell="U3" zoomScale="140" zoomScaleNormal="140" workbookViewId="0">
      <selection activeCell="Q6" sqref="Q6"/>
    </sheetView>
  </sheetViews>
  <sheetFormatPr baseColWidth="10" defaultRowHeight="15" x14ac:dyDescent="0.2"/>
  <cols>
    <col min="1" max="1" width="16.6640625" customWidth="1"/>
    <col min="2" max="2" width="16" bestFit="1" customWidth="1"/>
    <col min="3" max="4" width="18.6640625" bestFit="1" customWidth="1"/>
    <col min="5" max="5" width="13.83203125" bestFit="1" customWidth="1"/>
    <col min="6" max="6" width="9.5" bestFit="1" customWidth="1"/>
    <col min="7" max="7" width="11.1640625" bestFit="1" customWidth="1"/>
    <col min="8" max="8" width="22.5" bestFit="1" customWidth="1"/>
    <col min="9" max="14" width="13.83203125" customWidth="1"/>
  </cols>
  <sheetData>
    <row r="1" spans="1:22" x14ac:dyDescent="0.2">
      <c r="A1" s="25" t="s">
        <v>32</v>
      </c>
      <c r="B1" s="70" t="s">
        <v>33</v>
      </c>
      <c r="C1" s="70"/>
      <c r="D1" s="70"/>
      <c r="E1" s="70"/>
      <c r="F1" s="70"/>
      <c r="G1" s="19" t="s">
        <v>45</v>
      </c>
      <c r="H1" s="8" t="s">
        <v>0</v>
      </c>
      <c r="I1" s="8" t="s">
        <v>60</v>
      </c>
      <c r="J1" s="8" t="s">
        <v>1</v>
      </c>
      <c r="K1" s="8" t="s">
        <v>2</v>
      </c>
      <c r="L1" s="8" t="s">
        <v>4</v>
      </c>
      <c r="M1" s="8" t="s">
        <v>3</v>
      </c>
    </row>
    <row r="2" spans="1:22" ht="45" customHeight="1" x14ac:dyDescent="0.2">
      <c r="A2" s="19" t="s">
        <v>29</v>
      </c>
      <c r="B2" s="68" t="s">
        <v>58</v>
      </c>
      <c r="C2" s="68"/>
      <c r="D2" s="68"/>
      <c r="E2" s="68"/>
      <c r="F2" s="68"/>
      <c r="G2" s="23">
        <v>-42142.777813631743</v>
      </c>
      <c r="H2" s="23">
        <v>0.56369616253634769</v>
      </c>
      <c r="I2" s="23">
        <v>-2.9653078357394749E-3</v>
      </c>
      <c r="J2" s="23">
        <v>6.9317939416548516E-3</v>
      </c>
      <c r="K2" s="23">
        <v>2.8944232422805492E-2</v>
      </c>
      <c r="L2" s="23">
        <v>840.45924954515704</v>
      </c>
      <c r="M2" s="23">
        <v>34.170802988693566</v>
      </c>
    </row>
    <row r="3" spans="1:22" ht="33" customHeight="1" x14ac:dyDescent="0.2">
      <c r="A3" s="19" t="s">
        <v>30</v>
      </c>
      <c r="B3" s="68" t="s">
        <v>80</v>
      </c>
      <c r="C3" s="68"/>
      <c r="D3" s="68"/>
      <c r="E3" s="68"/>
      <c r="F3" s="68"/>
      <c r="G3" s="23">
        <v>-42050.433825300497</v>
      </c>
      <c r="H3" s="23">
        <v>0.56273908922302174</v>
      </c>
      <c r="I3" s="24">
        <v>0</v>
      </c>
      <c r="J3" s="24">
        <v>0</v>
      </c>
      <c r="K3" s="23">
        <v>2.8936540565910818E-2</v>
      </c>
      <c r="L3" s="23">
        <v>840.17171114966663</v>
      </c>
      <c r="M3" s="24">
        <v>0</v>
      </c>
    </row>
    <row r="4" spans="1:22" ht="31" customHeight="1" x14ac:dyDescent="0.2">
      <c r="A4" s="7" t="s">
        <v>31</v>
      </c>
      <c r="B4" s="68" t="s">
        <v>82</v>
      </c>
      <c r="C4" s="68"/>
      <c r="D4" s="68"/>
      <c r="E4" s="68"/>
      <c r="F4" s="68"/>
      <c r="G4" s="23">
        <v>-42050.117690753199</v>
      </c>
      <c r="H4" s="23">
        <v>0.56273628216471894</v>
      </c>
      <c r="I4" s="24">
        <v>0</v>
      </c>
      <c r="J4" s="24">
        <v>0</v>
      </c>
      <c r="K4" s="23">
        <v>2.8936557413657197E-2</v>
      </c>
      <c r="L4" s="23">
        <v>840.16892554461458</v>
      </c>
      <c r="M4" s="24">
        <v>0</v>
      </c>
    </row>
    <row r="8" spans="1:22" ht="16" x14ac:dyDescent="0.2">
      <c r="N8" s="54" t="s">
        <v>101</v>
      </c>
    </row>
    <row r="9" spans="1:22" ht="16" x14ac:dyDescent="0.2">
      <c r="K9" s="5" t="s">
        <v>88</v>
      </c>
      <c r="L9">
        <f>AVERAGE(L13:L312)</f>
        <v>7.7848000000449247E-3</v>
      </c>
      <c r="M9" s="60">
        <f>AVERAGE(M13:M312)</f>
        <v>3.7784800000044923E-2</v>
      </c>
      <c r="N9" s="59">
        <f t="shared" ref="N9" si="0">AVERAGE(N13:N312)</f>
        <v>1.4451466666711592E-2</v>
      </c>
      <c r="P9">
        <f>AVERAGE(P18:P312)</f>
        <v>8614.0627439796572</v>
      </c>
      <c r="R9" s="47">
        <f>AVERAGE(R23:R312)</f>
        <v>8457.6080886</v>
      </c>
      <c r="T9" s="47">
        <f>AVERAGE(T17:T312)</f>
        <v>9086.1891410743228</v>
      </c>
      <c r="V9" s="47">
        <f>AVERAGE(V14:V312)</f>
        <v>8239.1701041313045</v>
      </c>
    </row>
    <row r="10" spans="1:22" ht="16" x14ac:dyDescent="0.2">
      <c r="K10" s="5" t="s">
        <v>89</v>
      </c>
      <c r="L10">
        <f>SUMSQ(L13:L312)/COUNT(L13:L312)</f>
        <v>55209.229451936386</v>
      </c>
      <c r="M10">
        <f t="shared" ref="M10:N10" si="1">SUMSQ(M13:M312)/COUNT(M13:M312)</f>
        <v>56396.711477269702</v>
      </c>
      <c r="N10" s="54">
        <f t="shared" si="1"/>
        <v>56395.891830136366</v>
      </c>
      <c r="P10">
        <f>SUMSQ(P18:P312)/COUNT(P18:P312)</f>
        <v>124955258.91591208</v>
      </c>
      <c r="R10">
        <f>SUMSQ(R23:R312)/COUNT(R23:R312)</f>
        <v>120032057.79226971</v>
      </c>
      <c r="T10">
        <f>SUMSQ(T17:T312)/COUNT(T17:T312)</f>
        <v>139986008.81822073</v>
      </c>
      <c r="V10">
        <f>SUMSQ(V14:V312)/COUNT(V14:V312)</f>
        <v>114966329.47127607</v>
      </c>
    </row>
    <row r="11" spans="1:22" ht="16" x14ac:dyDescent="0.2">
      <c r="I11" s="71" t="s">
        <v>86</v>
      </c>
      <c r="J11" s="72"/>
      <c r="K11" s="73"/>
      <c r="L11" s="71" t="s">
        <v>87</v>
      </c>
      <c r="M11" s="72"/>
      <c r="N11" s="73"/>
      <c r="O11" s="74" t="s">
        <v>92</v>
      </c>
      <c r="P11" s="75"/>
      <c r="Q11" s="74" t="s">
        <v>93</v>
      </c>
      <c r="R11" s="75"/>
      <c r="S11" s="74" t="s">
        <v>98</v>
      </c>
      <c r="T11" s="76"/>
      <c r="U11" s="52" t="s">
        <v>100</v>
      </c>
      <c r="V11" s="53">
        <v>0.1</v>
      </c>
    </row>
    <row r="12" spans="1:22" ht="16" x14ac:dyDescent="0.2">
      <c r="B12" s="32" t="s">
        <v>24</v>
      </c>
      <c r="C12" s="33" t="s">
        <v>25</v>
      </c>
      <c r="D12" s="33" t="s">
        <v>26</v>
      </c>
      <c r="E12" s="33" t="s">
        <v>27</v>
      </c>
      <c r="F12" s="33" t="s">
        <v>28</v>
      </c>
      <c r="G12" s="33" t="s">
        <v>3</v>
      </c>
      <c r="H12" s="34" t="s">
        <v>23</v>
      </c>
      <c r="I12" s="26" t="s">
        <v>84</v>
      </c>
      <c r="J12" s="20" t="s">
        <v>83</v>
      </c>
      <c r="K12" s="27" t="s">
        <v>85</v>
      </c>
      <c r="L12" s="26" t="s">
        <v>84</v>
      </c>
      <c r="M12" s="20" t="s">
        <v>83</v>
      </c>
      <c r="N12" s="27" t="s">
        <v>85</v>
      </c>
      <c r="O12" s="43" t="s">
        <v>90</v>
      </c>
      <c r="P12" s="44" t="s">
        <v>91</v>
      </c>
      <c r="Q12" s="45" t="s">
        <v>90</v>
      </c>
      <c r="R12" s="44" t="s">
        <v>91</v>
      </c>
      <c r="S12" s="43" t="s">
        <v>90</v>
      </c>
      <c r="T12" s="45" t="s">
        <v>91</v>
      </c>
      <c r="U12" s="43" t="s">
        <v>90</v>
      </c>
      <c r="V12" s="44" t="s">
        <v>91</v>
      </c>
    </row>
    <row r="13" spans="1:22" ht="16" x14ac:dyDescent="0.2">
      <c r="B13" s="35">
        <v>62812</v>
      </c>
      <c r="C13" s="21">
        <v>33778</v>
      </c>
      <c r="D13" s="21">
        <v>11609</v>
      </c>
      <c r="E13" s="21">
        <v>238961</v>
      </c>
      <c r="F13" s="22">
        <v>42</v>
      </c>
      <c r="G13" s="22">
        <v>0</v>
      </c>
      <c r="H13" s="36">
        <v>35321</v>
      </c>
      <c r="I13" s="28">
        <f>ROUND($G$2+$H$2*B13+$I$2*C13+$J$2*D13+$K$2*E13+$L$2*F13+$M$2*G13,0)</f>
        <v>35460</v>
      </c>
      <c r="J13">
        <f>ROUND($G$3+$H$3*B13+$K$3*E13+$L$3*F13,0)</f>
        <v>35498</v>
      </c>
      <c r="K13" s="29">
        <f>ROUND($G$4+$H$4*B13+$K$4*E13+$L$4*F13,0)</f>
        <v>35498</v>
      </c>
      <c r="L13" s="30">
        <f>H13-I13</f>
        <v>-139</v>
      </c>
      <c r="M13" s="1">
        <f>H13-J13</f>
        <v>-177</v>
      </c>
      <c r="N13" s="31">
        <f>H13-K13</f>
        <v>-177</v>
      </c>
      <c r="O13" s="46" t="s">
        <v>94</v>
      </c>
      <c r="P13" s="49" t="s">
        <v>94</v>
      </c>
      <c r="Q13" s="46" t="s">
        <v>94</v>
      </c>
      <c r="R13" s="49" t="s">
        <v>94</v>
      </c>
      <c r="S13" s="45">
        <f>1/(4+3+2+1)</f>
        <v>0.1</v>
      </c>
      <c r="T13" s="44" t="s">
        <v>99</v>
      </c>
      <c r="U13" s="1">
        <f>H13</f>
        <v>35321</v>
      </c>
      <c r="V13" s="29"/>
    </row>
    <row r="14" spans="1:22" ht="16" x14ac:dyDescent="0.2">
      <c r="B14" s="35">
        <v>66647</v>
      </c>
      <c r="C14" s="21">
        <v>27354</v>
      </c>
      <c r="D14" s="21">
        <v>9573</v>
      </c>
      <c r="E14" s="21">
        <v>530974</v>
      </c>
      <c r="F14" s="22">
        <v>41</v>
      </c>
      <c r="G14" s="22">
        <v>0</v>
      </c>
      <c r="H14" s="36">
        <v>45116</v>
      </c>
      <c r="I14" s="28">
        <f t="shared" ref="I14:I77" si="2">ROUND($G$2+$H$2*B14+$I$2*C14+$J$2*D14+$K$2*E14+$L$2*F14+$M$2*G14,0)</f>
        <v>45239</v>
      </c>
      <c r="J14">
        <f t="shared" ref="J14:J77" si="3">ROUND($G$3+$H$3*B14+$K$3*E14+$L$3*F14,0)</f>
        <v>45266</v>
      </c>
      <c r="K14" s="29">
        <f t="shared" ref="K14:K77" si="4">ROUND($G$4+$H$4*B14+$K$4*E14+$L$4*F14,0)</f>
        <v>45266</v>
      </c>
      <c r="L14" s="30">
        <f t="shared" ref="L14:L77" si="5">H14-I14</f>
        <v>-123</v>
      </c>
      <c r="M14" s="1">
        <f t="shared" ref="M14:M77" si="6">H14-J14</f>
        <v>-150</v>
      </c>
      <c r="N14" s="31">
        <f t="shared" ref="N14:N77" si="7">H14-K14</f>
        <v>-150</v>
      </c>
      <c r="O14" s="46" t="s">
        <v>94</v>
      </c>
      <c r="P14" s="49" t="s">
        <v>94</v>
      </c>
      <c r="Q14" s="46" t="s">
        <v>94</v>
      </c>
      <c r="R14" s="49" t="s">
        <v>94</v>
      </c>
      <c r="S14" s="45">
        <f>2/(4+3+2+1)</f>
        <v>0.2</v>
      </c>
      <c r="T14" s="44" t="s">
        <v>95</v>
      </c>
      <c r="U14" s="47">
        <f>($V$11*H13)+(1-$V$11)*U13</f>
        <v>35321</v>
      </c>
      <c r="V14" s="50">
        <f>ABS(H14-U14)</f>
        <v>9795</v>
      </c>
    </row>
    <row r="15" spans="1:22" ht="16" x14ac:dyDescent="0.2">
      <c r="B15" s="35">
        <v>53799</v>
      </c>
      <c r="C15" s="21">
        <v>14359</v>
      </c>
      <c r="D15" s="21">
        <v>11160</v>
      </c>
      <c r="E15" s="21">
        <v>638467</v>
      </c>
      <c r="F15" s="22">
        <v>43</v>
      </c>
      <c r="G15" s="22">
        <v>1</v>
      </c>
      <c r="H15" s="36">
        <v>42926</v>
      </c>
      <c r="I15" s="28">
        <f t="shared" si="2"/>
        <v>42872</v>
      </c>
      <c r="J15">
        <f t="shared" si="3"/>
        <v>42827</v>
      </c>
      <c r="K15" s="29">
        <f t="shared" si="4"/>
        <v>42827</v>
      </c>
      <c r="L15" s="30">
        <f t="shared" si="5"/>
        <v>54</v>
      </c>
      <c r="M15" s="1">
        <f t="shared" si="6"/>
        <v>99</v>
      </c>
      <c r="N15" s="31">
        <f t="shared" si="7"/>
        <v>99</v>
      </c>
      <c r="O15" s="46" t="s">
        <v>94</v>
      </c>
      <c r="P15" s="49" t="s">
        <v>94</v>
      </c>
      <c r="Q15" s="46" t="s">
        <v>94</v>
      </c>
      <c r="R15" s="49" t="s">
        <v>94</v>
      </c>
      <c r="S15" s="45">
        <f>3/(4+3+2+1)</f>
        <v>0.3</v>
      </c>
      <c r="T15" s="44" t="s">
        <v>96</v>
      </c>
      <c r="U15" s="47">
        <f t="shared" ref="U15:U78" si="8">($V$11*H14)+(1-$V$11)*U14</f>
        <v>36300.5</v>
      </c>
      <c r="V15" s="50">
        <f t="shared" ref="V15:V78" si="9">ABS(H15-U15)</f>
        <v>6625.5</v>
      </c>
    </row>
    <row r="16" spans="1:22" ht="16" x14ac:dyDescent="0.2">
      <c r="B16" s="35">
        <v>79370</v>
      </c>
      <c r="C16" s="21">
        <v>32294</v>
      </c>
      <c r="D16" s="21">
        <v>14426</v>
      </c>
      <c r="E16" s="21">
        <v>548599</v>
      </c>
      <c r="F16" s="22">
        <v>58</v>
      </c>
      <c r="G16" s="22">
        <v>1</v>
      </c>
      <c r="H16" s="36">
        <v>67422</v>
      </c>
      <c r="I16" s="28">
        <f t="shared" si="2"/>
        <v>67262</v>
      </c>
      <c r="J16">
        <f t="shared" si="3"/>
        <v>67219</v>
      </c>
      <c r="K16" s="29">
        <f t="shared" si="4"/>
        <v>67219</v>
      </c>
      <c r="L16" s="30">
        <f t="shared" si="5"/>
        <v>160</v>
      </c>
      <c r="M16" s="1">
        <f t="shared" si="6"/>
        <v>203</v>
      </c>
      <c r="N16" s="31">
        <f t="shared" si="7"/>
        <v>203</v>
      </c>
      <c r="O16" s="46" t="s">
        <v>94</v>
      </c>
      <c r="P16" s="49" t="s">
        <v>94</v>
      </c>
      <c r="Q16" s="46" t="s">
        <v>94</v>
      </c>
      <c r="R16" s="49" t="s">
        <v>94</v>
      </c>
      <c r="S16" s="48">
        <f>4/(4+3+2+1)</f>
        <v>0.4</v>
      </c>
      <c r="T16" s="51" t="s">
        <v>97</v>
      </c>
      <c r="U16" s="47">
        <f t="shared" si="8"/>
        <v>36963.050000000003</v>
      </c>
      <c r="V16" s="50">
        <f t="shared" si="9"/>
        <v>30458.949999999997</v>
      </c>
    </row>
    <row r="17" spans="2:22" x14ac:dyDescent="0.2">
      <c r="B17" s="35">
        <v>59729</v>
      </c>
      <c r="C17" s="21">
        <v>19646</v>
      </c>
      <c r="D17" s="21">
        <v>5359</v>
      </c>
      <c r="E17" s="21">
        <v>560304</v>
      </c>
      <c r="F17" s="22">
        <v>57</v>
      </c>
      <c r="G17" s="22">
        <v>1</v>
      </c>
      <c r="H17" s="36">
        <v>55915</v>
      </c>
      <c r="I17" s="28">
        <f t="shared" si="2"/>
        <v>55663</v>
      </c>
      <c r="J17">
        <f t="shared" si="3"/>
        <v>55664</v>
      </c>
      <c r="K17" s="29">
        <f t="shared" si="4"/>
        <v>55664</v>
      </c>
      <c r="L17" s="30">
        <f t="shared" si="5"/>
        <v>252</v>
      </c>
      <c r="M17" s="1">
        <f t="shared" si="6"/>
        <v>251</v>
      </c>
      <c r="N17" s="31">
        <f t="shared" si="7"/>
        <v>251</v>
      </c>
      <c r="O17" s="46" t="s">
        <v>94</v>
      </c>
      <c r="P17" s="49" t="s">
        <v>94</v>
      </c>
      <c r="Q17" s="46" t="s">
        <v>94</v>
      </c>
      <c r="R17" s="49" t="s">
        <v>94</v>
      </c>
      <c r="S17" s="47">
        <f>SUMPRODUCT($S$13:$S$16,H13:H16)</f>
        <v>52401.9</v>
      </c>
      <c r="T17" s="50">
        <f>ABS(H17-S17)</f>
        <v>3513.0999999999985</v>
      </c>
      <c r="U17" s="47">
        <f t="shared" si="8"/>
        <v>40008.945000000007</v>
      </c>
      <c r="V17" s="50">
        <f t="shared" si="9"/>
        <v>15906.054999999993</v>
      </c>
    </row>
    <row r="18" spans="2:22" x14ac:dyDescent="0.2">
      <c r="B18" s="35">
        <v>68500</v>
      </c>
      <c r="C18" s="21">
        <v>17921</v>
      </c>
      <c r="D18" s="21">
        <v>14179</v>
      </c>
      <c r="E18" s="21">
        <v>428485</v>
      </c>
      <c r="F18" s="22">
        <v>57</v>
      </c>
      <c r="G18" s="22">
        <v>1</v>
      </c>
      <c r="H18" s="36">
        <v>56612</v>
      </c>
      <c r="I18" s="28">
        <f t="shared" si="2"/>
        <v>56858</v>
      </c>
      <c r="J18">
        <f t="shared" si="3"/>
        <v>56786</v>
      </c>
      <c r="K18" s="29">
        <f t="shared" si="4"/>
        <v>56786</v>
      </c>
      <c r="L18" s="30">
        <f t="shared" si="5"/>
        <v>-246</v>
      </c>
      <c r="M18" s="1">
        <f t="shared" si="6"/>
        <v>-174</v>
      </c>
      <c r="N18" s="31">
        <f t="shared" si="7"/>
        <v>-174</v>
      </c>
      <c r="O18" s="1">
        <f>AVERAGE(H13,H14,H15,H16,H17)</f>
        <v>49340</v>
      </c>
      <c r="P18" s="29">
        <f>ABS(H18-O18)</f>
        <v>7272</v>
      </c>
      <c r="Q18" s="46" t="s">
        <v>94</v>
      </c>
      <c r="R18" s="49" t="s">
        <v>94</v>
      </c>
      <c r="S18" s="47">
        <f t="shared" ref="S18:S81" si="10">SUMPRODUCT($S$13:$S$16,H14:H17)</f>
        <v>55689.4</v>
      </c>
      <c r="T18" s="50">
        <f t="shared" ref="T18:T81" si="11">ABS(H18-S18)</f>
        <v>922.59999999999854</v>
      </c>
      <c r="U18" s="47">
        <f t="shared" si="8"/>
        <v>41599.550500000005</v>
      </c>
      <c r="V18" s="50">
        <f t="shared" si="9"/>
        <v>15012.449499999995</v>
      </c>
    </row>
    <row r="19" spans="2:22" x14ac:dyDescent="0.2">
      <c r="B19" s="35">
        <v>39815</v>
      </c>
      <c r="C19" s="21">
        <v>11889</v>
      </c>
      <c r="D19" s="21">
        <v>5958</v>
      </c>
      <c r="E19" s="21">
        <v>326373</v>
      </c>
      <c r="F19" s="22">
        <v>47</v>
      </c>
      <c r="G19" s="22">
        <v>1</v>
      </c>
      <c r="H19" s="36">
        <v>28926</v>
      </c>
      <c r="I19" s="28">
        <f t="shared" si="2"/>
        <v>29289</v>
      </c>
      <c r="J19">
        <f t="shared" si="3"/>
        <v>29287</v>
      </c>
      <c r="K19" s="29">
        <f t="shared" si="4"/>
        <v>29287</v>
      </c>
      <c r="L19" s="30">
        <f t="shared" si="5"/>
        <v>-363</v>
      </c>
      <c r="M19" s="1">
        <f t="shared" si="6"/>
        <v>-361</v>
      </c>
      <c r="N19" s="31">
        <f t="shared" si="7"/>
        <v>-361</v>
      </c>
      <c r="O19" s="1">
        <f t="shared" ref="O19:O23" si="12">AVERAGE(H14,H15,H16,H17,H18)</f>
        <v>53598.2</v>
      </c>
      <c r="P19" s="29">
        <f t="shared" ref="P19:P23" si="13">ABS(H19-O19)</f>
        <v>24672.199999999997</v>
      </c>
      <c r="Q19" s="46" t="s">
        <v>94</v>
      </c>
      <c r="R19" s="49" t="s">
        <v>94</v>
      </c>
      <c r="S19" s="47">
        <f t="shared" si="10"/>
        <v>57196.3</v>
      </c>
      <c r="T19" s="50">
        <f t="shared" si="11"/>
        <v>28270.300000000003</v>
      </c>
      <c r="U19" s="47">
        <f t="shared" si="8"/>
        <v>43100.795450000005</v>
      </c>
      <c r="V19" s="50">
        <f t="shared" si="9"/>
        <v>14174.795450000005</v>
      </c>
    </row>
    <row r="20" spans="2:22" x14ac:dyDescent="0.2">
      <c r="B20" s="35">
        <v>51752</v>
      </c>
      <c r="C20" s="21">
        <v>19877</v>
      </c>
      <c r="D20" s="21">
        <v>10986</v>
      </c>
      <c r="E20" s="21">
        <v>629312</v>
      </c>
      <c r="F20" s="22">
        <v>50</v>
      </c>
      <c r="G20" s="22">
        <v>1</v>
      </c>
      <c r="H20" s="36">
        <v>47435</v>
      </c>
      <c r="I20" s="28">
        <f t="shared" si="2"/>
        <v>47319</v>
      </c>
      <c r="J20">
        <f t="shared" si="3"/>
        <v>47291</v>
      </c>
      <c r="K20" s="29">
        <f t="shared" si="4"/>
        <v>47291</v>
      </c>
      <c r="L20" s="30">
        <f t="shared" si="5"/>
        <v>116</v>
      </c>
      <c r="M20" s="1">
        <f t="shared" si="6"/>
        <v>144</v>
      </c>
      <c r="N20" s="31">
        <f t="shared" si="7"/>
        <v>144</v>
      </c>
      <c r="O20" s="1">
        <f t="shared" si="12"/>
        <v>50360.2</v>
      </c>
      <c r="P20" s="29">
        <f t="shared" si="13"/>
        <v>2925.1999999999971</v>
      </c>
      <c r="Q20" s="46" t="s">
        <v>94</v>
      </c>
      <c r="R20" s="49" t="s">
        <v>94</v>
      </c>
      <c r="S20" s="47">
        <f t="shared" si="10"/>
        <v>46479.200000000004</v>
      </c>
      <c r="T20" s="50">
        <f t="shared" si="11"/>
        <v>955.79999999999563</v>
      </c>
      <c r="U20" s="47">
        <f t="shared" si="8"/>
        <v>41683.315905000003</v>
      </c>
      <c r="V20" s="50">
        <f t="shared" si="9"/>
        <v>5751.6840949999969</v>
      </c>
    </row>
    <row r="21" spans="2:22" x14ac:dyDescent="0.2">
      <c r="B21" s="35">
        <v>58139</v>
      </c>
      <c r="C21" s="21">
        <v>15522</v>
      </c>
      <c r="D21" s="21">
        <v>3441</v>
      </c>
      <c r="E21" s="21">
        <v>630059</v>
      </c>
      <c r="F21" s="22">
        <v>47</v>
      </c>
      <c r="G21" s="22">
        <v>0</v>
      </c>
      <c r="H21" s="36">
        <v>48014</v>
      </c>
      <c r="I21" s="28">
        <f t="shared" si="2"/>
        <v>48346</v>
      </c>
      <c r="J21">
        <f t="shared" si="3"/>
        <v>48386</v>
      </c>
      <c r="K21" s="29">
        <f t="shared" si="4"/>
        <v>48386</v>
      </c>
      <c r="L21" s="30">
        <f t="shared" si="5"/>
        <v>-332</v>
      </c>
      <c r="M21" s="1">
        <f t="shared" si="6"/>
        <v>-372</v>
      </c>
      <c r="N21" s="31">
        <f t="shared" si="7"/>
        <v>-372</v>
      </c>
      <c r="O21" s="1">
        <f t="shared" si="12"/>
        <v>51262</v>
      </c>
      <c r="P21" s="29">
        <f t="shared" si="13"/>
        <v>3248</v>
      </c>
      <c r="Q21" s="46" t="s">
        <v>94</v>
      </c>
      <c r="R21" s="49" t="s">
        <v>94</v>
      </c>
      <c r="S21" s="47">
        <f t="shared" si="10"/>
        <v>44565.7</v>
      </c>
      <c r="T21" s="50">
        <f t="shared" si="11"/>
        <v>3448.3000000000029</v>
      </c>
      <c r="U21" s="47">
        <f t="shared" si="8"/>
        <v>42258.484314500005</v>
      </c>
      <c r="V21" s="50">
        <f t="shared" si="9"/>
        <v>5755.515685499995</v>
      </c>
    </row>
    <row r="22" spans="2:22" x14ac:dyDescent="0.2">
      <c r="B22" s="35">
        <v>53457</v>
      </c>
      <c r="C22" s="21">
        <v>11028</v>
      </c>
      <c r="D22" s="21">
        <v>12884</v>
      </c>
      <c r="E22" s="21">
        <v>476643</v>
      </c>
      <c r="F22" s="22">
        <v>43</v>
      </c>
      <c r="G22" s="22">
        <v>1</v>
      </c>
      <c r="H22" s="36">
        <v>38190</v>
      </c>
      <c r="I22" s="28">
        <f t="shared" si="2"/>
        <v>38017</v>
      </c>
      <c r="J22">
        <f t="shared" si="3"/>
        <v>37952</v>
      </c>
      <c r="K22" s="29">
        <f t="shared" si="4"/>
        <v>37952</v>
      </c>
      <c r="L22" s="30">
        <f t="shared" si="5"/>
        <v>173</v>
      </c>
      <c r="M22" s="1">
        <f t="shared" si="6"/>
        <v>238</v>
      </c>
      <c r="N22" s="31">
        <f t="shared" si="7"/>
        <v>238</v>
      </c>
      <c r="O22" s="1">
        <f t="shared" si="12"/>
        <v>47380.4</v>
      </c>
      <c r="P22" s="29">
        <f t="shared" si="13"/>
        <v>9190.4000000000015</v>
      </c>
      <c r="Q22" s="46" t="s">
        <v>94</v>
      </c>
      <c r="R22" s="49" t="s">
        <v>94</v>
      </c>
      <c r="S22" s="47">
        <f t="shared" si="10"/>
        <v>44882.5</v>
      </c>
      <c r="T22" s="50">
        <f t="shared" si="11"/>
        <v>6692.5</v>
      </c>
      <c r="U22" s="47">
        <f t="shared" si="8"/>
        <v>42834.035883050004</v>
      </c>
      <c r="V22" s="50">
        <f t="shared" si="9"/>
        <v>4644.0358830500045</v>
      </c>
    </row>
    <row r="23" spans="2:22" x14ac:dyDescent="0.2">
      <c r="B23" s="37">
        <v>73348.707450000002</v>
      </c>
      <c r="C23" s="2">
        <v>33330.097571897008</v>
      </c>
      <c r="D23" s="2">
        <v>8270.707359</v>
      </c>
      <c r="E23" s="2">
        <v>612738.61710000003</v>
      </c>
      <c r="F23" s="3">
        <v>50</v>
      </c>
      <c r="G23" s="3">
        <v>1</v>
      </c>
      <c r="H23" s="38">
        <v>59045.51309</v>
      </c>
      <c r="I23" s="28">
        <f t="shared" si="2"/>
        <v>58954</v>
      </c>
      <c r="J23">
        <f t="shared" si="3"/>
        <v>58965</v>
      </c>
      <c r="K23" s="29">
        <f t="shared" si="4"/>
        <v>58965</v>
      </c>
      <c r="L23" s="30">
        <f t="shared" si="5"/>
        <v>91.513090000000375</v>
      </c>
      <c r="M23" s="1">
        <f t="shared" si="6"/>
        <v>80.513090000000375</v>
      </c>
      <c r="N23" s="31">
        <f t="shared" si="7"/>
        <v>80.513090000000375</v>
      </c>
      <c r="O23" s="1">
        <f t="shared" si="12"/>
        <v>43835.4</v>
      </c>
      <c r="P23" s="50">
        <f t="shared" si="13"/>
        <v>15210.113089999999</v>
      </c>
      <c r="Q23" s="1">
        <f>AVERAGE(H13:H22)</f>
        <v>46587.7</v>
      </c>
      <c r="R23" s="50">
        <f>ABS(H23-Q23)</f>
        <v>12457.813090000003</v>
      </c>
      <c r="S23" s="47">
        <f t="shared" si="10"/>
        <v>42059.8</v>
      </c>
      <c r="T23" s="50">
        <f t="shared" si="11"/>
        <v>16985.713089999997</v>
      </c>
      <c r="U23" s="47">
        <f t="shared" si="8"/>
        <v>42369.632294745003</v>
      </c>
      <c r="V23" s="50">
        <f t="shared" si="9"/>
        <v>16675.880795254998</v>
      </c>
    </row>
    <row r="24" spans="2:22" x14ac:dyDescent="0.2">
      <c r="B24" s="37">
        <v>55421.657330000002</v>
      </c>
      <c r="C24" s="2">
        <v>21113.48656121664</v>
      </c>
      <c r="D24" s="2">
        <v>10014.969289999999</v>
      </c>
      <c r="E24" s="2">
        <v>293862.5123</v>
      </c>
      <c r="F24" s="3">
        <v>53</v>
      </c>
      <c r="G24" s="3">
        <v>1</v>
      </c>
      <c r="H24" s="38">
        <v>42288.810460000001</v>
      </c>
      <c r="I24" s="28">
        <f t="shared" si="2"/>
        <v>42189</v>
      </c>
      <c r="J24">
        <f t="shared" si="3"/>
        <v>42170</v>
      </c>
      <c r="K24" s="29">
        <f t="shared" si="4"/>
        <v>42170</v>
      </c>
      <c r="L24" s="30">
        <f t="shared" si="5"/>
        <v>99.810460000000603</v>
      </c>
      <c r="M24" s="1">
        <f t="shared" si="6"/>
        <v>118.8104600000006</v>
      </c>
      <c r="N24" s="31">
        <f t="shared" si="7"/>
        <v>118.8104600000006</v>
      </c>
      <c r="O24" s="1">
        <f t="shared" ref="O24:O87" si="14">AVERAGE(H19,H20,H21,H22,H23)</f>
        <v>44322.102617999997</v>
      </c>
      <c r="P24" s="50">
        <f t="shared" ref="P24:P87" si="15">ABS(H24-O24)</f>
        <v>2033.2921579999966</v>
      </c>
      <c r="Q24" s="1">
        <f t="shared" ref="Q24:Q87" si="16">AVERAGE(H14:H23)</f>
        <v>48960.151309000001</v>
      </c>
      <c r="R24" s="50">
        <f t="shared" ref="R24:R87" si="17">ABS(H24-Q24)</f>
        <v>6671.3408490000002</v>
      </c>
      <c r="S24" s="47">
        <f t="shared" si="10"/>
        <v>49421.505236000005</v>
      </c>
      <c r="T24" s="50">
        <f t="shared" si="11"/>
        <v>7132.6947760000039</v>
      </c>
      <c r="U24" s="47">
        <f t="shared" si="8"/>
        <v>44037.220374270502</v>
      </c>
      <c r="V24" s="50">
        <f t="shared" si="9"/>
        <v>1748.4099142705018</v>
      </c>
    </row>
    <row r="25" spans="2:22" x14ac:dyDescent="0.2">
      <c r="B25" s="37">
        <v>37336.338300000003</v>
      </c>
      <c r="C25" s="2">
        <v>18430.676806977699</v>
      </c>
      <c r="D25" s="2">
        <v>10218.32092</v>
      </c>
      <c r="E25" s="2">
        <v>430907.16729999997</v>
      </c>
      <c r="F25" s="3">
        <v>44</v>
      </c>
      <c r="G25" s="3">
        <v>0</v>
      </c>
      <c r="H25" s="38">
        <v>28700.0334</v>
      </c>
      <c r="I25" s="28">
        <f t="shared" si="2"/>
        <v>28372</v>
      </c>
      <c r="J25">
        <f t="shared" si="3"/>
        <v>28397</v>
      </c>
      <c r="K25" s="29">
        <f t="shared" si="4"/>
        <v>28397</v>
      </c>
      <c r="L25" s="30">
        <f t="shared" si="5"/>
        <v>328.03340000000026</v>
      </c>
      <c r="M25" s="1">
        <f t="shared" si="6"/>
        <v>303.03340000000026</v>
      </c>
      <c r="N25" s="31">
        <f t="shared" si="7"/>
        <v>303.03340000000026</v>
      </c>
      <c r="O25" s="1">
        <f t="shared" si="14"/>
        <v>46994.664709999997</v>
      </c>
      <c r="P25" s="50">
        <f t="shared" si="15"/>
        <v>18294.631309999997</v>
      </c>
      <c r="Q25" s="1">
        <f t="shared" si="16"/>
        <v>48677.432355000004</v>
      </c>
      <c r="R25" s="50">
        <f t="shared" si="17"/>
        <v>19977.398955000004</v>
      </c>
      <c r="S25" s="47">
        <f t="shared" si="10"/>
        <v>47068.578111000003</v>
      </c>
      <c r="T25" s="50">
        <f t="shared" si="11"/>
        <v>18368.544711000002</v>
      </c>
      <c r="U25" s="47">
        <f t="shared" si="8"/>
        <v>43862.379382843457</v>
      </c>
      <c r="V25" s="50">
        <f t="shared" si="9"/>
        <v>15162.345982843457</v>
      </c>
    </row>
    <row r="26" spans="2:22" x14ac:dyDescent="0.2">
      <c r="B26" s="37">
        <v>68304.472980000006</v>
      </c>
      <c r="C26" s="2">
        <v>18347.515908603109</v>
      </c>
      <c r="D26" s="2">
        <v>9466.9951280000005</v>
      </c>
      <c r="E26" s="2">
        <v>420322.07020000002</v>
      </c>
      <c r="F26" s="3">
        <v>48</v>
      </c>
      <c r="G26" s="3">
        <v>0</v>
      </c>
      <c r="H26" s="38">
        <v>49258.87571</v>
      </c>
      <c r="I26" s="28">
        <f t="shared" si="2"/>
        <v>48879</v>
      </c>
      <c r="J26">
        <f t="shared" si="3"/>
        <v>48878</v>
      </c>
      <c r="K26" s="29">
        <f t="shared" si="4"/>
        <v>48878</v>
      </c>
      <c r="L26" s="30">
        <f t="shared" si="5"/>
        <v>379.87571000000025</v>
      </c>
      <c r="M26" s="1">
        <f t="shared" si="6"/>
        <v>380.87571000000025</v>
      </c>
      <c r="N26" s="31">
        <f t="shared" si="7"/>
        <v>380.87571000000025</v>
      </c>
      <c r="O26" s="1">
        <f t="shared" si="14"/>
        <v>43247.671389999996</v>
      </c>
      <c r="P26" s="50">
        <f t="shared" si="15"/>
        <v>6011.2043200000044</v>
      </c>
      <c r="Q26" s="1">
        <f t="shared" si="16"/>
        <v>47254.835695000002</v>
      </c>
      <c r="R26" s="50">
        <f t="shared" si="17"/>
        <v>2004.0400149999987</v>
      </c>
      <c r="S26" s="47">
        <f t="shared" si="10"/>
        <v>39794.759116000001</v>
      </c>
      <c r="T26" s="50">
        <f t="shared" si="11"/>
        <v>9464.1165939999992</v>
      </c>
      <c r="U26" s="47">
        <f t="shared" si="8"/>
        <v>42346.144784559117</v>
      </c>
      <c r="V26" s="50">
        <f t="shared" si="9"/>
        <v>6912.7309254408829</v>
      </c>
    </row>
    <row r="27" spans="2:22" x14ac:dyDescent="0.2">
      <c r="B27" s="37">
        <v>72776.003819999998</v>
      </c>
      <c r="C27" s="2">
        <v>21855.042932753771</v>
      </c>
      <c r="D27" s="2">
        <v>10597.638139999999</v>
      </c>
      <c r="E27" s="2">
        <v>146344.8965</v>
      </c>
      <c r="F27" s="3">
        <v>55</v>
      </c>
      <c r="G27" s="3">
        <v>0</v>
      </c>
      <c r="H27" s="38">
        <v>49510.033560000003</v>
      </c>
      <c r="I27" s="28">
        <f t="shared" si="2"/>
        <v>49351</v>
      </c>
      <c r="J27">
        <f t="shared" si="3"/>
        <v>49348</v>
      </c>
      <c r="K27" s="29">
        <f t="shared" si="4"/>
        <v>49348</v>
      </c>
      <c r="L27" s="30">
        <f t="shared" si="5"/>
        <v>159.03356000000349</v>
      </c>
      <c r="M27" s="1">
        <f t="shared" si="6"/>
        <v>162.03356000000349</v>
      </c>
      <c r="N27" s="31">
        <f t="shared" si="7"/>
        <v>162.03356000000349</v>
      </c>
      <c r="O27" s="1">
        <f t="shared" si="14"/>
        <v>43496.646531999999</v>
      </c>
      <c r="P27" s="50">
        <f t="shared" si="15"/>
        <v>6013.3870280000046</v>
      </c>
      <c r="Q27" s="1">
        <f t="shared" si="16"/>
        <v>45438.523266000004</v>
      </c>
      <c r="R27" s="50">
        <f t="shared" si="17"/>
        <v>4071.5102939999997</v>
      </c>
      <c r="S27" s="47">
        <f t="shared" si="10"/>
        <v>42675.873705000005</v>
      </c>
      <c r="T27" s="50">
        <f t="shared" si="11"/>
        <v>6834.1598549999981</v>
      </c>
      <c r="U27" s="47">
        <f t="shared" si="8"/>
        <v>43037.417877103209</v>
      </c>
      <c r="V27" s="50">
        <f t="shared" si="9"/>
        <v>6472.6156828967942</v>
      </c>
    </row>
    <row r="28" spans="2:22" x14ac:dyDescent="0.2">
      <c r="B28" s="37">
        <v>64662.300609999998</v>
      </c>
      <c r="C28" s="2">
        <v>28349.817372141089</v>
      </c>
      <c r="D28" s="2">
        <v>11326.03434</v>
      </c>
      <c r="E28" s="2">
        <v>481433.43239999999</v>
      </c>
      <c r="F28" s="3">
        <v>53</v>
      </c>
      <c r="G28" s="3">
        <v>1</v>
      </c>
      <c r="H28" s="38">
        <v>53017.267229999998</v>
      </c>
      <c r="I28" s="28">
        <f t="shared" si="2"/>
        <v>52815</v>
      </c>
      <c r="J28">
        <f t="shared" si="3"/>
        <v>52798</v>
      </c>
      <c r="K28" s="29">
        <f t="shared" si="4"/>
        <v>52798</v>
      </c>
      <c r="L28" s="30">
        <f t="shared" si="5"/>
        <v>202.26722999999765</v>
      </c>
      <c r="M28" s="1">
        <f t="shared" si="6"/>
        <v>219.26722999999765</v>
      </c>
      <c r="N28" s="31">
        <f t="shared" si="7"/>
        <v>219.26722999999765</v>
      </c>
      <c r="O28" s="1">
        <f t="shared" si="14"/>
        <v>45760.653244000001</v>
      </c>
      <c r="P28" s="50">
        <f t="shared" si="15"/>
        <v>7256.6139859999967</v>
      </c>
      <c r="Q28" s="1">
        <f t="shared" si="16"/>
        <v>44798.026622000005</v>
      </c>
      <c r="R28" s="50">
        <f t="shared" si="17"/>
        <v>8219.2406079999928</v>
      </c>
      <c r="S28" s="47">
        <f t="shared" si="10"/>
        <v>44550.563863000003</v>
      </c>
      <c r="T28" s="50">
        <f t="shared" si="11"/>
        <v>8466.7033669999946</v>
      </c>
      <c r="U28" s="47">
        <f t="shared" si="8"/>
        <v>43684.679445392889</v>
      </c>
      <c r="V28" s="50">
        <f t="shared" si="9"/>
        <v>9332.5877846071089</v>
      </c>
    </row>
    <row r="29" spans="2:22" x14ac:dyDescent="0.2">
      <c r="B29" s="37">
        <v>63259.878369999999</v>
      </c>
      <c r="C29" s="2">
        <v>24743.750456449408</v>
      </c>
      <c r="D29" s="2">
        <v>11495.54999</v>
      </c>
      <c r="E29" s="2">
        <v>370356.22230000002</v>
      </c>
      <c r="F29" s="3">
        <v>45</v>
      </c>
      <c r="G29" s="3">
        <v>0</v>
      </c>
      <c r="H29" s="38">
        <v>41814.720670000002</v>
      </c>
      <c r="I29" s="28">
        <f t="shared" si="2"/>
        <v>42063</v>
      </c>
      <c r="J29">
        <f t="shared" si="3"/>
        <v>42073</v>
      </c>
      <c r="K29" s="29">
        <f t="shared" si="4"/>
        <v>42073</v>
      </c>
      <c r="L29" s="30">
        <f t="shared" si="5"/>
        <v>-248.27932999999757</v>
      </c>
      <c r="M29" s="1">
        <f t="shared" si="6"/>
        <v>-258.27932999999757</v>
      </c>
      <c r="N29" s="31">
        <f t="shared" si="7"/>
        <v>-258.27932999999757</v>
      </c>
      <c r="O29" s="1">
        <f t="shared" si="14"/>
        <v>44555.004071999996</v>
      </c>
      <c r="P29" s="50">
        <f t="shared" si="15"/>
        <v>2740.2834019999937</v>
      </c>
      <c r="Q29" s="1">
        <f t="shared" si="16"/>
        <v>44438.553345</v>
      </c>
      <c r="R29" s="50">
        <f t="shared" si="17"/>
        <v>2623.8326749999978</v>
      </c>
      <c r="S29" s="47">
        <f t="shared" si="10"/>
        <v>48781.695441999997</v>
      </c>
      <c r="T29" s="50">
        <f t="shared" si="11"/>
        <v>6966.9747719999941</v>
      </c>
      <c r="U29" s="47">
        <f t="shared" si="8"/>
        <v>44617.938223853598</v>
      </c>
      <c r="V29" s="50">
        <f t="shared" si="9"/>
        <v>2803.2175538535957</v>
      </c>
    </row>
    <row r="30" spans="2:22" x14ac:dyDescent="0.2">
      <c r="B30" s="37">
        <v>52682.064010000002</v>
      </c>
      <c r="C30" s="2">
        <v>26339.14756026891</v>
      </c>
      <c r="D30" s="2">
        <v>12514.52029</v>
      </c>
      <c r="E30" s="2">
        <v>549443.58860000002</v>
      </c>
      <c r="F30" s="3">
        <v>48</v>
      </c>
      <c r="G30" s="3">
        <v>1</v>
      </c>
      <c r="H30" s="38">
        <v>43901.712440000003</v>
      </c>
      <c r="I30" s="28">
        <f t="shared" si="2"/>
        <v>43842</v>
      </c>
      <c r="J30">
        <f t="shared" si="3"/>
        <v>43823</v>
      </c>
      <c r="K30" s="29">
        <f t="shared" si="4"/>
        <v>43823</v>
      </c>
      <c r="L30" s="30">
        <f t="shared" si="5"/>
        <v>59.712440000002971</v>
      </c>
      <c r="M30" s="1">
        <f t="shared" si="6"/>
        <v>78.712440000002971</v>
      </c>
      <c r="N30" s="31">
        <f t="shared" si="7"/>
        <v>78.712440000002971</v>
      </c>
      <c r="O30" s="1">
        <f t="shared" si="14"/>
        <v>44460.186114000004</v>
      </c>
      <c r="P30" s="50">
        <f t="shared" si="15"/>
        <v>558.47367400000076</v>
      </c>
      <c r="Q30" s="1">
        <f t="shared" si="16"/>
        <v>45727.425411999997</v>
      </c>
      <c r="R30" s="50">
        <f t="shared" si="17"/>
        <v>1825.7129719999939</v>
      </c>
      <c r="S30" s="47">
        <f t="shared" si="10"/>
        <v>47458.962720000003</v>
      </c>
      <c r="T30" s="50">
        <f t="shared" si="11"/>
        <v>3557.2502800000002</v>
      </c>
      <c r="U30" s="47">
        <f t="shared" si="8"/>
        <v>44337.616468468244</v>
      </c>
      <c r="V30" s="50">
        <f t="shared" si="9"/>
        <v>435.90402846824145</v>
      </c>
    </row>
    <row r="31" spans="2:22" x14ac:dyDescent="0.2">
      <c r="B31" s="37">
        <v>54503.144229999998</v>
      </c>
      <c r="C31" s="2">
        <v>20660.479743380129</v>
      </c>
      <c r="D31" s="2">
        <v>7377.8209139999999</v>
      </c>
      <c r="E31" s="2">
        <v>431098.99979999999</v>
      </c>
      <c r="F31" s="3">
        <v>52</v>
      </c>
      <c r="G31" s="3">
        <v>1</v>
      </c>
      <c r="H31" s="38">
        <v>44633.992409999999</v>
      </c>
      <c r="I31" s="28">
        <f t="shared" si="2"/>
        <v>44786</v>
      </c>
      <c r="J31">
        <f t="shared" si="3"/>
        <v>44784</v>
      </c>
      <c r="K31" s="29">
        <f t="shared" si="4"/>
        <v>44784</v>
      </c>
      <c r="L31" s="30">
        <f t="shared" si="5"/>
        <v>-152.00759000000107</v>
      </c>
      <c r="M31" s="1">
        <f t="shared" si="6"/>
        <v>-150.00759000000107</v>
      </c>
      <c r="N31" s="31">
        <f t="shared" si="7"/>
        <v>-150.00759000000107</v>
      </c>
      <c r="O31" s="1">
        <f t="shared" si="14"/>
        <v>47500.521922</v>
      </c>
      <c r="P31" s="50">
        <f t="shared" si="15"/>
        <v>2866.529512000001</v>
      </c>
      <c r="Q31" s="1">
        <f t="shared" si="16"/>
        <v>45374.096655999994</v>
      </c>
      <c r="R31" s="50">
        <f t="shared" si="17"/>
        <v>740.10424599999533</v>
      </c>
      <c r="S31" s="47">
        <f t="shared" si="10"/>
        <v>45659.557979000005</v>
      </c>
      <c r="T31" s="50">
        <f t="shared" si="11"/>
        <v>1025.5655690000058</v>
      </c>
      <c r="U31" s="47">
        <f t="shared" si="8"/>
        <v>44294.026065621416</v>
      </c>
      <c r="V31" s="50">
        <f t="shared" si="9"/>
        <v>339.96634437858302</v>
      </c>
    </row>
    <row r="32" spans="2:22" x14ac:dyDescent="0.2">
      <c r="B32" s="37">
        <v>55368.237159999997</v>
      </c>
      <c r="C32" s="2">
        <v>13304.209460402661</v>
      </c>
      <c r="D32" s="2">
        <v>13272.946470000001</v>
      </c>
      <c r="E32" s="2">
        <v>566022.13060000003</v>
      </c>
      <c r="F32" s="3">
        <v>59</v>
      </c>
      <c r="G32" s="3">
        <v>0</v>
      </c>
      <c r="H32" s="38">
        <v>54827.52403</v>
      </c>
      <c r="I32" s="28">
        <f t="shared" si="2"/>
        <v>55091</v>
      </c>
      <c r="J32">
        <f t="shared" si="3"/>
        <v>55056</v>
      </c>
      <c r="K32" s="29">
        <f t="shared" si="4"/>
        <v>55056</v>
      </c>
      <c r="L32" s="30">
        <f t="shared" si="5"/>
        <v>-263.47596999999951</v>
      </c>
      <c r="M32" s="1">
        <f t="shared" si="6"/>
        <v>-228.47596999999951</v>
      </c>
      <c r="N32" s="31">
        <f t="shared" si="7"/>
        <v>-228.47596999999951</v>
      </c>
      <c r="O32" s="1">
        <f t="shared" si="14"/>
        <v>46575.545262000007</v>
      </c>
      <c r="P32" s="50">
        <f t="shared" si="15"/>
        <v>8251.9787679999936</v>
      </c>
      <c r="Q32" s="1">
        <f t="shared" si="16"/>
        <v>45036.095896999999</v>
      </c>
      <c r="R32" s="50">
        <f t="shared" si="17"/>
        <v>9791.4281330000013</v>
      </c>
      <c r="S32" s="47">
        <f t="shared" si="10"/>
        <v>44688.781553000008</v>
      </c>
      <c r="T32" s="50">
        <f t="shared" si="11"/>
        <v>10138.742476999993</v>
      </c>
      <c r="U32" s="47">
        <f t="shared" si="8"/>
        <v>44328.022700059271</v>
      </c>
      <c r="V32" s="50">
        <f t="shared" si="9"/>
        <v>10499.501329940729</v>
      </c>
    </row>
    <row r="33" spans="2:22" x14ac:dyDescent="0.2">
      <c r="B33" s="37">
        <v>63435.863039999997</v>
      </c>
      <c r="C33" s="2">
        <v>27297.652099140629</v>
      </c>
      <c r="D33" s="2">
        <v>11878.03779</v>
      </c>
      <c r="E33" s="2">
        <v>480588.23450000002</v>
      </c>
      <c r="F33" s="3">
        <v>52</v>
      </c>
      <c r="G33" s="3">
        <v>1</v>
      </c>
      <c r="H33" s="38">
        <v>51130.95379</v>
      </c>
      <c r="I33" s="28">
        <f t="shared" si="2"/>
        <v>51265</v>
      </c>
      <c r="J33">
        <f t="shared" si="3"/>
        <v>51243</v>
      </c>
      <c r="K33" s="29">
        <f t="shared" si="4"/>
        <v>51243</v>
      </c>
      <c r="L33" s="30">
        <f t="shared" si="5"/>
        <v>-134.04621000000043</v>
      </c>
      <c r="M33" s="1">
        <f t="shared" si="6"/>
        <v>-112.04621000000043</v>
      </c>
      <c r="N33" s="31">
        <f t="shared" si="7"/>
        <v>-112.04621000000043</v>
      </c>
      <c r="O33" s="1">
        <f t="shared" si="14"/>
        <v>47639.043356000002</v>
      </c>
      <c r="P33" s="50">
        <f t="shared" si="15"/>
        <v>3491.9104339999976</v>
      </c>
      <c r="Q33" s="1">
        <f t="shared" si="16"/>
        <v>46699.848299999998</v>
      </c>
      <c r="R33" s="50">
        <f t="shared" si="17"/>
        <v>4431.1054900000017</v>
      </c>
      <c r="S33" s="47">
        <f t="shared" si="10"/>
        <v>48283.021890000004</v>
      </c>
      <c r="T33" s="50">
        <f t="shared" si="11"/>
        <v>2847.9318999999959</v>
      </c>
      <c r="U33" s="47">
        <f t="shared" si="8"/>
        <v>45377.972833053347</v>
      </c>
      <c r="V33" s="50">
        <f t="shared" si="9"/>
        <v>5752.9809569466524</v>
      </c>
    </row>
    <row r="34" spans="2:22" x14ac:dyDescent="0.2">
      <c r="B34" s="37">
        <v>64347.345309999997</v>
      </c>
      <c r="C34" s="2">
        <v>19092.66796903377</v>
      </c>
      <c r="D34" s="2">
        <v>10905.36628</v>
      </c>
      <c r="E34" s="2">
        <v>307226.09769999998</v>
      </c>
      <c r="F34" s="3">
        <v>48</v>
      </c>
      <c r="G34" s="3">
        <v>0</v>
      </c>
      <c r="H34" s="38">
        <v>43402.31525</v>
      </c>
      <c r="I34" s="28">
        <f t="shared" si="2"/>
        <v>43383</v>
      </c>
      <c r="J34">
        <f t="shared" si="3"/>
        <v>43379</v>
      </c>
      <c r="K34" s="29">
        <f t="shared" si="4"/>
        <v>43379</v>
      </c>
      <c r="L34" s="30">
        <f t="shared" si="5"/>
        <v>19.315249999999651</v>
      </c>
      <c r="M34" s="1">
        <f t="shared" si="6"/>
        <v>23.315249999999651</v>
      </c>
      <c r="N34" s="31">
        <f t="shared" si="7"/>
        <v>23.315249999999651</v>
      </c>
      <c r="O34" s="1">
        <f t="shared" si="14"/>
        <v>47261.780668000007</v>
      </c>
      <c r="P34" s="50">
        <f t="shared" si="15"/>
        <v>3859.465418000007</v>
      </c>
      <c r="Q34" s="1">
        <f t="shared" si="16"/>
        <v>45908.392370000001</v>
      </c>
      <c r="R34" s="50">
        <f t="shared" si="17"/>
        <v>2506.0771200000017</v>
      </c>
      <c r="S34" s="47">
        <f t="shared" si="10"/>
        <v>50217.608451</v>
      </c>
      <c r="T34" s="50">
        <f t="shared" si="11"/>
        <v>6815.2932010000004</v>
      </c>
      <c r="U34" s="47">
        <f t="shared" si="8"/>
        <v>45953.27092874801</v>
      </c>
      <c r="V34" s="50">
        <f t="shared" si="9"/>
        <v>2550.9556787480105</v>
      </c>
    </row>
    <row r="35" spans="2:22" x14ac:dyDescent="0.2">
      <c r="B35" s="37">
        <v>65176.690549999999</v>
      </c>
      <c r="C35" s="2">
        <v>35020.541345081809</v>
      </c>
      <c r="D35" s="2">
        <v>7698.5522339999998</v>
      </c>
      <c r="E35" s="2">
        <v>497526.45659999998</v>
      </c>
      <c r="F35" s="3">
        <v>46</v>
      </c>
      <c r="G35" s="3">
        <v>1</v>
      </c>
      <c r="H35" s="38">
        <v>47240.86004</v>
      </c>
      <c r="I35" s="28">
        <f t="shared" si="2"/>
        <v>47642</v>
      </c>
      <c r="J35">
        <f t="shared" si="3"/>
        <v>47672</v>
      </c>
      <c r="K35" s="29">
        <f t="shared" si="4"/>
        <v>47672</v>
      </c>
      <c r="L35" s="30">
        <f t="shared" si="5"/>
        <v>-401.13996000000043</v>
      </c>
      <c r="M35" s="1">
        <f t="shared" si="6"/>
        <v>-431.13996000000043</v>
      </c>
      <c r="N35" s="31">
        <f t="shared" si="7"/>
        <v>-431.13996000000043</v>
      </c>
      <c r="O35" s="1">
        <f t="shared" si="14"/>
        <v>47579.299584</v>
      </c>
      <c r="P35" s="50">
        <f t="shared" si="15"/>
        <v>338.43954400000075</v>
      </c>
      <c r="Q35" s="1">
        <f t="shared" si="16"/>
        <v>46019.742849000002</v>
      </c>
      <c r="R35" s="50">
        <f t="shared" si="17"/>
        <v>1221.1171909999975</v>
      </c>
      <c r="S35" s="47">
        <f t="shared" si="10"/>
        <v>48129.116284000003</v>
      </c>
      <c r="T35" s="50">
        <f t="shared" si="11"/>
        <v>888.25624400000379</v>
      </c>
      <c r="U35" s="47">
        <f t="shared" si="8"/>
        <v>45698.175360873211</v>
      </c>
      <c r="V35" s="50">
        <f t="shared" si="9"/>
        <v>1542.684679126789</v>
      </c>
    </row>
    <row r="36" spans="2:22" x14ac:dyDescent="0.2">
      <c r="B36" s="37">
        <v>52027.638370000001</v>
      </c>
      <c r="C36" s="2">
        <v>24589.070335602119</v>
      </c>
      <c r="D36" s="2">
        <v>11960.85377</v>
      </c>
      <c r="E36" s="2">
        <v>688466.0503</v>
      </c>
      <c r="F36" s="3">
        <v>47</v>
      </c>
      <c r="G36" s="3">
        <v>1</v>
      </c>
      <c r="H36" s="38">
        <v>46635.494319999998</v>
      </c>
      <c r="I36" s="28">
        <f t="shared" si="2"/>
        <v>46658</v>
      </c>
      <c r="J36">
        <f t="shared" si="3"/>
        <v>46637</v>
      </c>
      <c r="K36" s="29">
        <f t="shared" si="4"/>
        <v>46637</v>
      </c>
      <c r="L36" s="30">
        <f t="shared" si="5"/>
        <v>-22.50568000000203</v>
      </c>
      <c r="M36" s="1">
        <f t="shared" si="6"/>
        <v>-1.5056800000020303</v>
      </c>
      <c r="N36" s="31">
        <f t="shared" si="7"/>
        <v>-1.5056800000020303</v>
      </c>
      <c r="O36" s="1">
        <f t="shared" si="14"/>
        <v>48247.129104000007</v>
      </c>
      <c r="P36" s="50">
        <f t="shared" si="15"/>
        <v>1611.6347840000089</v>
      </c>
      <c r="Q36" s="1">
        <f t="shared" si="16"/>
        <v>47873.825512999996</v>
      </c>
      <c r="R36" s="50">
        <f t="shared" si="17"/>
        <v>1238.3311929999982</v>
      </c>
      <c r="S36" s="47">
        <f t="shared" si="10"/>
        <v>47625.981752</v>
      </c>
      <c r="T36" s="50">
        <f t="shared" si="11"/>
        <v>990.48743200000172</v>
      </c>
      <c r="U36" s="47">
        <f t="shared" si="8"/>
        <v>45852.443828785887</v>
      </c>
      <c r="V36" s="50">
        <f t="shared" si="9"/>
        <v>783.05049121411139</v>
      </c>
    </row>
    <row r="37" spans="2:22" x14ac:dyDescent="0.2">
      <c r="B37" s="37">
        <v>69612.012300000002</v>
      </c>
      <c r="C37" s="2">
        <v>27488.975473185121</v>
      </c>
      <c r="D37" s="2">
        <v>8125.5989929999996</v>
      </c>
      <c r="E37" s="2">
        <v>499086.34419999999</v>
      </c>
      <c r="F37" s="3">
        <v>40</v>
      </c>
      <c r="G37" s="3">
        <v>0</v>
      </c>
      <c r="H37" s="38">
        <v>45078.40193</v>
      </c>
      <c r="I37" s="28">
        <f t="shared" si="2"/>
        <v>45136</v>
      </c>
      <c r="J37">
        <f t="shared" si="3"/>
        <v>45172</v>
      </c>
      <c r="K37" s="29">
        <f t="shared" si="4"/>
        <v>45172</v>
      </c>
      <c r="L37" s="30">
        <f t="shared" si="5"/>
        <v>-57.598070000000007</v>
      </c>
      <c r="M37" s="1">
        <f t="shared" si="6"/>
        <v>-93.598070000000007</v>
      </c>
      <c r="N37" s="31">
        <f t="shared" si="7"/>
        <v>-93.598070000000007</v>
      </c>
      <c r="O37" s="1">
        <f t="shared" si="14"/>
        <v>48647.429486000001</v>
      </c>
      <c r="P37" s="50">
        <f t="shared" si="15"/>
        <v>3569.0275560000009</v>
      </c>
      <c r="Q37" s="1">
        <f t="shared" si="16"/>
        <v>47611.487374000004</v>
      </c>
      <c r="R37" s="50">
        <f t="shared" si="17"/>
        <v>2533.0854440000039</v>
      </c>
      <c r="S37" s="47">
        <f t="shared" si="10"/>
        <v>46620.014169000002</v>
      </c>
      <c r="T37" s="50">
        <f t="shared" si="11"/>
        <v>1541.6122390000019</v>
      </c>
      <c r="U37" s="47">
        <f t="shared" si="8"/>
        <v>45930.748877907296</v>
      </c>
      <c r="V37" s="50">
        <f t="shared" si="9"/>
        <v>852.34694790729554</v>
      </c>
    </row>
    <row r="38" spans="2:22" x14ac:dyDescent="0.2">
      <c r="B38" s="37">
        <v>53065.571750000003</v>
      </c>
      <c r="C38" s="2">
        <v>28555.3674172588</v>
      </c>
      <c r="D38" s="2">
        <v>17805.576069999999</v>
      </c>
      <c r="E38" s="2">
        <v>429440.3297</v>
      </c>
      <c r="F38" s="3">
        <v>53</v>
      </c>
      <c r="G38" s="3">
        <v>0</v>
      </c>
      <c r="H38" s="38">
        <v>44387.58412</v>
      </c>
      <c r="I38" s="28">
        <f t="shared" si="2"/>
        <v>44783</v>
      </c>
      <c r="J38">
        <f t="shared" si="3"/>
        <v>44767</v>
      </c>
      <c r="K38" s="29">
        <f t="shared" si="4"/>
        <v>44767</v>
      </c>
      <c r="L38" s="30">
        <f t="shared" si="5"/>
        <v>-395.41588000000047</v>
      </c>
      <c r="M38" s="1">
        <f t="shared" si="6"/>
        <v>-379.41588000000047</v>
      </c>
      <c r="N38" s="31">
        <f t="shared" si="7"/>
        <v>-379.41588000000047</v>
      </c>
      <c r="O38" s="1">
        <f t="shared" si="14"/>
        <v>46697.605065999996</v>
      </c>
      <c r="P38" s="50">
        <f t="shared" si="15"/>
        <v>2310.0209459999969</v>
      </c>
      <c r="Q38" s="1">
        <f t="shared" si="16"/>
        <v>47168.324210999999</v>
      </c>
      <c r="R38" s="50">
        <f t="shared" si="17"/>
        <v>2780.7400909999997</v>
      </c>
      <c r="S38" s="47">
        <f t="shared" si="10"/>
        <v>45810.412601000004</v>
      </c>
      <c r="T38" s="50">
        <f t="shared" si="11"/>
        <v>1422.8284810000041</v>
      </c>
      <c r="U38" s="47">
        <f t="shared" si="8"/>
        <v>45845.514183116567</v>
      </c>
      <c r="V38" s="50">
        <f t="shared" si="9"/>
        <v>1457.9300631165679</v>
      </c>
    </row>
    <row r="39" spans="2:22" x14ac:dyDescent="0.2">
      <c r="B39" s="37">
        <v>82842.533850000007</v>
      </c>
      <c r="C39" s="2">
        <v>21853.48011552923</v>
      </c>
      <c r="D39" s="2">
        <v>13102.15805</v>
      </c>
      <c r="E39" s="2">
        <v>315775.32069999998</v>
      </c>
      <c r="F39" s="3">
        <v>28</v>
      </c>
      <c r="G39" s="3">
        <v>0</v>
      </c>
      <c r="H39" s="38">
        <v>37161.553930000002</v>
      </c>
      <c r="I39" s="28">
        <f t="shared" si="2"/>
        <v>37254</v>
      </c>
      <c r="J39">
        <f t="shared" si="3"/>
        <v>37231</v>
      </c>
      <c r="K39" s="29">
        <f t="shared" si="4"/>
        <v>37231</v>
      </c>
      <c r="L39" s="30">
        <f t="shared" si="5"/>
        <v>-92.446069999998144</v>
      </c>
      <c r="M39" s="1">
        <f t="shared" si="6"/>
        <v>-69.446069999998144</v>
      </c>
      <c r="N39" s="31">
        <f t="shared" si="7"/>
        <v>-69.446069999998144</v>
      </c>
      <c r="O39" s="1">
        <f t="shared" si="14"/>
        <v>45348.931131999998</v>
      </c>
      <c r="P39" s="50">
        <f t="shared" si="15"/>
        <v>8187.377201999996</v>
      </c>
      <c r="Q39" s="1">
        <f t="shared" si="16"/>
        <v>46305.355900000002</v>
      </c>
      <c r="R39" s="50">
        <f t="shared" si="17"/>
        <v>9143.8019700000004</v>
      </c>
      <c r="S39" s="47">
        <f t="shared" si="10"/>
        <v>45329.739094999997</v>
      </c>
      <c r="T39" s="50">
        <f t="shared" si="11"/>
        <v>8168.1851649999953</v>
      </c>
      <c r="U39" s="47">
        <f t="shared" si="8"/>
        <v>45699.721176804916</v>
      </c>
      <c r="V39" s="50">
        <f t="shared" si="9"/>
        <v>8538.1672468049146</v>
      </c>
    </row>
    <row r="40" spans="2:22" x14ac:dyDescent="0.2">
      <c r="B40" s="37">
        <v>61388.627090000002</v>
      </c>
      <c r="C40" s="2">
        <v>13626.020864734021</v>
      </c>
      <c r="D40" s="2">
        <v>14270.007310000001</v>
      </c>
      <c r="E40" s="2">
        <v>341691.93369999999</v>
      </c>
      <c r="F40" s="3">
        <v>56</v>
      </c>
      <c r="G40" s="3">
        <v>0</v>
      </c>
      <c r="H40" s="38">
        <v>49091.971850000002</v>
      </c>
      <c r="I40" s="28">
        <f t="shared" si="2"/>
        <v>49476</v>
      </c>
      <c r="J40">
        <f t="shared" si="3"/>
        <v>49432</v>
      </c>
      <c r="K40" s="29">
        <f t="shared" si="4"/>
        <v>49432</v>
      </c>
      <c r="L40" s="30">
        <f t="shared" si="5"/>
        <v>-384.02814999999828</v>
      </c>
      <c r="M40" s="1">
        <f t="shared" si="6"/>
        <v>-340.02814999999828</v>
      </c>
      <c r="N40" s="31">
        <f t="shared" si="7"/>
        <v>-340.02814999999828</v>
      </c>
      <c r="O40" s="1">
        <f t="shared" si="14"/>
        <v>44100.778868000001</v>
      </c>
      <c r="P40" s="50">
        <f t="shared" si="15"/>
        <v>4991.1929820000005</v>
      </c>
      <c r="Q40" s="1">
        <f t="shared" si="16"/>
        <v>45840.039226000001</v>
      </c>
      <c r="R40" s="50">
        <f t="shared" si="17"/>
        <v>3251.9326240000009</v>
      </c>
      <c r="S40" s="47">
        <f t="shared" si="10"/>
        <v>41860.126626000005</v>
      </c>
      <c r="T40" s="50">
        <f t="shared" si="11"/>
        <v>7231.845223999997</v>
      </c>
      <c r="U40" s="47">
        <f t="shared" si="8"/>
        <v>44845.904452124429</v>
      </c>
      <c r="V40" s="50">
        <f t="shared" si="9"/>
        <v>4246.0673978755731</v>
      </c>
    </row>
    <row r="41" spans="2:22" x14ac:dyDescent="0.2">
      <c r="B41" s="37">
        <v>100000</v>
      </c>
      <c r="C41" s="2">
        <v>40788.603562546727</v>
      </c>
      <c r="D41" s="2">
        <v>17452.92179</v>
      </c>
      <c r="E41" s="2">
        <v>188032.0778</v>
      </c>
      <c r="F41" s="3">
        <v>46</v>
      </c>
      <c r="G41" s="3">
        <v>1</v>
      </c>
      <c r="H41" s="38">
        <v>58350.318090000001</v>
      </c>
      <c r="I41" s="28">
        <f t="shared" si="2"/>
        <v>58365</v>
      </c>
      <c r="J41">
        <f t="shared" si="3"/>
        <v>58312</v>
      </c>
      <c r="K41" s="29">
        <f t="shared" si="4"/>
        <v>58312</v>
      </c>
      <c r="L41" s="30">
        <f t="shared" si="5"/>
        <v>-14.681909999999334</v>
      </c>
      <c r="M41" s="1">
        <f t="shared" si="6"/>
        <v>38.318090000000666</v>
      </c>
      <c r="N41" s="31">
        <f t="shared" si="7"/>
        <v>38.318090000000666</v>
      </c>
      <c r="O41" s="1">
        <f t="shared" si="14"/>
        <v>44471.001230000002</v>
      </c>
      <c r="P41" s="50">
        <f t="shared" si="15"/>
        <v>13879.316859999999</v>
      </c>
      <c r="Q41" s="1">
        <f t="shared" si="16"/>
        <v>46359.065167000008</v>
      </c>
      <c r="R41" s="50">
        <f t="shared" si="17"/>
        <v>11991.252922999993</v>
      </c>
      <c r="S41" s="47">
        <f t="shared" si="10"/>
        <v>44170.611936000001</v>
      </c>
      <c r="T41" s="50">
        <f t="shared" si="11"/>
        <v>14179.706154</v>
      </c>
      <c r="U41" s="47">
        <f t="shared" si="8"/>
        <v>45270.511191911981</v>
      </c>
      <c r="V41" s="50">
        <f t="shared" si="9"/>
        <v>13079.80689808802</v>
      </c>
    </row>
    <row r="42" spans="2:22" x14ac:dyDescent="0.2">
      <c r="B42" s="37">
        <v>62891.865559999998</v>
      </c>
      <c r="C42" s="2">
        <v>19712.62968293166</v>
      </c>
      <c r="D42" s="2">
        <v>12522.94052</v>
      </c>
      <c r="E42" s="2">
        <v>583230.97600000002</v>
      </c>
      <c r="F42" s="3">
        <v>40</v>
      </c>
      <c r="G42" s="3">
        <v>1</v>
      </c>
      <c r="H42" s="38">
        <v>43994.35972</v>
      </c>
      <c r="I42" s="28">
        <f t="shared" si="2"/>
        <v>43871</v>
      </c>
      <c r="J42">
        <f t="shared" si="3"/>
        <v>43825</v>
      </c>
      <c r="K42" s="29">
        <f t="shared" si="4"/>
        <v>43825</v>
      </c>
      <c r="L42" s="30">
        <f t="shared" si="5"/>
        <v>123.35972000000038</v>
      </c>
      <c r="M42" s="1">
        <f t="shared" si="6"/>
        <v>169.35972000000038</v>
      </c>
      <c r="N42" s="31">
        <f t="shared" si="7"/>
        <v>169.35972000000038</v>
      </c>
      <c r="O42" s="1">
        <f t="shared" si="14"/>
        <v>46813.965983999995</v>
      </c>
      <c r="P42" s="50">
        <f t="shared" si="15"/>
        <v>2819.6062639999946</v>
      </c>
      <c r="Q42" s="1">
        <f t="shared" si="16"/>
        <v>47730.697735000002</v>
      </c>
      <c r="R42" s="50">
        <f t="shared" si="17"/>
        <v>3736.3380150000012</v>
      </c>
      <c r="S42" s="47">
        <f t="shared" si="10"/>
        <v>49938.787989000004</v>
      </c>
      <c r="T42" s="50">
        <f t="shared" si="11"/>
        <v>5944.4282690000036</v>
      </c>
      <c r="U42" s="47">
        <f t="shared" si="8"/>
        <v>46578.491881720787</v>
      </c>
      <c r="V42" s="50">
        <f t="shared" si="9"/>
        <v>2584.1321617207868</v>
      </c>
    </row>
    <row r="43" spans="2:22" x14ac:dyDescent="0.2">
      <c r="B43" s="37">
        <v>39627.124799999998</v>
      </c>
      <c r="C43" s="2">
        <v>9708.8256317278083</v>
      </c>
      <c r="D43" s="2">
        <v>9371.5110710000008</v>
      </c>
      <c r="E43" s="2">
        <v>319837.6593</v>
      </c>
      <c r="F43" s="3">
        <v>33</v>
      </c>
      <c r="G43" s="3">
        <v>1</v>
      </c>
      <c r="H43" s="38">
        <v>17584.569630000002</v>
      </c>
      <c r="I43" s="28">
        <f t="shared" si="2"/>
        <v>17258</v>
      </c>
      <c r="J43">
        <f t="shared" si="3"/>
        <v>17230</v>
      </c>
      <c r="K43" s="29">
        <f t="shared" si="4"/>
        <v>17230</v>
      </c>
      <c r="L43" s="30">
        <f t="shared" si="5"/>
        <v>326.56963000000178</v>
      </c>
      <c r="M43" s="1">
        <f t="shared" si="6"/>
        <v>354.56963000000178</v>
      </c>
      <c r="N43" s="31">
        <f t="shared" si="7"/>
        <v>354.56963000000178</v>
      </c>
      <c r="O43" s="1">
        <f t="shared" si="14"/>
        <v>46597.157542000001</v>
      </c>
      <c r="P43" s="50">
        <f t="shared" si="15"/>
        <v>29012.587911999999</v>
      </c>
      <c r="Q43" s="1">
        <f t="shared" si="16"/>
        <v>46647.381304000002</v>
      </c>
      <c r="R43" s="50">
        <f t="shared" si="17"/>
        <v>29062.811674</v>
      </c>
      <c r="S43" s="47">
        <f t="shared" si="10"/>
        <v>48637.389078000007</v>
      </c>
      <c r="T43" s="50">
        <f t="shared" si="11"/>
        <v>31052.819448000006</v>
      </c>
      <c r="U43" s="47">
        <f t="shared" si="8"/>
        <v>46320.07866554871</v>
      </c>
      <c r="V43" s="50">
        <f t="shared" si="9"/>
        <v>28735.509035548708</v>
      </c>
    </row>
    <row r="44" spans="2:22" x14ac:dyDescent="0.2">
      <c r="B44" s="37">
        <v>68859.564889999994</v>
      </c>
      <c r="C44" s="2">
        <v>23204.210370539098</v>
      </c>
      <c r="D44" s="2">
        <v>13417.020270000001</v>
      </c>
      <c r="E44" s="2">
        <v>486069.07299999997</v>
      </c>
      <c r="F44" s="3">
        <v>40</v>
      </c>
      <c r="G44" s="3">
        <v>1</v>
      </c>
      <c r="H44" s="38">
        <v>44650.36073</v>
      </c>
      <c r="I44" s="28">
        <f t="shared" si="2"/>
        <v>44419</v>
      </c>
      <c r="J44">
        <f t="shared" si="3"/>
        <v>44372</v>
      </c>
      <c r="K44" s="29">
        <f t="shared" si="4"/>
        <v>44372</v>
      </c>
      <c r="L44" s="30">
        <f t="shared" si="5"/>
        <v>231.36073000000033</v>
      </c>
      <c r="M44" s="1">
        <f t="shared" si="6"/>
        <v>278.36073000000033</v>
      </c>
      <c r="N44" s="31">
        <f t="shared" si="7"/>
        <v>278.36073000000033</v>
      </c>
      <c r="O44" s="1">
        <f t="shared" si="14"/>
        <v>41236.554644000003</v>
      </c>
      <c r="P44" s="50">
        <f t="shared" si="15"/>
        <v>3413.8060859999969</v>
      </c>
      <c r="Q44" s="1">
        <f t="shared" si="16"/>
        <v>43292.742887999993</v>
      </c>
      <c r="R44" s="50">
        <f t="shared" si="17"/>
        <v>1357.6178420000069</v>
      </c>
      <c r="S44" s="47">
        <f t="shared" si="10"/>
        <v>36811.396571000005</v>
      </c>
      <c r="T44" s="50">
        <f t="shared" si="11"/>
        <v>7838.9641589999956</v>
      </c>
      <c r="U44" s="47">
        <f t="shared" si="8"/>
        <v>43446.527761993835</v>
      </c>
      <c r="V44" s="50">
        <f t="shared" si="9"/>
        <v>1203.8329680061652</v>
      </c>
    </row>
    <row r="45" spans="2:22" x14ac:dyDescent="0.2">
      <c r="B45" s="37">
        <v>82358.22683</v>
      </c>
      <c r="C45" s="2">
        <v>18755.67146684149</v>
      </c>
      <c r="D45" s="2">
        <v>8092.4751029999998</v>
      </c>
      <c r="E45" s="2">
        <v>655934.46660000004</v>
      </c>
      <c r="F45" s="3">
        <v>51</v>
      </c>
      <c r="G45" s="3">
        <v>1</v>
      </c>
      <c r="H45" s="38">
        <v>66363.893160000007</v>
      </c>
      <c r="I45" s="28">
        <f t="shared" si="2"/>
        <v>66166</v>
      </c>
      <c r="J45">
        <f t="shared" si="3"/>
        <v>66125</v>
      </c>
      <c r="K45" s="29">
        <f t="shared" si="4"/>
        <v>66125</v>
      </c>
      <c r="L45" s="30">
        <f t="shared" si="5"/>
        <v>197.8931600000069</v>
      </c>
      <c r="M45" s="1">
        <f t="shared" si="6"/>
        <v>238.8931600000069</v>
      </c>
      <c r="N45" s="31">
        <f t="shared" si="7"/>
        <v>238.8931600000069</v>
      </c>
      <c r="O45" s="1">
        <f t="shared" si="14"/>
        <v>42734.316004</v>
      </c>
      <c r="P45" s="50">
        <f t="shared" si="15"/>
        <v>23629.577156000007</v>
      </c>
      <c r="Q45" s="1">
        <f t="shared" si="16"/>
        <v>43417.547436000001</v>
      </c>
      <c r="R45" s="50">
        <f t="shared" si="17"/>
        <v>22946.345724000006</v>
      </c>
      <c r="S45" s="47">
        <f t="shared" si="10"/>
        <v>37769.418934000001</v>
      </c>
      <c r="T45" s="50">
        <f t="shared" si="11"/>
        <v>28594.474226000006</v>
      </c>
      <c r="U45" s="47">
        <f t="shared" si="8"/>
        <v>43566.911058794452</v>
      </c>
      <c r="V45" s="50">
        <f t="shared" si="9"/>
        <v>22796.982101205554</v>
      </c>
    </row>
    <row r="46" spans="2:22" x14ac:dyDescent="0.2">
      <c r="B46" s="37">
        <v>67904.398950000003</v>
      </c>
      <c r="C46" s="2">
        <v>33825.045278207763</v>
      </c>
      <c r="D46" s="2">
        <v>11417.309520000001</v>
      </c>
      <c r="E46" s="2">
        <v>487435.96399999998</v>
      </c>
      <c r="F46" s="3">
        <v>51</v>
      </c>
      <c r="G46" s="3">
        <v>0</v>
      </c>
      <c r="H46" s="38">
        <v>53489.462140000003</v>
      </c>
      <c r="I46" s="28">
        <f t="shared" si="2"/>
        <v>53085</v>
      </c>
      <c r="J46">
        <f t="shared" si="3"/>
        <v>53115</v>
      </c>
      <c r="K46" s="29">
        <f t="shared" si="4"/>
        <v>53115</v>
      </c>
      <c r="L46" s="30">
        <f t="shared" si="5"/>
        <v>404.46214000000327</v>
      </c>
      <c r="M46" s="1">
        <f t="shared" si="6"/>
        <v>374.46214000000327</v>
      </c>
      <c r="N46" s="31">
        <f t="shared" si="7"/>
        <v>374.46214000000327</v>
      </c>
      <c r="O46" s="1">
        <f t="shared" si="14"/>
        <v>46188.700266</v>
      </c>
      <c r="P46" s="50">
        <f t="shared" si="15"/>
        <v>7300.7618740000034</v>
      </c>
      <c r="Q46" s="1">
        <f t="shared" si="16"/>
        <v>45329.850748000004</v>
      </c>
      <c r="R46" s="50">
        <f t="shared" si="17"/>
        <v>8159.6113919999989</v>
      </c>
      <c r="S46" s="47">
        <f t="shared" si="10"/>
        <v>47857.015381000005</v>
      </c>
      <c r="T46" s="50">
        <f t="shared" si="11"/>
        <v>5632.4467589999986</v>
      </c>
      <c r="U46" s="47">
        <f t="shared" si="8"/>
        <v>45846.60926891501</v>
      </c>
      <c r="V46" s="50">
        <f t="shared" si="9"/>
        <v>7642.8528710849932</v>
      </c>
    </row>
    <row r="47" spans="2:22" x14ac:dyDescent="0.2">
      <c r="B47" s="37">
        <v>65311.682249999998</v>
      </c>
      <c r="C47" s="2">
        <v>14085.62558718848</v>
      </c>
      <c r="D47" s="2">
        <v>7988.7536849999997</v>
      </c>
      <c r="E47" s="2">
        <v>215673.53839999999</v>
      </c>
      <c r="F47" s="3">
        <v>46</v>
      </c>
      <c r="G47" s="3">
        <v>0</v>
      </c>
      <c r="H47" s="38">
        <v>39810.348169999997</v>
      </c>
      <c r="I47" s="28">
        <f t="shared" si="2"/>
        <v>39590</v>
      </c>
      <c r="J47">
        <f t="shared" si="3"/>
        <v>39592</v>
      </c>
      <c r="K47" s="29">
        <f t="shared" si="4"/>
        <v>39592</v>
      </c>
      <c r="L47" s="30">
        <f t="shared" si="5"/>
        <v>220.34816999999748</v>
      </c>
      <c r="M47" s="1">
        <f t="shared" si="6"/>
        <v>218.34816999999748</v>
      </c>
      <c r="N47" s="31">
        <f t="shared" si="7"/>
        <v>218.34816999999748</v>
      </c>
      <c r="O47" s="1">
        <f t="shared" si="14"/>
        <v>45216.529075999999</v>
      </c>
      <c r="P47" s="50">
        <f t="shared" si="15"/>
        <v>5406.1809060000014</v>
      </c>
      <c r="Q47" s="1">
        <f t="shared" si="16"/>
        <v>46015.247530000001</v>
      </c>
      <c r="R47" s="50">
        <f t="shared" si="17"/>
        <v>6204.8993600000031</v>
      </c>
      <c r="S47" s="47">
        <f t="shared" si="10"/>
        <v>51993.481913000011</v>
      </c>
      <c r="T47" s="50">
        <f t="shared" si="11"/>
        <v>12183.133743000013</v>
      </c>
      <c r="U47" s="47">
        <f t="shared" si="8"/>
        <v>46610.894556023515</v>
      </c>
      <c r="V47" s="50">
        <f t="shared" si="9"/>
        <v>6800.5463860235177</v>
      </c>
    </row>
    <row r="48" spans="2:22" x14ac:dyDescent="0.2">
      <c r="B48" s="37">
        <v>59593.2624</v>
      </c>
      <c r="C48" s="2">
        <v>31698.802825537001</v>
      </c>
      <c r="D48" s="2">
        <v>12252.730579999999</v>
      </c>
      <c r="E48" s="2">
        <v>612242.77549999999</v>
      </c>
      <c r="F48" s="3">
        <v>51</v>
      </c>
      <c r="G48" s="3">
        <v>0</v>
      </c>
      <c r="H48" s="38">
        <v>51612.143109999997</v>
      </c>
      <c r="I48" s="28">
        <f t="shared" si="2"/>
        <v>52025</v>
      </c>
      <c r="J48">
        <f t="shared" si="3"/>
        <v>52050</v>
      </c>
      <c r="K48" s="29">
        <f t="shared" si="4"/>
        <v>52050</v>
      </c>
      <c r="L48" s="30">
        <f t="shared" si="5"/>
        <v>-412.85689000000275</v>
      </c>
      <c r="M48" s="1">
        <f t="shared" si="6"/>
        <v>-437.85689000000275</v>
      </c>
      <c r="N48" s="31">
        <f t="shared" si="7"/>
        <v>-437.85689000000275</v>
      </c>
      <c r="O48" s="1">
        <f t="shared" si="14"/>
        <v>44379.726766</v>
      </c>
      <c r="P48" s="50">
        <f t="shared" si="15"/>
        <v>7232.4163439999975</v>
      </c>
      <c r="Q48" s="1">
        <f t="shared" si="16"/>
        <v>45488.442154000004</v>
      </c>
      <c r="R48" s="50">
        <f t="shared" si="17"/>
        <v>6123.7009559999933</v>
      </c>
      <c r="S48" s="47">
        <f t="shared" si="10"/>
        <v>49708.792614999998</v>
      </c>
      <c r="T48" s="50">
        <f t="shared" si="11"/>
        <v>1903.3504949999988</v>
      </c>
      <c r="U48" s="47">
        <f t="shared" si="8"/>
        <v>45930.839917421166</v>
      </c>
      <c r="V48" s="50">
        <f t="shared" si="9"/>
        <v>5681.3031925788309</v>
      </c>
    </row>
    <row r="49" spans="2:22" x14ac:dyDescent="0.2">
      <c r="B49" s="37">
        <v>47460.548089999997</v>
      </c>
      <c r="C49" s="2">
        <v>20955.400386265021</v>
      </c>
      <c r="D49" s="2">
        <v>7405.5342710000004</v>
      </c>
      <c r="E49" s="2">
        <v>430624.81420000002</v>
      </c>
      <c r="F49" s="3">
        <v>50</v>
      </c>
      <c r="G49" s="3">
        <v>1</v>
      </c>
      <c r="H49" s="38">
        <v>38978.674579999999</v>
      </c>
      <c r="I49" s="28">
        <f t="shared" si="2"/>
        <v>39121</v>
      </c>
      <c r="J49">
        <f t="shared" si="3"/>
        <v>39127</v>
      </c>
      <c r="K49" s="29">
        <f t="shared" si="4"/>
        <v>39127</v>
      </c>
      <c r="L49" s="30">
        <f t="shared" si="5"/>
        <v>-142.32542000000103</v>
      </c>
      <c r="M49" s="1">
        <f t="shared" si="6"/>
        <v>-148.32542000000103</v>
      </c>
      <c r="N49" s="31">
        <f t="shared" si="7"/>
        <v>-148.32542000000103</v>
      </c>
      <c r="O49" s="1">
        <f t="shared" si="14"/>
        <v>51185.241462000005</v>
      </c>
      <c r="P49" s="50">
        <f t="shared" si="15"/>
        <v>12206.566882000006</v>
      </c>
      <c r="Q49" s="1">
        <f t="shared" si="16"/>
        <v>46210.898053000004</v>
      </c>
      <c r="R49" s="50">
        <f t="shared" si="17"/>
        <v>7232.2234730000055</v>
      </c>
      <c r="S49" s="47">
        <f t="shared" si="10"/>
        <v>49922.243438999998</v>
      </c>
      <c r="T49" s="50">
        <f t="shared" si="11"/>
        <v>10943.568858999999</v>
      </c>
      <c r="U49" s="47">
        <f t="shared" si="8"/>
        <v>46498.970236679044</v>
      </c>
      <c r="V49" s="50">
        <f t="shared" si="9"/>
        <v>7520.2956566790454</v>
      </c>
    </row>
    <row r="50" spans="2:22" x14ac:dyDescent="0.2">
      <c r="B50" s="37">
        <v>43131.784110000001</v>
      </c>
      <c r="C50" s="2">
        <v>9328.1974205864535</v>
      </c>
      <c r="D50" s="2">
        <v>10917.140939999999</v>
      </c>
      <c r="E50" s="2">
        <v>326742.7352</v>
      </c>
      <c r="F50" s="3">
        <v>22</v>
      </c>
      <c r="G50" s="3">
        <v>1</v>
      </c>
      <c r="H50" s="38">
        <v>10092.22509</v>
      </c>
      <c r="I50" s="28">
        <f t="shared" si="2"/>
        <v>10200</v>
      </c>
      <c r="J50">
        <f t="shared" si="3"/>
        <v>10160</v>
      </c>
      <c r="K50" s="29">
        <f t="shared" si="4"/>
        <v>10160</v>
      </c>
      <c r="L50" s="30">
        <f t="shared" si="5"/>
        <v>-107.77491000000009</v>
      </c>
      <c r="M50" s="1">
        <f t="shared" si="6"/>
        <v>-67.774910000000091</v>
      </c>
      <c r="N50" s="31">
        <f t="shared" si="7"/>
        <v>-67.774910000000091</v>
      </c>
      <c r="O50" s="1">
        <f t="shared" si="14"/>
        <v>50050.904232000001</v>
      </c>
      <c r="P50" s="50">
        <f t="shared" si="15"/>
        <v>39958.679142000001</v>
      </c>
      <c r="Q50" s="1">
        <f t="shared" si="16"/>
        <v>46392.610117999997</v>
      </c>
      <c r="R50" s="50">
        <f t="shared" si="17"/>
        <v>36300.385027999997</v>
      </c>
      <c r="S50" s="47">
        <f t="shared" si="10"/>
        <v>44386.128613000001</v>
      </c>
      <c r="T50" s="50">
        <f t="shared" si="11"/>
        <v>34293.903523000001</v>
      </c>
      <c r="U50" s="47">
        <f t="shared" si="8"/>
        <v>45746.940671011143</v>
      </c>
      <c r="V50" s="50">
        <f t="shared" si="9"/>
        <v>35654.715581011144</v>
      </c>
    </row>
    <row r="51" spans="2:22" x14ac:dyDescent="0.2">
      <c r="B51" s="37">
        <v>52263.698060000002</v>
      </c>
      <c r="C51" s="2">
        <v>25919.66280327483</v>
      </c>
      <c r="D51" s="2">
        <v>8838.7595089999995</v>
      </c>
      <c r="E51" s="2">
        <v>213040.96059999999</v>
      </c>
      <c r="F51" s="3">
        <v>51</v>
      </c>
      <c r="G51" s="3">
        <v>0</v>
      </c>
      <c r="H51" s="38">
        <v>35928.524039999997</v>
      </c>
      <c r="I51" s="28">
        <f t="shared" si="2"/>
        <v>36332</v>
      </c>
      <c r="J51">
        <f t="shared" si="3"/>
        <v>36374</v>
      </c>
      <c r="K51" s="29">
        <f t="shared" si="4"/>
        <v>36374</v>
      </c>
      <c r="L51" s="30">
        <f t="shared" si="5"/>
        <v>-403.4759600000034</v>
      </c>
      <c r="M51" s="1">
        <f t="shared" si="6"/>
        <v>-445.4759600000034</v>
      </c>
      <c r="N51" s="31">
        <f t="shared" si="7"/>
        <v>-445.4759600000034</v>
      </c>
      <c r="O51" s="1">
        <f t="shared" si="14"/>
        <v>38796.570617999998</v>
      </c>
      <c r="P51" s="50">
        <f t="shared" si="15"/>
        <v>2868.0465780000013</v>
      </c>
      <c r="Q51" s="1">
        <f t="shared" si="16"/>
        <v>42492.635442000006</v>
      </c>
      <c r="R51" s="50">
        <f t="shared" si="17"/>
        <v>6564.1114020000095</v>
      </c>
      <c r="S51" s="47">
        <f t="shared" si="10"/>
        <v>30033.955849000002</v>
      </c>
      <c r="T51" s="50">
        <f t="shared" si="11"/>
        <v>5894.5681909999948</v>
      </c>
      <c r="U51" s="47">
        <f t="shared" si="8"/>
        <v>42181.469112910032</v>
      </c>
      <c r="V51" s="50">
        <f t="shared" si="9"/>
        <v>6252.9450729100354</v>
      </c>
    </row>
    <row r="52" spans="2:22" x14ac:dyDescent="0.2">
      <c r="B52" s="37">
        <v>80959.533100000001</v>
      </c>
      <c r="C52" s="2">
        <v>34076.857063234223</v>
      </c>
      <c r="D52" s="2">
        <v>4499.921096</v>
      </c>
      <c r="E52" s="2">
        <v>379749.91519999999</v>
      </c>
      <c r="F52" s="3">
        <v>48</v>
      </c>
      <c r="G52" s="3">
        <v>1</v>
      </c>
      <c r="H52" s="38">
        <v>54823.192210000001</v>
      </c>
      <c r="I52" s="28">
        <f t="shared" si="2"/>
        <v>54792</v>
      </c>
      <c r="J52">
        <f t="shared" si="3"/>
        <v>54826</v>
      </c>
      <c r="K52" s="29">
        <f t="shared" si="4"/>
        <v>54826</v>
      </c>
      <c r="L52" s="30">
        <f t="shared" si="5"/>
        <v>31.192210000001069</v>
      </c>
      <c r="M52" s="1">
        <f t="shared" si="6"/>
        <v>-2.8077899999989313</v>
      </c>
      <c r="N52" s="31">
        <f t="shared" si="7"/>
        <v>-2.8077899999989313</v>
      </c>
      <c r="O52" s="1">
        <f t="shared" si="14"/>
        <v>35284.382997999994</v>
      </c>
      <c r="P52" s="50">
        <f t="shared" si="15"/>
        <v>19538.809212000007</v>
      </c>
      <c r="Q52" s="1">
        <f t="shared" si="16"/>
        <v>40250.456037000004</v>
      </c>
      <c r="R52" s="50">
        <f t="shared" si="17"/>
        <v>14572.736172999998</v>
      </c>
      <c r="S52" s="47">
        <f t="shared" si="10"/>
        <v>30356.02637</v>
      </c>
      <c r="T52" s="50">
        <f t="shared" si="11"/>
        <v>24467.165840000001</v>
      </c>
      <c r="U52" s="47">
        <f t="shared" si="8"/>
        <v>41556.174605619024</v>
      </c>
      <c r="V52" s="50">
        <f t="shared" si="9"/>
        <v>13267.017604380977</v>
      </c>
    </row>
    <row r="53" spans="2:22" x14ac:dyDescent="0.2">
      <c r="B53" s="37">
        <v>66417.665970000002</v>
      </c>
      <c r="C53" s="2">
        <v>23130.945569974971</v>
      </c>
      <c r="D53" s="2">
        <v>9183.3276210000004</v>
      </c>
      <c r="E53" s="2">
        <v>513340.0097</v>
      </c>
      <c r="F53" s="3">
        <v>42</v>
      </c>
      <c r="G53" s="3">
        <v>0</v>
      </c>
      <c r="H53" s="38">
        <v>45805.671860000002</v>
      </c>
      <c r="I53" s="28">
        <f t="shared" si="2"/>
        <v>45449</v>
      </c>
      <c r="J53">
        <f t="shared" si="3"/>
        <v>45467</v>
      </c>
      <c r="K53" s="29">
        <f t="shared" si="4"/>
        <v>45467</v>
      </c>
      <c r="L53" s="30">
        <f t="shared" si="5"/>
        <v>356.6718600000022</v>
      </c>
      <c r="M53" s="1">
        <f t="shared" si="6"/>
        <v>338.6718600000022</v>
      </c>
      <c r="N53" s="31">
        <f t="shared" si="7"/>
        <v>338.6718600000022</v>
      </c>
      <c r="O53" s="1">
        <f t="shared" si="14"/>
        <v>38286.951805999997</v>
      </c>
      <c r="P53" s="50">
        <f t="shared" si="15"/>
        <v>7518.7200540000049</v>
      </c>
      <c r="Q53" s="1">
        <f t="shared" si="16"/>
        <v>41333.339286000002</v>
      </c>
      <c r="R53" s="50">
        <f t="shared" si="17"/>
        <v>4472.332574</v>
      </c>
      <c r="S53" s="47">
        <f t="shared" si="10"/>
        <v>38624.146571999998</v>
      </c>
      <c r="T53" s="50">
        <f t="shared" si="11"/>
        <v>7181.5252880000044</v>
      </c>
      <c r="U53" s="47">
        <f t="shared" si="8"/>
        <v>42882.87636605712</v>
      </c>
      <c r="V53" s="50">
        <f t="shared" si="9"/>
        <v>2922.7954939428819</v>
      </c>
    </row>
    <row r="54" spans="2:22" x14ac:dyDescent="0.2">
      <c r="B54" s="37">
        <v>58457.414920000003</v>
      </c>
      <c r="C54" s="2">
        <v>30700.225026692329</v>
      </c>
      <c r="D54" s="2">
        <v>12491.01273</v>
      </c>
      <c r="E54" s="2">
        <v>410655.99469999998</v>
      </c>
      <c r="F54" s="3">
        <v>46</v>
      </c>
      <c r="G54" s="3">
        <v>1</v>
      </c>
      <c r="H54" s="38">
        <v>41567.470329999996</v>
      </c>
      <c r="I54" s="28">
        <f t="shared" si="2"/>
        <v>41386</v>
      </c>
      <c r="J54">
        <f t="shared" si="3"/>
        <v>41377</v>
      </c>
      <c r="K54" s="29">
        <f t="shared" si="4"/>
        <v>41377</v>
      </c>
      <c r="L54" s="30">
        <f t="shared" si="5"/>
        <v>181.47032999999647</v>
      </c>
      <c r="M54" s="1">
        <f t="shared" si="6"/>
        <v>190.47032999999647</v>
      </c>
      <c r="N54" s="31">
        <f t="shared" si="7"/>
        <v>190.47032999999647</v>
      </c>
      <c r="O54" s="1">
        <f t="shared" si="14"/>
        <v>37125.657556000006</v>
      </c>
      <c r="P54" s="50">
        <f t="shared" si="15"/>
        <v>4441.8127739999909</v>
      </c>
      <c r="Q54" s="1">
        <f t="shared" si="16"/>
        <v>44155.449509000005</v>
      </c>
      <c r="R54" s="50">
        <f t="shared" si="17"/>
        <v>2587.979179000009</v>
      </c>
      <c r="S54" s="47">
        <f t="shared" si="10"/>
        <v>42964.153724000003</v>
      </c>
      <c r="T54" s="50">
        <f t="shared" si="11"/>
        <v>1396.683394000007</v>
      </c>
      <c r="U54" s="47">
        <f t="shared" si="8"/>
        <v>43175.155915451411</v>
      </c>
      <c r="V54" s="50">
        <f t="shared" si="9"/>
        <v>1607.6855854514142</v>
      </c>
    </row>
    <row r="55" spans="2:22" x14ac:dyDescent="0.2">
      <c r="B55" s="37">
        <v>50571.459690000003</v>
      </c>
      <c r="C55" s="2">
        <v>15193.4675079181</v>
      </c>
      <c r="D55" s="2">
        <v>13338.328519999999</v>
      </c>
      <c r="E55" s="2">
        <v>348833.84029999998</v>
      </c>
      <c r="F55" s="3">
        <v>38</v>
      </c>
      <c r="G55" s="3">
        <v>0</v>
      </c>
      <c r="H55" s="38">
        <v>28031.209849999999</v>
      </c>
      <c r="I55" s="28">
        <f t="shared" si="2"/>
        <v>28446</v>
      </c>
      <c r="J55">
        <f t="shared" si="3"/>
        <v>28429</v>
      </c>
      <c r="K55" s="29">
        <f t="shared" si="4"/>
        <v>28429</v>
      </c>
      <c r="L55" s="30">
        <f t="shared" si="5"/>
        <v>-414.79015000000072</v>
      </c>
      <c r="M55" s="1">
        <f t="shared" si="6"/>
        <v>-397.79015000000072</v>
      </c>
      <c r="N55" s="31">
        <f t="shared" si="7"/>
        <v>-397.79015000000072</v>
      </c>
      <c r="O55" s="1">
        <f t="shared" si="14"/>
        <v>37643.416706000004</v>
      </c>
      <c r="P55" s="50">
        <f t="shared" si="15"/>
        <v>9612.2068560000043</v>
      </c>
      <c r="Q55" s="1">
        <f t="shared" si="16"/>
        <v>43847.160469000002</v>
      </c>
      <c r="R55" s="50">
        <f t="shared" si="17"/>
        <v>15815.950619000003</v>
      </c>
      <c r="S55" s="47">
        <f t="shared" si="10"/>
        <v>44926.180536</v>
      </c>
      <c r="T55" s="50">
        <f t="shared" si="11"/>
        <v>16894.970686000001</v>
      </c>
      <c r="U55" s="47">
        <f t="shared" si="8"/>
        <v>43014.387356906271</v>
      </c>
      <c r="V55" s="50">
        <f t="shared" si="9"/>
        <v>14983.177506906271</v>
      </c>
    </row>
    <row r="56" spans="2:22" x14ac:dyDescent="0.2">
      <c r="B56" s="37">
        <v>50943.162559999997</v>
      </c>
      <c r="C56" s="2">
        <v>12533.40220328854</v>
      </c>
      <c r="D56" s="2">
        <v>10816.8855</v>
      </c>
      <c r="E56" s="2">
        <v>299734.12780000002</v>
      </c>
      <c r="F56" s="3">
        <v>39</v>
      </c>
      <c r="G56" s="3">
        <v>1</v>
      </c>
      <c r="H56" s="38">
        <v>27815.738130000002</v>
      </c>
      <c r="I56" s="28">
        <f t="shared" si="2"/>
        <v>28099</v>
      </c>
      <c r="J56">
        <f t="shared" si="3"/>
        <v>28057</v>
      </c>
      <c r="K56" s="29">
        <f t="shared" si="4"/>
        <v>28057</v>
      </c>
      <c r="L56" s="30">
        <f t="shared" si="5"/>
        <v>-283.26186999999845</v>
      </c>
      <c r="M56" s="1">
        <f t="shared" si="6"/>
        <v>-241.26186999999845</v>
      </c>
      <c r="N56" s="31">
        <f t="shared" si="7"/>
        <v>-241.26186999999845</v>
      </c>
      <c r="O56" s="1">
        <f t="shared" si="14"/>
        <v>41231.213657999993</v>
      </c>
      <c r="P56" s="50">
        <f t="shared" si="15"/>
        <v>13415.475527999992</v>
      </c>
      <c r="Q56" s="1">
        <f t="shared" si="16"/>
        <v>40013.892137999996</v>
      </c>
      <c r="R56" s="50">
        <f t="shared" si="17"/>
        <v>12198.154007999994</v>
      </c>
      <c r="S56" s="47">
        <f t="shared" si="10"/>
        <v>38326.178632000003</v>
      </c>
      <c r="T56" s="50">
        <f t="shared" si="11"/>
        <v>10510.440502000001</v>
      </c>
      <c r="U56" s="47">
        <f t="shared" si="8"/>
        <v>41516.069606215649</v>
      </c>
      <c r="V56" s="50">
        <f t="shared" si="9"/>
        <v>13700.331476215648</v>
      </c>
    </row>
    <row r="57" spans="2:22" x14ac:dyDescent="0.2">
      <c r="B57" s="37">
        <v>79792.130959999995</v>
      </c>
      <c r="C57" s="2">
        <v>24376.235896426591</v>
      </c>
      <c r="D57" s="2">
        <v>14245.53319</v>
      </c>
      <c r="E57" s="2">
        <v>497950.29330000002</v>
      </c>
      <c r="F57" s="3">
        <v>61</v>
      </c>
      <c r="G57" s="3">
        <v>1</v>
      </c>
      <c r="H57" s="38">
        <v>68678.435200000007</v>
      </c>
      <c r="I57" s="28">
        <f t="shared" si="2"/>
        <v>68577</v>
      </c>
      <c r="J57">
        <f t="shared" si="3"/>
        <v>68511</v>
      </c>
      <c r="K57" s="29">
        <f t="shared" si="4"/>
        <v>68511</v>
      </c>
      <c r="L57" s="30">
        <f t="shared" si="5"/>
        <v>101.43520000000717</v>
      </c>
      <c r="M57" s="1">
        <f t="shared" si="6"/>
        <v>167.43520000000717</v>
      </c>
      <c r="N57" s="31">
        <f t="shared" si="7"/>
        <v>167.43520000000717</v>
      </c>
      <c r="O57" s="1">
        <f t="shared" si="14"/>
        <v>39608.656475999996</v>
      </c>
      <c r="P57" s="50">
        <f t="shared" si="15"/>
        <v>29069.778724000011</v>
      </c>
      <c r="Q57" s="1">
        <f t="shared" si="16"/>
        <v>37446.519736999995</v>
      </c>
      <c r="R57" s="50">
        <f t="shared" si="17"/>
        <v>31231.915463000012</v>
      </c>
      <c r="S57" s="47">
        <f t="shared" si="10"/>
        <v>32429.719459</v>
      </c>
      <c r="T57" s="50">
        <f t="shared" si="11"/>
        <v>36248.715741000007</v>
      </c>
      <c r="U57" s="47">
        <f t="shared" si="8"/>
        <v>40146.036458594092</v>
      </c>
      <c r="V57" s="50">
        <f t="shared" si="9"/>
        <v>28532.398741405916</v>
      </c>
    </row>
    <row r="58" spans="2:22" x14ac:dyDescent="0.2">
      <c r="B58" s="37">
        <v>70787.27764</v>
      </c>
      <c r="C58" s="2">
        <v>25559.817975258629</v>
      </c>
      <c r="D58" s="2">
        <v>10155.34095</v>
      </c>
      <c r="E58" s="2">
        <v>853913.85320000001</v>
      </c>
      <c r="F58" s="3">
        <v>55</v>
      </c>
      <c r="G58" s="3">
        <v>0</v>
      </c>
      <c r="H58" s="38">
        <v>68925.094469999996</v>
      </c>
      <c r="I58" s="28">
        <f t="shared" si="2"/>
        <v>68695</v>
      </c>
      <c r="J58">
        <f t="shared" si="3"/>
        <v>68703</v>
      </c>
      <c r="K58" s="29">
        <f t="shared" si="4"/>
        <v>68703</v>
      </c>
      <c r="L58" s="30">
        <f t="shared" si="5"/>
        <v>230.09446999999636</v>
      </c>
      <c r="M58" s="1">
        <f t="shared" si="6"/>
        <v>222.09446999999636</v>
      </c>
      <c r="N58" s="31">
        <f t="shared" si="7"/>
        <v>222.09446999999636</v>
      </c>
      <c r="O58" s="1">
        <f t="shared" si="14"/>
        <v>42379.705074000005</v>
      </c>
      <c r="P58" s="50">
        <f t="shared" si="15"/>
        <v>26545.389395999991</v>
      </c>
      <c r="Q58" s="1">
        <f t="shared" si="16"/>
        <v>40333.328439999997</v>
      </c>
      <c r="R58" s="50">
        <f t="shared" si="17"/>
        <v>28591.766029999999</v>
      </c>
      <c r="S58" s="47">
        <f t="shared" si="10"/>
        <v>45579.084522000005</v>
      </c>
      <c r="T58" s="50">
        <f t="shared" si="11"/>
        <v>23346.009947999992</v>
      </c>
      <c r="U58" s="47">
        <f t="shared" si="8"/>
        <v>42999.276332734684</v>
      </c>
      <c r="V58" s="50">
        <f t="shared" si="9"/>
        <v>25925.818137265313</v>
      </c>
    </row>
    <row r="59" spans="2:22" x14ac:dyDescent="0.2">
      <c r="B59" s="37">
        <v>56098.507729999998</v>
      </c>
      <c r="C59" s="2">
        <v>28941.24765124937</v>
      </c>
      <c r="D59" s="2">
        <v>11675.284960000001</v>
      </c>
      <c r="E59" s="2">
        <v>320228.64510000002</v>
      </c>
      <c r="F59" s="3">
        <v>42</v>
      </c>
      <c r="G59" s="3">
        <v>1</v>
      </c>
      <c r="H59" s="38">
        <v>34215.761500000001</v>
      </c>
      <c r="I59" s="28">
        <f t="shared" si="2"/>
        <v>34077</v>
      </c>
      <c r="J59">
        <f t="shared" si="3"/>
        <v>34072</v>
      </c>
      <c r="K59" s="29">
        <f t="shared" si="4"/>
        <v>34072</v>
      </c>
      <c r="L59" s="30">
        <f t="shared" si="5"/>
        <v>138.76150000000052</v>
      </c>
      <c r="M59" s="1">
        <f t="shared" si="6"/>
        <v>143.76150000000052</v>
      </c>
      <c r="N59" s="31">
        <f t="shared" si="7"/>
        <v>143.76150000000052</v>
      </c>
      <c r="O59" s="1">
        <f t="shared" si="14"/>
        <v>47003.589595999998</v>
      </c>
      <c r="P59" s="50">
        <f t="shared" si="15"/>
        <v>12787.828095999997</v>
      </c>
      <c r="Q59" s="1">
        <f t="shared" si="16"/>
        <v>42064.623575999998</v>
      </c>
      <c r="R59" s="50">
        <f t="shared" si="17"/>
        <v>7848.8620759999976</v>
      </c>
      <c r="S59" s="47">
        <f t="shared" si="10"/>
        <v>56539.836959000007</v>
      </c>
      <c r="T59" s="50">
        <f t="shared" si="11"/>
        <v>22324.075459000007</v>
      </c>
      <c r="U59" s="47">
        <f t="shared" si="8"/>
        <v>45591.858146461222</v>
      </c>
      <c r="V59" s="50">
        <f t="shared" si="9"/>
        <v>11376.096646461221</v>
      </c>
    </row>
    <row r="60" spans="2:22" x14ac:dyDescent="0.2">
      <c r="B60" s="37">
        <v>57478.379220000003</v>
      </c>
      <c r="C60" s="2">
        <v>18594.210477893259</v>
      </c>
      <c r="D60" s="2">
        <v>2230.096344</v>
      </c>
      <c r="E60" s="2">
        <v>158979.7102</v>
      </c>
      <c r="F60" s="3">
        <v>51</v>
      </c>
      <c r="G60" s="3">
        <v>0</v>
      </c>
      <c r="H60" s="38">
        <v>37843.466189999999</v>
      </c>
      <c r="I60" s="28">
        <f t="shared" si="2"/>
        <v>37683</v>
      </c>
      <c r="J60">
        <f t="shared" si="3"/>
        <v>37744</v>
      </c>
      <c r="K60" s="29">
        <f t="shared" si="4"/>
        <v>37744</v>
      </c>
      <c r="L60" s="30">
        <f t="shared" si="5"/>
        <v>160.46618999999919</v>
      </c>
      <c r="M60" s="1">
        <f t="shared" si="6"/>
        <v>99.466189999999187</v>
      </c>
      <c r="N60" s="31">
        <f t="shared" si="7"/>
        <v>99.466189999999187</v>
      </c>
      <c r="O60" s="1">
        <f t="shared" si="14"/>
        <v>45533.24783</v>
      </c>
      <c r="P60" s="50">
        <f t="shared" si="15"/>
        <v>7689.7816400000011</v>
      </c>
      <c r="Q60" s="1">
        <f t="shared" si="16"/>
        <v>41588.332268000006</v>
      </c>
      <c r="R60" s="50">
        <f t="shared" si="17"/>
        <v>3744.8660780000064</v>
      </c>
      <c r="S60" s="47">
        <f t="shared" si="10"/>
        <v>50881.093794</v>
      </c>
      <c r="T60" s="50">
        <f t="shared" si="11"/>
        <v>13037.627604000001</v>
      </c>
      <c r="U60" s="47">
        <f t="shared" si="8"/>
        <v>44454.248481815099</v>
      </c>
      <c r="V60" s="50">
        <f t="shared" si="9"/>
        <v>6610.7822918150996</v>
      </c>
    </row>
    <row r="61" spans="2:22" x14ac:dyDescent="0.2">
      <c r="B61" s="37">
        <v>60181.406329999998</v>
      </c>
      <c r="C61" s="2">
        <v>28046.879425968291</v>
      </c>
      <c r="D61" s="2">
        <v>7094.896557</v>
      </c>
      <c r="E61" s="2">
        <v>390312.1715</v>
      </c>
      <c r="F61" s="3">
        <v>41</v>
      </c>
      <c r="G61" s="3">
        <v>1</v>
      </c>
      <c r="H61" s="38">
        <v>37883.242310000001</v>
      </c>
      <c r="I61" s="28">
        <f t="shared" si="2"/>
        <v>37538</v>
      </c>
      <c r="J61">
        <f t="shared" si="3"/>
        <v>37557</v>
      </c>
      <c r="K61" s="29">
        <f t="shared" si="4"/>
        <v>37557</v>
      </c>
      <c r="L61" s="30">
        <f t="shared" si="5"/>
        <v>345.24231000000145</v>
      </c>
      <c r="M61" s="1">
        <f t="shared" si="6"/>
        <v>326.24231000000145</v>
      </c>
      <c r="N61" s="31">
        <f t="shared" si="7"/>
        <v>326.24231000000145</v>
      </c>
      <c r="O61" s="1">
        <f t="shared" si="14"/>
        <v>47495.699097999997</v>
      </c>
      <c r="P61" s="50">
        <f t="shared" si="15"/>
        <v>9612.4567879999959</v>
      </c>
      <c r="Q61" s="1">
        <f t="shared" si="16"/>
        <v>44363.456378000003</v>
      </c>
      <c r="R61" s="50">
        <f t="shared" si="17"/>
        <v>6480.2140680000011</v>
      </c>
      <c r="S61" s="47">
        <f t="shared" si="10"/>
        <v>46054.977340000005</v>
      </c>
      <c r="T61" s="50">
        <f t="shared" si="11"/>
        <v>8171.7350300000035</v>
      </c>
      <c r="U61" s="47">
        <f t="shared" si="8"/>
        <v>43793.170252633587</v>
      </c>
      <c r="V61" s="50">
        <f t="shared" si="9"/>
        <v>5909.9279426335852</v>
      </c>
    </row>
    <row r="62" spans="2:22" x14ac:dyDescent="0.2">
      <c r="B62" s="37">
        <v>74445.081680000003</v>
      </c>
      <c r="C62" s="2">
        <v>21344.47127841321</v>
      </c>
      <c r="D62" s="2">
        <v>7915.758178</v>
      </c>
      <c r="E62" s="2">
        <v>527420.72690000001</v>
      </c>
      <c r="F62" s="3">
        <v>40</v>
      </c>
      <c r="G62" s="3">
        <v>0</v>
      </c>
      <c r="H62" s="38">
        <v>48734.357080000002</v>
      </c>
      <c r="I62" s="28">
        <f t="shared" si="2"/>
        <v>48697</v>
      </c>
      <c r="J62">
        <f t="shared" si="3"/>
        <v>48711</v>
      </c>
      <c r="K62" s="29">
        <f t="shared" si="4"/>
        <v>48711</v>
      </c>
      <c r="L62" s="30">
        <f t="shared" si="5"/>
        <v>37.357080000001588</v>
      </c>
      <c r="M62" s="1">
        <f t="shared" si="6"/>
        <v>23.357080000001588</v>
      </c>
      <c r="N62" s="31">
        <f t="shared" si="7"/>
        <v>23.357080000001588</v>
      </c>
      <c r="O62" s="1">
        <f t="shared" si="14"/>
        <v>49509.199934000004</v>
      </c>
      <c r="P62" s="50">
        <f t="shared" si="15"/>
        <v>774.84285400000226</v>
      </c>
      <c r="Q62" s="1">
        <f t="shared" si="16"/>
        <v>44558.928205000004</v>
      </c>
      <c r="R62" s="50">
        <f t="shared" si="17"/>
        <v>4175.4288749999978</v>
      </c>
      <c r="S62" s="47">
        <f t="shared" si="10"/>
        <v>40241.998528000004</v>
      </c>
      <c r="T62" s="50">
        <f t="shared" si="11"/>
        <v>8492.3585519999979</v>
      </c>
      <c r="U62" s="47">
        <f t="shared" si="8"/>
        <v>43202.177458370228</v>
      </c>
      <c r="V62" s="50">
        <f t="shared" si="9"/>
        <v>5532.1796216297735</v>
      </c>
    </row>
    <row r="63" spans="2:22" x14ac:dyDescent="0.2">
      <c r="B63" s="37">
        <v>38406.778899999998</v>
      </c>
      <c r="C63" s="2">
        <v>20373.304699120559</v>
      </c>
      <c r="D63" s="2">
        <v>11023.00268</v>
      </c>
      <c r="E63" s="2">
        <v>451846.19949999999</v>
      </c>
      <c r="F63" s="3">
        <v>41</v>
      </c>
      <c r="G63" s="3">
        <v>1</v>
      </c>
      <c r="H63" s="38">
        <v>27187.239140000001</v>
      </c>
      <c r="I63" s="28">
        <f t="shared" si="2"/>
        <v>27094</v>
      </c>
      <c r="J63">
        <f t="shared" si="3"/>
        <v>27084</v>
      </c>
      <c r="K63" s="29">
        <f t="shared" si="4"/>
        <v>27085</v>
      </c>
      <c r="L63" s="30">
        <f t="shared" si="5"/>
        <v>93.239140000001498</v>
      </c>
      <c r="M63" s="1">
        <f t="shared" si="6"/>
        <v>103.2391400000015</v>
      </c>
      <c r="N63" s="31">
        <f t="shared" si="7"/>
        <v>102.2391400000015</v>
      </c>
      <c r="O63" s="1">
        <f t="shared" si="14"/>
        <v>45520.384310000009</v>
      </c>
      <c r="P63" s="50">
        <f t="shared" si="15"/>
        <v>18333.145170000007</v>
      </c>
      <c r="Q63" s="1">
        <f t="shared" si="16"/>
        <v>43950.044692000003</v>
      </c>
      <c r="R63" s="50">
        <f t="shared" si="17"/>
        <v>16762.805552000002</v>
      </c>
      <c r="S63" s="47">
        <f t="shared" si="10"/>
        <v>41848.984913</v>
      </c>
      <c r="T63" s="50">
        <f t="shared" si="11"/>
        <v>14661.745772999999</v>
      </c>
      <c r="U63" s="47">
        <f t="shared" si="8"/>
        <v>43755.395420533205</v>
      </c>
      <c r="V63" s="50">
        <f t="shared" si="9"/>
        <v>16568.156280533203</v>
      </c>
    </row>
    <row r="64" spans="2:22" x14ac:dyDescent="0.2">
      <c r="B64" s="37">
        <v>64616.688099999999</v>
      </c>
      <c r="C64" s="2">
        <v>14327.46927591275</v>
      </c>
      <c r="D64" s="2">
        <v>12378.54089</v>
      </c>
      <c r="E64" s="2">
        <v>779925.7892</v>
      </c>
      <c r="F64" s="3">
        <v>56</v>
      </c>
      <c r="G64" s="3">
        <v>0</v>
      </c>
      <c r="H64" s="38">
        <v>63738.390650000001</v>
      </c>
      <c r="I64" s="28">
        <f t="shared" si="2"/>
        <v>63965</v>
      </c>
      <c r="J64">
        <f t="shared" si="3"/>
        <v>63930</v>
      </c>
      <c r="K64" s="29">
        <f t="shared" si="4"/>
        <v>63930</v>
      </c>
      <c r="L64" s="30">
        <f t="shared" si="5"/>
        <v>-226.60934999999881</v>
      </c>
      <c r="M64" s="1">
        <f t="shared" si="6"/>
        <v>-191.60934999999881</v>
      </c>
      <c r="N64" s="31">
        <f t="shared" si="7"/>
        <v>-191.60934999999881</v>
      </c>
      <c r="O64" s="1">
        <f t="shared" si="14"/>
        <v>37172.813244000004</v>
      </c>
      <c r="P64" s="50">
        <f t="shared" si="15"/>
        <v>26565.577405999997</v>
      </c>
      <c r="Q64" s="1">
        <f t="shared" si="16"/>
        <v>42088.201420000005</v>
      </c>
      <c r="R64" s="50">
        <f t="shared" si="17"/>
        <v>21650.189229999996</v>
      </c>
      <c r="S64" s="47">
        <f t="shared" si="10"/>
        <v>36856.197861000001</v>
      </c>
      <c r="T64" s="50">
        <f t="shared" si="11"/>
        <v>26882.192789000001</v>
      </c>
      <c r="U64" s="47">
        <f t="shared" si="8"/>
        <v>42098.57979247989</v>
      </c>
      <c r="V64" s="50">
        <f t="shared" si="9"/>
        <v>21639.810857520111</v>
      </c>
    </row>
    <row r="65" spans="2:22" x14ac:dyDescent="0.2">
      <c r="B65" s="37">
        <v>68107.93144</v>
      </c>
      <c r="C65" s="2">
        <v>29657.117862279731</v>
      </c>
      <c r="D65" s="2">
        <v>7813.6026570000004</v>
      </c>
      <c r="E65" s="2">
        <v>455609.14289999998</v>
      </c>
      <c r="F65" s="3">
        <v>46</v>
      </c>
      <c r="G65" s="3">
        <v>0</v>
      </c>
      <c r="H65" s="38">
        <v>48266.755160000001</v>
      </c>
      <c r="I65" s="28">
        <f t="shared" si="2"/>
        <v>48064</v>
      </c>
      <c r="J65">
        <f t="shared" si="3"/>
        <v>48108</v>
      </c>
      <c r="K65" s="29">
        <f t="shared" si="4"/>
        <v>48108</v>
      </c>
      <c r="L65" s="30">
        <f t="shared" si="5"/>
        <v>202.75516000000061</v>
      </c>
      <c r="M65" s="1">
        <f t="shared" si="6"/>
        <v>158.75516000000061</v>
      </c>
      <c r="N65" s="31">
        <f t="shared" si="7"/>
        <v>158.75516000000061</v>
      </c>
      <c r="O65" s="1">
        <f t="shared" si="14"/>
        <v>43077.339074000003</v>
      </c>
      <c r="P65" s="50">
        <f t="shared" si="15"/>
        <v>5189.4160859999974</v>
      </c>
      <c r="Q65" s="1">
        <f t="shared" si="16"/>
        <v>44305.293451999998</v>
      </c>
      <c r="R65" s="50">
        <f t="shared" si="17"/>
        <v>3961.4617080000025</v>
      </c>
      <c r="S65" s="47">
        <f t="shared" si="10"/>
        <v>47186.723649</v>
      </c>
      <c r="T65" s="50">
        <f t="shared" si="11"/>
        <v>1080.031511000001</v>
      </c>
      <c r="U65" s="47">
        <f t="shared" si="8"/>
        <v>44262.560878231903</v>
      </c>
      <c r="V65" s="50">
        <f t="shared" si="9"/>
        <v>4004.1942817680974</v>
      </c>
    </row>
    <row r="66" spans="2:22" x14ac:dyDescent="0.2">
      <c r="B66" s="37">
        <v>72471.815319999994</v>
      </c>
      <c r="C66" s="2">
        <v>21230.119492023281</v>
      </c>
      <c r="D66" s="2">
        <v>11216.886759999999</v>
      </c>
      <c r="E66" s="2">
        <v>583523.07620000001</v>
      </c>
      <c r="F66" s="3">
        <v>37</v>
      </c>
      <c r="G66" s="3">
        <v>1</v>
      </c>
      <c r="H66" s="38">
        <v>46381.131110000002</v>
      </c>
      <c r="I66" s="28">
        <f t="shared" si="2"/>
        <v>46745</v>
      </c>
      <c r="J66">
        <f t="shared" si="3"/>
        <v>46704</v>
      </c>
      <c r="K66" s="29">
        <f t="shared" si="4"/>
        <v>46704</v>
      </c>
      <c r="L66" s="30">
        <f t="shared" si="5"/>
        <v>-363.86888999999792</v>
      </c>
      <c r="M66" s="1">
        <f t="shared" si="6"/>
        <v>-322.86888999999792</v>
      </c>
      <c r="N66" s="31">
        <f t="shared" si="7"/>
        <v>-322.86888999999792</v>
      </c>
      <c r="O66" s="1">
        <f t="shared" si="14"/>
        <v>45161.996868000002</v>
      </c>
      <c r="P66" s="50">
        <f t="shared" si="15"/>
        <v>1219.1342420000001</v>
      </c>
      <c r="Q66" s="1">
        <f t="shared" si="16"/>
        <v>46328.847983</v>
      </c>
      <c r="R66" s="50">
        <f t="shared" si="17"/>
        <v>52.283127000002423</v>
      </c>
      <c r="S66" s="47">
        <f t="shared" si="10"/>
        <v>48739.102794999999</v>
      </c>
      <c r="T66" s="50">
        <f t="shared" si="11"/>
        <v>2357.9716849999968</v>
      </c>
      <c r="U66" s="47">
        <f t="shared" si="8"/>
        <v>44662.980306408717</v>
      </c>
      <c r="V66" s="50">
        <f t="shared" si="9"/>
        <v>1718.1508035912848</v>
      </c>
    </row>
    <row r="67" spans="2:22" x14ac:dyDescent="0.2">
      <c r="B67" s="37">
        <v>35069.418859999998</v>
      </c>
      <c r="C67" s="2">
        <v>12853.040531366831</v>
      </c>
      <c r="D67" s="2">
        <v>1851.9798390000001</v>
      </c>
      <c r="E67" s="2">
        <v>353757.50569999998</v>
      </c>
      <c r="F67" s="3">
        <v>52</v>
      </c>
      <c r="G67" s="3">
        <v>1</v>
      </c>
      <c r="H67" s="38">
        <v>31978.979899999998</v>
      </c>
      <c r="I67" s="28">
        <f t="shared" si="2"/>
        <v>31578</v>
      </c>
      <c r="J67">
        <f t="shared" si="3"/>
        <v>31610</v>
      </c>
      <c r="K67" s="29">
        <f t="shared" si="4"/>
        <v>31610</v>
      </c>
      <c r="L67" s="30">
        <f t="shared" si="5"/>
        <v>400.97989999999845</v>
      </c>
      <c r="M67" s="1">
        <f t="shared" si="6"/>
        <v>368.97989999999845</v>
      </c>
      <c r="N67" s="31">
        <f t="shared" si="7"/>
        <v>368.97989999999845</v>
      </c>
      <c r="O67" s="1">
        <f t="shared" si="14"/>
        <v>46861.574628000009</v>
      </c>
      <c r="P67" s="50">
        <f t="shared" si="15"/>
        <v>14882.594728000011</v>
      </c>
      <c r="Q67" s="1">
        <f t="shared" si="16"/>
        <v>48185.38728100001</v>
      </c>
      <c r="R67" s="50">
        <f t="shared" si="17"/>
        <v>16206.407381000012</v>
      </c>
      <c r="S67" s="47">
        <f t="shared" si="10"/>
        <v>48498.881036000006</v>
      </c>
      <c r="T67" s="50">
        <f t="shared" si="11"/>
        <v>16519.901136000008</v>
      </c>
      <c r="U67" s="47">
        <f t="shared" si="8"/>
        <v>44834.795386767844</v>
      </c>
      <c r="V67" s="50">
        <f t="shared" si="9"/>
        <v>12855.815486767846</v>
      </c>
    </row>
    <row r="68" spans="2:22" x14ac:dyDescent="0.2">
      <c r="B68" s="37">
        <v>52422.946909999999</v>
      </c>
      <c r="C68" s="2">
        <v>20416.931406741751</v>
      </c>
      <c r="D68" s="2">
        <v>6998.4656199999999</v>
      </c>
      <c r="E68" s="2">
        <v>438067.75060000003</v>
      </c>
      <c r="F68" s="3">
        <v>57</v>
      </c>
      <c r="G68" s="3">
        <v>0</v>
      </c>
      <c r="H68" s="38">
        <v>48100.290520000002</v>
      </c>
      <c r="I68" s="28">
        <f t="shared" si="2"/>
        <v>47982</v>
      </c>
      <c r="J68">
        <f t="shared" si="3"/>
        <v>48016</v>
      </c>
      <c r="K68" s="29">
        <f t="shared" si="4"/>
        <v>48016</v>
      </c>
      <c r="L68" s="30">
        <f t="shared" si="5"/>
        <v>118.29052000000229</v>
      </c>
      <c r="M68" s="1">
        <f t="shared" si="6"/>
        <v>84.290520000002289</v>
      </c>
      <c r="N68" s="31">
        <f t="shared" si="7"/>
        <v>84.290520000002289</v>
      </c>
      <c r="O68" s="1">
        <f t="shared" si="14"/>
        <v>43510.499192000003</v>
      </c>
      <c r="P68" s="50">
        <f t="shared" si="15"/>
        <v>4589.7913279999993</v>
      </c>
      <c r="Q68" s="1">
        <f t="shared" si="16"/>
        <v>44515.441750999998</v>
      </c>
      <c r="R68" s="50">
        <f t="shared" si="17"/>
        <v>3584.8487690000038</v>
      </c>
      <c r="S68" s="47">
        <f t="shared" si="10"/>
        <v>42733.12139</v>
      </c>
      <c r="T68" s="50">
        <f t="shared" si="11"/>
        <v>5367.169130000002</v>
      </c>
      <c r="U68" s="47">
        <f t="shared" si="8"/>
        <v>43549.213838091062</v>
      </c>
      <c r="V68" s="50">
        <f t="shared" si="9"/>
        <v>4551.0766819089404</v>
      </c>
    </row>
    <row r="69" spans="2:22" x14ac:dyDescent="0.2">
      <c r="B69" s="37">
        <v>84467.789879999997</v>
      </c>
      <c r="C69" s="2">
        <v>22112.716118980021</v>
      </c>
      <c r="D69" s="2">
        <v>7772.4448469999998</v>
      </c>
      <c r="E69" s="2">
        <v>468238.79149999999</v>
      </c>
      <c r="F69" s="3">
        <v>34</v>
      </c>
      <c r="G69" s="3">
        <v>1</v>
      </c>
      <c r="H69" s="38">
        <v>47380.912239999998</v>
      </c>
      <c r="I69" s="28">
        <f t="shared" si="2"/>
        <v>47622</v>
      </c>
      <c r="J69">
        <f t="shared" si="3"/>
        <v>47598</v>
      </c>
      <c r="K69" s="29">
        <f t="shared" si="4"/>
        <v>47598</v>
      </c>
      <c r="L69" s="30">
        <f t="shared" si="5"/>
        <v>-241.08776000000216</v>
      </c>
      <c r="M69" s="1">
        <f t="shared" si="6"/>
        <v>-217.08776000000216</v>
      </c>
      <c r="N69" s="31">
        <f t="shared" si="7"/>
        <v>-217.08776000000216</v>
      </c>
      <c r="O69" s="1">
        <f t="shared" si="14"/>
        <v>47693.109468000002</v>
      </c>
      <c r="P69" s="50">
        <f t="shared" si="15"/>
        <v>312.19722800000454</v>
      </c>
      <c r="Q69" s="1">
        <f t="shared" si="16"/>
        <v>42432.961356</v>
      </c>
      <c r="R69" s="50">
        <f t="shared" si="17"/>
        <v>4947.950883999998</v>
      </c>
      <c r="S69" s="47">
        <f t="shared" si="10"/>
        <v>42936.711916</v>
      </c>
      <c r="T69" s="50">
        <f t="shared" si="11"/>
        <v>4444.2003239999976</v>
      </c>
      <c r="U69" s="47">
        <f t="shared" si="8"/>
        <v>44004.321506281958</v>
      </c>
      <c r="V69" s="50">
        <f t="shared" si="9"/>
        <v>3376.5907337180397</v>
      </c>
    </row>
    <row r="70" spans="2:22" x14ac:dyDescent="0.2">
      <c r="B70" s="37">
        <v>51419.507769999997</v>
      </c>
      <c r="C70" s="2">
        <v>28077.51368896195</v>
      </c>
      <c r="D70" s="2">
        <v>11331.204470000001</v>
      </c>
      <c r="E70" s="2">
        <v>636407.11479999998</v>
      </c>
      <c r="F70" s="3">
        <v>43</v>
      </c>
      <c r="G70" s="3">
        <v>1</v>
      </c>
      <c r="H70" s="38">
        <v>41425.00116</v>
      </c>
      <c r="I70" s="28">
        <f t="shared" si="2"/>
        <v>41432</v>
      </c>
      <c r="J70">
        <f t="shared" si="3"/>
        <v>41428</v>
      </c>
      <c r="K70" s="29">
        <f t="shared" si="4"/>
        <v>41428</v>
      </c>
      <c r="L70" s="30">
        <f t="shared" si="5"/>
        <v>-6.9988400000002002</v>
      </c>
      <c r="M70" s="1">
        <f t="shared" si="6"/>
        <v>-2.9988400000002002</v>
      </c>
      <c r="N70" s="31">
        <f t="shared" si="7"/>
        <v>-2.9988400000002002</v>
      </c>
      <c r="O70" s="1">
        <f t="shared" si="14"/>
        <v>44421.613786000002</v>
      </c>
      <c r="P70" s="50">
        <f t="shared" si="15"/>
        <v>2996.6126260000019</v>
      </c>
      <c r="Q70" s="1">
        <f t="shared" si="16"/>
        <v>43749.476429999995</v>
      </c>
      <c r="R70" s="50">
        <f t="shared" si="17"/>
        <v>2324.4752699999954</v>
      </c>
      <c r="S70" s="47">
        <f t="shared" si="10"/>
        <v>44416.361143000002</v>
      </c>
      <c r="T70" s="50">
        <f t="shared" si="11"/>
        <v>2991.3599830000021</v>
      </c>
      <c r="U70" s="47">
        <f t="shared" si="8"/>
        <v>44341.980579653769</v>
      </c>
      <c r="V70" s="50">
        <f t="shared" si="9"/>
        <v>2916.9794196537696</v>
      </c>
    </row>
    <row r="71" spans="2:22" x14ac:dyDescent="0.2">
      <c r="B71" s="37">
        <v>46609.516259999997</v>
      </c>
      <c r="C71" s="2">
        <v>12449.749461208041</v>
      </c>
      <c r="D71" s="2">
        <v>7592.0197479999997</v>
      </c>
      <c r="E71" s="2">
        <v>409419.5797</v>
      </c>
      <c r="F71" s="3">
        <v>50</v>
      </c>
      <c r="G71" s="3">
        <v>1</v>
      </c>
      <c r="H71" s="38">
        <v>38147.81018</v>
      </c>
      <c r="I71" s="28">
        <f t="shared" si="2"/>
        <v>38054</v>
      </c>
      <c r="J71">
        <f t="shared" si="3"/>
        <v>38034</v>
      </c>
      <c r="K71" s="29">
        <f t="shared" si="4"/>
        <v>38034</v>
      </c>
      <c r="L71" s="30">
        <f t="shared" si="5"/>
        <v>93.8101800000004</v>
      </c>
      <c r="M71" s="1">
        <f t="shared" si="6"/>
        <v>113.8101800000004</v>
      </c>
      <c r="N71" s="31">
        <f t="shared" si="7"/>
        <v>113.8101800000004</v>
      </c>
      <c r="O71" s="1">
        <f t="shared" si="14"/>
        <v>43053.262986000002</v>
      </c>
      <c r="P71" s="50">
        <f t="shared" si="15"/>
        <v>4905.4528060000011</v>
      </c>
      <c r="Q71" s="1">
        <f t="shared" si="16"/>
        <v>44107.629926999994</v>
      </c>
      <c r="R71" s="50">
        <f t="shared" si="17"/>
        <v>5959.8197469999941</v>
      </c>
      <c r="S71" s="47">
        <f t="shared" si="10"/>
        <v>43602.230230000001</v>
      </c>
      <c r="T71" s="50">
        <f t="shared" si="11"/>
        <v>5454.4200500000006</v>
      </c>
      <c r="U71" s="47">
        <f t="shared" si="8"/>
        <v>44050.282637688397</v>
      </c>
      <c r="V71" s="50">
        <f t="shared" si="9"/>
        <v>5902.4724576883964</v>
      </c>
    </row>
    <row r="72" spans="2:22" x14ac:dyDescent="0.2">
      <c r="B72" s="37">
        <v>55207.456789999997</v>
      </c>
      <c r="C72" s="2">
        <v>29966.431311488592</v>
      </c>
      <c r="D72" s="2">
        <v>9976.4348570000002</v>
      </c>
      <c r="E72" s="2">
        <v>286062.51620000001</v>
      </c>
      <c r="F72" s="3">
        <v>42</v>
      </c>
      <c r="G72" s="3">
        <v>1</v>
      </c>
      <c r="H72" s="38">
        <v>32737.801769999998</v>
      </c>
      <c r="I72" s="28">
        <f t="shared" si="2"/>
        <v>32571</v>
      </c>
      <c r="J72">
        <f t="shared" si="3"/>
        <v>32582</v>
      </c>
      <c r="K72" s="29">
        <f t="shared" si="4"/>
        <v>32582</v>
      </c>
      <c r="L72" s="30">
        <f t="shared" si="5"/>
        <v>166.80176999999821</v>
      </c>
      <c r="M72" s="1">
        <f t="shared" si="6"/>
        <v>155.80176999999821</v>
      </c>
      <c r="N72" s="31">
        <f t="shared" si="7"/>
        <v>155.80176999999821</v>
      </c>
      <c r="O72" s="1">
        <f t="shared" si="14"/>
        <v>41406.598799999992</v>
      </c>
      <c r="P72" s="50">
        <f t="shared" si="15"/>
        <v>8668.7970299999943</v>
      </c>
      <c r="Q72" s="1">
        <f t="shared" si="16"/>
        <v>44134.086713999997</v>
      </c>
      <c r="R72" s="50">
        <f t="shared" si="17"/>
        <v>11396.284943999999</v>
      </c>
      <c r="S72" s="47">
        <f t="shared" si="10"/>
        <v>41972.835919999998</v>
      </c>
      <c r="T72" s="50">
        <f t="shared" si="11"/>
        <v>9235.0341499999995</v>
      </c>
      <c r="U72" s="47">
        <f t="shared" si="8"/>
        <v>43460.035391919562</v>
      </c>
      <c r="V72" s="50">
        <f t="shared" si="9"/>
        <v>10722.233621919564</v>
      </c>
    </row>
    <row r="73" spans="2:22" x14ac:dyDescent="0.2">
      <c r="B73" s="37">
        <v>46689.4159</v>
      </c>
      <c r="C73" s="2">
        <v>25498.312599985391</v>
      </c>
      <c r="D73" s="2">
        <v>7829.5655020000004</v>
      </c>
      <c r="E73" s="2">
        <v>615765.92890000006</v>
      </c>
      <c r="F73" s="3">
        <v>42</v>
      </c>
      <c r="G73" s="3">
        <v>1</v>
      </c>
      <c r="H73" s="38">
        <v>37348.137369999997</v>
      </c>
      <c r="I73" s="28">
        <f t="shared" si="2"/>
        <v>37311</v>
      </c>
      <c r="J73">
        <f t="shared" si="3"/>
        <v>37329</v>
      </c>
      <c r="K73" s="29">
        <f t="shared" si="4"/>
        <v>37329</v>
      </c>
      <c r="L73" s="30">
        <f t="shared" si="5"/>
        <v>37.137369999996736</v>
      </c>
      <c r="M73" s="1">
        <f t="shared" si="6"/>
        <v>19.137369999996736</v>
      </c>
      <c r="N73" s="31">
        <f t="shared" si="7"/>
        <v>19.137369999996736</v>
      </c>
      <c r="O73" s="1">
        <f t="shared" si="14"/>
        <v>41558.363173999998</v>
      </c>
      <c r="P73" s="50">
        <f t="shared" si="15"/>
        <v>4210.2258040000015</v>
      </c>
      <c r="Q73" s="1">
        <f t="shared" si="16"/>
        <v>42534.431183000001</v>
      </c>
      <c r="R73" s="50">
        <f t="shared" si="17"/>
        <v>5186.2938130000039</v>
      </c>
      <c r="S73" s="47">
        <f t="shared" si="10"/>
        <v>37562.555218000001</v>
      </c>
      <c r="T73" s="50">
        <f t="shared" si="11"/>
        <v>214.4178480000046</v>
      </c>
      <c r="U73" s="47">
        <f t="shared" si="8"/>
        <v>42387.812029727611</v>
      </c>
      <c r="V73" s="50">
        <f t="shared" si="9"/>
        <v>5039.6746597276142</v>
      </c>
    </row>
    <row r="74" spans="2:22" x14ac:dyDescent="0.2">
      <c r="B74" s="37">
        <v>71847.254400000005</v>
      </c>
      <c r="C74" s="2">
        <v>39028.257092042448</v>
      </c>
      <c r="D74" s="2">
        <v>4225.328117</v>
      </c>
      <c r="E74" s="2">
        <v>476088.3996</v>
      </c>
      <c r="F74" s="3">
        <v>42</v>
      </c>
      <c r="G74" s="3">
        <v>0</v>
      </c>
      <c r="H74" s="38">
        <v>47483.853159999999</v>
      </c>
      <c r="I74" s="28">
        <f t="shared" si="2"/>
        <v>47350</v>
      </c>
      <c r="J74">
        <f t="shared" si="3"/>
        <v>47444</v>
      </c>
      <c r="K74" s="29">
        <f t="shared" si="4"/>
        <v>47444</v>
      </c>
      <c r="L74" s="30">
        <f t="shared" si="5"/>
        <v>133.85315999999875</v>
      </c>
      <c r="M74" s="1">
        <f t="shared" si="6"/>
        <v>39.853159999998752</v>
      </c>
      <c r="N74" s="31">
        <f t="shared" si="7"/>
        <v>39.853159999998752</v>
      </c>
      <c r="O74" s="1">
        <f t="shared" si="14"/>
        <v>39407.932543999996</v>
      </c>
      <c r="P74" s="50">
        <f t="shared" si="15"/>
        <v>8075.9206160000031</v>
      </c>
      <c r="Q74" s="1">
        <f t="shared" si="16"/>
        <v>43550.52100600001</v>
      </c>
      <c r="R74" s="50">
        <f t="shared" si="17"/>
        <v>3933.3321539999888</v>
      </c>
      <c r="S74" s="47">
        <f t="shared" si="10"/>
        <v>36532.657631000002</v>
      </c>
      <c r="T74" s="50">
        <f t="shared" si="11"/>
        <v>10951.195528999997</v>
      </c>
      <c r="U74" s="47">
        <f t="shared" si="8"/>
        <v>41883.84456375485</v>
      </c>
      <c r="V74" s="50">
        <f t="shared" si="9"/>
        <v>5600.0085962451485</v>
      </c>
    </row>
    <row r="75" spans="2:22" x14ac:dyDescent="0.2">
      <c r="B75" s="37">
        <v>69236.686079999999</v>
      </c>
      <c r="C75" s="2">
        <v>15980.193995131</v>
      </c>
      <c r="D75" s="2">
        <v>9842.842611</v>
      </c>
      <c r="E75" s="2">
        <v>242495.98860000001</v>
      </c>
      <c r="F75" s="3">
        <v>55</v>
      </c>
      <c r="G75" s="3">
        <v>0</v>
      </c>
      <c r="H75" s="38">
        <v>49730.533389999997</v>
      </c>
      <c r="I75" s="28">
        <f t="shared" si="2"/>
        <v>50151</v>
      </c>
      <c r="J75">
        <f t="shared" si="3"/>
        <v>50138</v>
      </c>
      <c r="K75" s="29">
        <f t="shared" si="4"/>
        <v>50138</v>
      </c>
      <c r="L75" s="30">
        <f t="shared" si="5"/>
        <v>-420.46661000000313</v>
      </c>
      <c r="M75" s="1">
        <f t="shared" si="6"/>
        <v>-407.46661000000313</v>
      </c>
      <c r="N75" s="31">
        <f t="shared" si="7"/>
        <v>-407.46661000000313</v>
      </c>
      <c r="O75" s="1">
        <f t="shared" si="14"/>
        <v>39428.520727999996</v>
      </c>
      <c r="P75" s="50">
        <f t="shared" si="15"/>
        <v>10302.012662000001</v>
      </c>
      <c r="Q75" s="1">
        <f t="shared" si="16"/>
        <v>41925.067257000002</v>
      </c>
      <c r="R75" s="50">
        <f t="shared" si="17"/>
        <v>7805.4661329999944</v>
      </c>
      <c r="S75" s="47">
        <f t="shared" si="10"/>
        <v>40560.323847</v>
      </c>
      <c r="T75" s="50">
        <f t="shared" si="11"/>
        <v>9170.2095429999972</v>
      </c>
      <c r="U75" s="47">
        <f t="shared" si="8"/>
        <v>42443.845423379367</v>
      </c>
      <c r="V75" s="50">
        <f t="shared" si="9"/>
        <v>7286.6879666206296</v>
      </c>
    </row>
    <row r="76" spans="2:22" x14ac:dyDescent="0.2">
      <c r="B76" s="37">
        <v>54006.778509999996</v>
      </c>
      <c r="C76" s="2">
        <v>19772.584873401891</v>
      </c>
      <c r="D76" s="2">
        <v>15189.088449999999</v>
      </c>
      <c r="E76" s="2">
        <v>246321.8916</v>
      </c>
      <c r="F76" s="3">
        <v>53</v>
      </c>
      <c r="G76" s="3">
        <v>0</v>
      </c>
      <c r="H76" s="38">
        <v>40093.619809999997</v>
      </c>
      <c r="I76" s="28">
        <f t="shared" si="2"/>
        <v>40021</v>
      </c>
      <c r="J76">
        <f t="shared" si="3"/>
        <v>39998</v>
      </c>
      <c r="K76" s="29">
        <f t="shared" si="4"/>
        <v>39998</v>
      </c>
      <c r="L76" s="30">
        <f t="shared" si="5"/>
        <v>72.619809999996505</v>
      </c>
      <c r="M76" s="1">
        <f t="shared" si="6"/>
        <v>95.619809999996505</v>
      </c>
      <c r="N76" s="31">
        <f t="shared" si="7"/>
        <v>95.619809999996505</v>
      </c>
      <c r="O76" s="1">
        <f t="shared" si="14"/>
        <v>41089.627174000001</v>
      </c>
      <c r="P76" s="50">
        <f t="shared" si="15"/>
        <v>996.0073640000046</v>
      </c>
      <c r="Q76" s="1">
        <f t="shared" si="16"/>
        <v>42071.445079999998</v>
      </c>
      <c r="R76" s="50">
        <f t="shared" si="17"/>
        <v>1977.8252700000012</v>
      </c>
      <c r="S76" s="47">
        <f t="shared" si="10"/>
        <v>44880.776955000001</v>
      </c>
      <c r="T76" s="50">
        <f t="shared" si="11"/>
        <v>4787.1571450000047</v>
      </c>
      <c r="U76" s="47">
        <f t="shared" si="8"/>
        <v>43172.514220041427</v>
      </c>
      <c r="V76" s="50">
        <f t="shared" si="9"/>
        <v>3078.8944100414301</v>
      </c>
    </row>
    <row r="77" spans="2:22" x14ac:dyDescent="0.2">
      <c r="B77" s="37">
        <v>47228.359989999997</v>
      </c>
      <c r="C77" s="2">
        <v>22938.168061154051</v>
      </c>
      <c r="D77" s="2">
        <v>9046.1823960000002</v>
      </c>
      <c r="E77" s="2">
        <v>456634.20730000001</v>
      </c>
      <c r="F77" s="3">
        <v>53</v>
      </c>
      <c r="G77" s="3">
        <v>0</v>
      </c>
      <c r="H77" s="38">
        <v>42297.506200000003</v>
      </c>
      <c r="I77" s="28">
        <f t="shared" si="2"/>
        <v>42236</v>
      </c>
      <c r="J77">
        <f t="shared" si="3"/>
        <v>42269</v>
      </c>
      <c r="K77" s="29">
        <f t="shared" si="4"/>
        <v>42269</v>
      </c>
      <c r="L77" s="30">
        <f t="shared" si="5"/>
        <v>61.506200000003446</v>
      </c>
      <c r="M77" s="1">
        <f t="shared" si="6"/>
        <v>28.506200000003446</v>
      </c>
      <c r="N77" s="31">
        <f t="shared" si="7"/>
        <v>28.506200000003446</v>
      </c>
      <c r="O77" s="1">
        <f t="shared" si="14"/>
        <v>41478.789100000002</v>
      </c>
      <c r="P77" s="50">
        <f t="shared" si="15"/>
        <v>818.71710000000166</v>
      </c>
      <c r="Q77" s="1">
        <f t="shared" si="16"/>
        <v>41442.693950000001</v>
      </c>
      <c r="R77" s="50">
        <f t="shared" si="17"/>
        <v>854.81225000000268</v>
      </c>
      <c r="S77" s="47">
        <f t="shared" si="10"/>
        <v>44188.192309999999</v>
      </c>
      <c r="T77" s="50">
        <f t="shared" si="11"/>
        <v>1890.6861099999951</v>
      </c>
      <c r="U77" s="47">
        <f t="shared" si="8"/>
        <v>42864.624779037287</v>
      </c>
      <c r="V77" s="50">
        <f t="shared" si="9"/>
        <v>567.11857903728378</v>
      </c>
    </row>
    <row r="78" spans="2:22" x14ac:dyDescent="0.2">
      <c r="B78" s="37">
        <v>70187.503280000004</v>
      </c>
      <c r="C78" s="2">
        <v>31521.376312693781</v>
      </c>
      <c r="D78" s="2">
        <v>6841.5405769999998</v>
      </c>
      <c r="E78" s="2">
        <v>662176.48510000005</v>
      </c>
      <c r="F78" s="3">
        <v>43</v>
      </c>
      <c r="G78" s="3">
        <v>0</v>
      </c>
      <c r="H78" s="38">
        <v>52954.931210000002</v>
      </c>
      <c r="I78" s="28">
        <f t="shared" ref="I78:I141" si="18">ROUND($G$2+$H$2*B78+$I$2*C78+$J$2*D78+$K$2*E78+$L$2*F78+$M$2*G78,0)</f>
        <v>52682</v>
      </c>
      <c r="J78">
        <f t="shared" ref="J78:J141" si="19">ROUND($G$3+$H$3*B78+$K$3*E78+$L$3*F78,0)</f>
        <v>52735</v>
      </c>
      <c r="K78" s="29">
        <f t="shared" ref="K78:K141" si="20">ROUND($G$4+$H$4*B78+$K$4*E78+$L$4*F78,0)</f>
        <v>52735</v>
      </c>
      <c r="L78" s="30">
        <f t="shared" ref="L78:L141" si="21">H78-I78</f>
        <v>272.93121000000247</v>
      </c>
      <c r="M78" s="1">
        <f t="shared" ref="M78:M141" si="22">H78-J78</f>
        <v>219.93121000000247</v>
      </c>
      <c r="N78" s="31">
        <f t="shared" ref="N78:N141" si="23">H78-K78</f>
        <v>219.93121000000247</v>
      </c>
      <c r="O78" s="1">
        <f t="shared" si="14"/>
        <v>43390.729986000006</v>
      </c>
      <c r="P78" s="50">
        <f t="shared" si="15"/>
        <v>9564.2012239999967</v>
      </c>
      <c r="Q78" s="1">
        <f t="shared" si="16"/>
        <v>42474.546580000002</v>
      </c>
      <c r="R78" s="50">
        <f t="shared" si="17"/>
        <v>10480.38463</v>
      </c>
      <c r="S78" s="47">
        <f t="shared" si="10"/>
        <v>43641.580417000005</v>
      </c>
      <c r="T78" s="50">
        <f t="shared" si="11"/>
        <v>9313.3507929999978</v>
      </c>
      <c r="U78" s="47">
        <f t="shared" si="8"/>
        <v>42807.91292113356</v>
      </c>
      <c r="V78" s="50">
        <f t="shared" si="9"/>
        <v>10147.018288866442</v>
      </c>
    </row>
    <row r="79" spans="2:22" x14ac:dyDescent="0.2">
      <c r="B79" s="37">
        <v>62262.948450000004</v>
      </c>
      <c r="C79" s="2">
        <v>21475.877397356689</v>
      </c>
      <c r="D79" s="2">
        <v>11785.87919</v>
      </c>
      <c r="E79" s="2">
        <v>301026.2206</v>
      </c>
      <c r="F79" s="3">
        <v>55</v>
      </c>
      <c r="G79" s="3">
        <v>0</v>
      </c>
      <c r="H79" s="38">
        <v>48104.111839999998</v>
      </c>
      <c r="I79" s="28">
        <f t="shared" si="18"/>
        <v>47911</v>
      </c>
      <c r="J79">
        <f t="shared" si="19"/>
        <v>47907</v>
      </c>
      <c r="K79" s="29">
        <f t="shared" si="20"/>
        <v>47907</v>
      </c>
      <c r="L79" s="30">
        <f t="shared" si="21"/>
        <v>193.11183999999776</v>
      </c>
      <c r="M79" s="1">
        <f t="shared" si="22"/>
        <v>197.11183999999776</v>
      </c>
      <c r="N79" s="31">
        <f t="shared" si="23"/>
        <v>197.11183999999776</v>
      </c>
      <c r="O79" s="1">
        <f t="shared" si="14"/>
        <v>46512.088754000004</v>
      </c>
      <c r="P79" s="50">
        <f t="shared" si="15"/>
        <v>1592.0230859999938</v>
      </c>
      <c r="Q79" s="1">
        <f t="shared" si="16"/>
        <v>42960.010648999996</v>
      </c>
      <c r="R79" s="50">
        <f t="shared" si="17"/>
        <v>5144.1011910000016</v>
      </c>
      <c r="S79" s="47">
        <f t="shared" si="10"/>
        <v>46863.001644999997</v>
      </c>
      <c r="T79" s="50">
        <f t="shared" si="11"/>
        <v>1241.1101950000011</v>
      </c>
      <c r="U79" s="47">
        <f t="shared" ref="U79:U142" si="24">($V$11*H78)+(1-$V$11)*U78</f>
        <v>43822.614750020206</v>
      </c>
      <c r="V79" s="50">
        <f t="shared" ref="V79:V142" si="25">ABS(H79-U79)</f>
        <v>4281.4970899797918</v>
      </c>
    </row>
    <row r="80" spans="2:22" x14ac:dyDescent="0.2">
      <c r="B80" s="37">
        <v>59195.828990000002</v>
      </c>
      <c r="C80" s="2">
        <v>19219.904734714011</v>
      </c>
      <c r="D80" s="2">
        <v>8634.3767910000006</v>
      </c>
      <c r="E80" s="2">
        <v>573054.38080000004</v>
      </c>
      <c r="F80" s="3">
        <v>43</v>
      </c>
      <c r="G80" s="3">
        <v>1</v>
      </c>
      <c r="H80" s="38">
        <v>43680.913269999997</v>
      </c>
      <c r="I80" s="28">
        <f t="shared" si="18"/>
        <v>43989</v>
      </c>
      <c r="J80">
        <f t="shared" si="19"/>
        <v>43971</v>
      </c>
      <c r="K80" s="29">
        <f t="shared" si="20"/>
        <v>43971</v>
      </c>
      <c r="L80" s="30">
        <f t="shared" si="21"/>
        <v>-308.08673000000272</v>
      </c>
      <c r="M80" s="1">
        <f t="shared" si="22"/>
        <v>-290.08673000000272</v>
      </c>
      <c r="N80" s="31">
        <f t="shared" si="23"/>
        <v>-290.08673000000272</v>
      </c>
      <c r="O80" s="1">
        <f t="shared" si="14"/>
        <v>46636.140490000005</v>
      </c>
      <c r="P80" s="50">
        <f t="shared" si="15"/>
        <v>2955.2272200000079</v>
      </c>
      <c r="Q80" s="1">
        <f t="shared" si="16"/>
        <v>43032.330608999997</v>
      </c>
      <c r="R80" s="50">
        <f t="shared" si="17"/>
        <v>648.58266100000037</v>
      </c>
      <c r="S80" s="47">
        <f t="shared" si="10"/>
        <v>47596.98732</v>
      </c>
      <c r="T80" s="50">
        <f t="shared" si="11"/>
        <v>3916.0740500000029</v>
      </c>
      <c r="U80" s="47">
        <f t="shared" si="24"/>
        <v>44250.764459018181</v>
      </c>
      <c r="V80" s="50">
        <f t="shared" si="25"/>
        <v>569.8511890181835</v>
      </c>
    </row>
    <row r="81" spans="2:22" x14ac:dyDescent="0.2">
      <c r="B81" s="37">
        <v>48716.672709999999</v>
      </c>
      <c r="C81" s="2">
        <v>14233.18793791286</v>
      </c>
      <c r="D81" s="2">
        <v>10886.91711</v>
      </c>
      <c r="E81" s="2">
        <v>662382.66229999997</v>
      </c>
      <c r="F81" s="3">
        <v>57</v>
      </c>
      <c r="G81" s="3">
        <v>1</v>
      </c>
      <c r="H81" s="38">
        <v>52707.968159999997</v>
      </c>
      <c r="I81" s="28">
        <f t="shared" si="18"/>
        <v>52464</v>
      </c>
      <c r="J81">
        <f t="shared" si="19"/>
        <v>52421</v>
      </c>
      <c r="K81" s="29">
        <f t="shared" si="20"/>
        <v>52421</v>
      </c>
      <c r="L81" s="30">
        <f t="shared" si="21"/>
        <v>243.96815999999671</v>
      </c>
      <c r="M81" s="1">
        <f t="shared" si="22"/>
        <v>286.96815999999671</v>
      </c>
      <c r="N81" s="31">
        <f t="shared" si="23"/>
        <v>286.96815999999671</v>
      </c>
      <c r="O81" s="1">
        <f t="shared" si="14"/>
        <v>45426.216465999998</v>
      </c>
      <c r="P81" s="50">
        <f t="shared" si="15"/>
        <v>7281.7516939999987</v>
      </c>
      <c r="Q81" s="1">
        <f t="shared" si="16"/>
        <v>43257.921820000003</v>
      </c>
      <c r="R81" s="50">
        <f t="shared" si="17"/>
        <v>9450.0463399999935</v>
      </c>
      <c r="S81" s="47">
        <f t="shared" si="10"/>
        <v>46724.335722000003</v>
      </c>
      <c r="T81" s="50">
        <f t="shared" si="11"/>
        <v>5983.6324379999933</v>
      </c>
      <c r="U81" s="47">
        <f t="shared" si="24"/>
        <v>44193.779340116365</v>
      </c>
      <c r="V81" s="50">
        <f t="shared" si="25"/>
        <v>8514.1888198836314</v>
      </c>
    </row>
    <row r="82" spans="2:22" x14ac:dyDescent="0.2">
      <c r="B82" s="37">
        <v>66478.009669999999</v>
      </c>
      <c r="C82" s="2">
        <v>17393.892731144799</v>
      </c>
      <c r="D82" s="2">
        <v>13685.88702</v>
      </c>
      <c r="E82" s="2">
        <v>356553.3996</v>
      </c>
      <c r="F82" s="3">
        <v>52</v>
      </c>
      <c r="G82" s="3">
        <v>1</v>
      </c>
      <c r="H82" s="38">
        <v>49392.8897</v>
      </c>
      <c r="I82" s="28">
        <f t="shared" si="18"/>
        <v>49432</v>
      </c>
      <c r="J82">
        <f t="shared" si="19"/>
        <v>49366</v>
      </c>
      <c r="K82" s="29">
        <f t="shared" si="20"/>
        <v>49366</v>
      </c>
      <c r="L82" s="30">
        <f t="shared" si="21"/>
        <v>-39.110300000000279</v>
      </c>
      <c r="M82" s="1">
        <f t="shared" si="22"/>
        <v>26.889699999999721</v>
      </c>
      <c r="N82" s="31">
        <f t="shared" si="23"/>
        <v>26.889699999999721</v>
      </c>
      <c r="O82" s="1">
        <f t="shared" si="14"/>
        <v>47949.086135999998</v>
      </c>
      <c r="P82" s="50">
        <f t="shared" si="15"/>
        <v>1443.8035640000016</v>
      </c>
      <c r="Q82" s="1">
        <f t="shared" si="16"/>
        <v>44713.937617999996</v>
      </c>
      <c r="R82" s="50">
        <f t="shared" si="17"/>
        <v>4678.9520820000034</v>
      </c>
      <c r="S82" s="47">
        <f t="shared" ref="S82:S145" si="26">SUMPRODUCT($S$13:$S$16,H78:H81)</f>
        <v>49103.776733999999</v>
      </c>
      <c r="T82" s="50">
        <f t="shared" ref="T82:T145" si="27">ABS(H82-S82)</f>
        <v>289.1129660000006</v>
      </c>
      <c r="U82" s="47">
        <f t="shared" si="24"/>
        <v>45045.198222104729</v>
      </c>
      <c r="V82" s="50">
        <f t="shared" si="25"/>
        <v>4347.6914778952705</v>
      </c>
    </row>
    <row r="83" spans="2:22" x14ac:dyDescent="0.2">
      <c r="B83" s="37">
        <v>50280.004500000003</v>
      </c>
      <c r="C83" s="2">
        <v>23066.462543795049</v>
      </c>
      <c r="D83" s="2">
        <v>11350.49408</v>
      </c>
      <c r="E83" s="2">
        <v>230728.3008</v>
      </c>
      <c r="F83" s="3">
        <v>45</v>
      </c>
      <c r="G83" s="3">
        <v>1</v>
      </c>
      <c r="H83" s="38">
        <v>30841.001540000001</v>
      </c>
      <c r="I83" s="28">
        <f t="shared" si="18"/>
        <v>30743</v>
      </c>
      <c r="J83">
        <f t="shared" si="19"/>
        <v>30728</v>
      </c>
      <c r="K83" s="29">
        <f t="shared" si="20"/>
        <v>30728</v>
      </c>
      <c r="L83" s="30">
        <f t="shared" si="21"/>
        <v>98.001540000001114</v>
      </c>
      <c r="M83" s="1">
        <f t="shared" si="22"/>
        <v>113.00154000000111</v>
      </c>
      <c r="N83" s="31">
        <f t="shared" si="23"/>
        <v>113.00154000000111</v>
      </c>
      <c r="O83" s="1">
        <f t="shared" si="14"/>
        <v>49368.162835999996</v>
      </c>
      <c r="P83" s="50">
        <f t="shared" si="15"/>
        <v>18527.161295999995</v>
      </c>
      <c r="Q83" s="1">
        <f t="shared" si="16"/>
        <v>46379.446411000004</v>
      </c>
      <c r="R83" s="50">
        <f t="shared" si="17"/>
        <v>15538.444871000003</v>
      </c>
      <c r="S83" s="47">
        <f t="shared" si="26"/>
        <v>49116.140165999997</v>
      </c>
      <c r="T83" s="50">
        <f t="shared" si="27"/>
        <v>18275.138625999996</v>
      </c>
      <c r="U83" s="47">
        <f t="shared" si="24"/>
        <v>45479.967369894257</v>
      </c>
      <c r="V83" s="50">
        <f t="shared" si="25"/>
        <v>14638.965829894256</v>
      </c>
    </row>
    <row r="84" spans="2:22" x14ac:dyDescent="0.2">
      <c r="B84" s="37">
        <v>57393.828719999998</v>
      </c>
      <c r="C84" s="2">
        <v>18263.151284551619</v>
      </c>
      <c r="D84" s="2">
        <v>5627.8036540000003</v>
      </c>
      <c r="E84" s="2">
        <v>411831.03710000002</v>
      </c>
      <c r="F84" s="3">
        <v>56</v>
      </c>
      <c r="G84" s="3">
        <v>0</v>
      </c>
      <c r="H84" s="38">
        <v>49373.375549999997</v>
      </c>
      <c r="I84" s="28">
        <f t="shared" si="18"/>
        <v>49181</v>
      </c>
      <c r="J84">
        <f t="shared" si="19"/>
        <v>49214</v>
      </c>
      <c r="K84" s="29">
        <f t="shared" si="20"/>
        <v>49214</v>
      </c>
      <c r="L84" s="30">
        <f t="shared" si="21"/>
        <v>192.37554999999702</v>
      </c>
      <c r="M84" s="1">
        <f t="shared" si="22"/>
        <v>159.37554999999702</v>
      </c>
      <c r="N84" s="31">
        <f t="shared" si="23"/>
        <v>159.37554999999702</v>
      </c>
      <c r="O84" s="1">
        <f t="shared" si="14"/>
        <v>44945.376901999996</v>
      </c>
      <c r="P84" s="50">
        <f t="shared" si="15"/>
        <v>4427.9986480000007</v>
      </c>
      <c r="Q84" s="1">
        <f t="shared" si="16"/>
        <v>45728.732828000007</v>
      </c>
      <c r="R84" s="50">
        <f t="shared" si="17"/>
        <v>3644.6427219999896</v>
      </c>
      <c r="S84" s="47">
        <f t="shared" si="26"/>
        <v>42063.952485000002</v>
      </c>
      <c r="T84" s="50">
        <f t="shared" si="27"/>
        <v>7309.4230649999954</v>
      </c>
      <c r="U84" s="47">
        <f t="shared" si="24"/>
        <v>44016.070786904835</v>
      </c>
      <c r="V84" s="50">
        <f t="shared" si="25"/>
        <v>5357.3047630951623</v>
      </c>
    </row>
    <row r="85" spans="2:22" x14ac:dyDescent="0.2">
      <c r="B85" s="37">
        <v>63429.931409999997</v>
      </c>
      <c r="C85" s="2">
        <v>26691.948902925331</v>
      </c>
      <c r="D85" s="2">
        <v>10676.21884</v>
      </c>
      <c r="E85" s="2">
        <v>481335.35820000002</v>
      </c>
      <c r="F85" s="3">
        <v>41</v>
      </c>
      <c r="G85" s="3">
        <v>0</v>
      </c>
      <c r="H85" s="38">
        <v>41903.651709999998</v>
      </c>
      <c r="I85" s="28">
        <f t="shared" si="18"/>
        <v>41998</v>
      </c>
      <c r="J85">
        <f t="shared" si="19"/>
        <v>42019</v>
      </c>
      <c r="K85" s="29">
        <f t="shared" si="20"/>
        <v>42019</v>
      </c>
      <c r="L85" s="30">
        <f t="shared" si="21"/>
        <v>-94.348290000001725</v>
      </c>
      <c r="M85" s="1">
        <f t="shared" si="22"/>
        <v>-115.34829000000173</v>
      </c>
      <c r="N85" s="31">
        <f t="shared" si="23"/>
        <v>-115.34829000000173</v>
      </c>
      <c r="O85" s="1">
        <f t="shared" si="14"/>
        <v>45199.229643999999</v>
      </c>
      <c r="P85" s="50">
        <f t="shared" si="15"/>
        <v>3295.5779340000008</v>
      </c>
      <c r="Q85" s="1">
        <f t="shared" si="16"/>
        <v>45917.685066999999</v>
      </c>
      <c r="R85" s="50">
        <f t="shared" si="17"/>
        <v>4014.0333570000003</v>
      </c>
      <c r="S85" s="47">
        <f t="shared" si="26"/>
        <v>44151.025437999997</v>
      </c>
      <c r="T85" s="50">
        <f t="shared" si="27"/>
        <v>2247.3737279999987</v>
      </c>
      <c r="U85" s="47">
        <f t="shared" si="24"/>
        <v>44551.801263214351</v>
      </c>
      <c r="V85" s="50">
        <f t="shared" si="25"/>
        <v>2648.1495532143526</v>
      </c>
    </row>
    <row r="86" spans="2:22" x14ac:dyDescent="0.2">
      <c r="B86" s="37">
        <v>59139.210800000001</v>
      </c>
      <c r="C86" s="2">
        <v>14747.88358519473</v>
      </c>
      <c r="D86" s="2">
        <v>4630.5444239999997</v>
      </c>
      <c r="E86" s="2">
        <v>473845.85460000002</v>
      </c>
      <c r="F86" s="3">
        <v>48</v>
      </c>
      <c r="G86" s="3">
        <v>1</v>
      </c>
      <c r="H86" s="38">
        <v>45058.8969</v>
      </c>
      <c r="I86" s="28">
        <f t="shared" si="18"/>
        <v>45273</v>
      </c>
      <c r="J86">
        <f t="shared" si="19"/>
        <v>45269</v>
      </c>
      <c r="K86" s="29">
        <f t="shared" si="20"/>
        <v>45269</v>
      </c>
      <c r="L86" s="30">
        <f t="shared" si="21"/>
        <v>-214.10310000000027</v>
      </c>
      <c r="M86" s="1">
        <f t="shared" si="22"/>
        <v>-210.10310000000027</v>
      </c>
      <c r="N86" s="31">
        <f t="shared" si="23"/>
        <v>-210.10310000000027</v>
      </c>
      <c r="O86" s="1">
        <f t="shared" si="14"/>
        <v>44843.777331999998</v>
      </c>
      <c r="P86" s="50">
        <f t="shared" si="15"/>
        <v>215.11956800000189</v>
      </c>
      <c r="Q86" s="1">
        <f t="shared" si="16"/>
        <v>45134.996899000005</v>
      </c>
      <c r="R86" s="50">
        <f t="shared" si="17"/>
        <v>76.099999000005482</v>
      </c>
      <c r="S86" s="47">
        <f t="shared" si="26"/>
        <v>42680.962627000001</v>
      </c>
      <c r="T86" s="50">
        <f t="shared" si="27"/>
        <v>2377.9342729999989</v>
      </c>
      <c r="U86" s="47">
        <f t="shared" si="24"/>
        <v>44286.986307892912</v>
      </c>
      <c r="V86" s="50">
        <f t="shared" si="25"/>
        <v>771.91059210708772</v>
      </c>
    </row>
    <row r="87" spans="2:22" x14ac:dyDescent="0.2">
      <c r="B87" s="37">
        <v>67015.193719999996</v>
      </c>
      <c r="C87" s="2">
        <v>35878.881323407957</v>
      </c>
      <c r="D87" s="2">
        <v>13000.413689999999</v>
      </c>
      <c r="E87" s="2">
        <v>355157.64169999998</v>
      </c>
      <c r="F87" s="3">
        <v>56</v>
      </c>
      <c r="G87" s="3">
        <v>1</v>
      </c>
      <c r="H87" s="38">
        <v>52991.526669999999</v>
      </c>
      <c r="I87" s="28">
        <f t="shared" si="18"/>
        <v>52997</v>
      </c>
      <c r="J87">
        <f t="shared" si="19"/>
        <v>52988</v>
      </c>
      <c r="K87" s="29">
        <f t="shared" si="20"/>
        <v>52988</v>
      </c>
      <c r="L87" s="30">
        <f t="shared" si="21"/>
        <v>-5.4733300000007148</v>
      </c>
      <c r="M87" s="1">
        <f t="shared" si="22"/>
        <v>3.5266699999992852</v>
      </c>
      <c r="N87" s="31">
        <f t="shared" si="23"/>
        <v>3.5266699999992852</v>
      </c>
      <c r="O87" s="1">
        <f t="shared" si="14"/>
        <v>43313.963080000001</v>
      </c>
      <c r="P87" s="50">
        <f t="shared" si="15"/>
        <v>9677.5635899999979</v>
      </c>
      <c r="Q87" s="1">
        <f t="shared" si="16"/>
        <v>45631.524608</v>
      </c>
      <c r="R87" s="50">
        <f t="shared" si="17"/>
        <v>7360.0020619999996</v>
      </c>
      <c r="S87" s="47">
        <f t="shared" si="26"/>
        <v>43553.429536999996</v>
      </c>
      <c r="T87" s="50">
        <f t="shared" si="27"/>
        <v>9438.0971330000029</v>
      </c>
      <c r="U87" s="47">
        <f t="shared" si="24"/>
        <v>44364.177367103621</v>
      </c>
      <c r="V87" s="50">
        <f t="shared" si="25"/>
        <v>8627.3493028963785</v>
      </c>
    </row>
    <row r="88" spans="2:22" x14ac:dyDescent="0.2">
      <c r="B88" s="37">
        <v>69157.452099999995</v>
      </c>
      <c r="C88" s="2">
        <v>31203.894034911798</v>
      </c>
      <c r="D88" s="2">
        <v>15791.61176</v>
      </c>
      <c r="E88" s="2">
        <v>506986.98239999998</v>
      </c>
      <c r="F88" s="3">
        <v>47</v>
      </c>
      <c r="G88" s="3">
        <v>0</v>
      </c>
      <c r="H88" s="38">
        <v>50958.081149999998</v>
      </c>
      <c r="I88" s="28">
        <f t="shared" si="18"/>
        <v>51034</v>
      </c>
      <c r="J88">
        <f t="shared" si="19"/>
        <v>51026</v>
      </c>
      <c r="K88" s="29">
        <f t="shared" si="20"/>
        <v>51026</v>
      </c>
      <c r="L88" s="30">
        <f t="shared" si="21"/>
        <v>-75.918850000001839</v>
      </c>
      <c r="M88" s="1">
        <f t="shared" si="22"/>
        <v>-67.918850000001839</v>
      </c>
      <c r="N88" s="31">
        <f t="shared" si="23"/>
        <v>-67.918850000001839</v>
      </c>
      <c r="O88" s="1">
        <f t="shared" ref="O88:O151" si="28">AVERAGE(H83,H84,H85,H86,H87)</f>
        <v>44033.690473999995</v>
      </c>
      <c r="P88" s="50">
        <f t="shared" ref="P88:P151" si="29">ABS(H88-O88)</f>
        <v>6924.3906760000027</v>
      </c>
      <c r="Q88" s="1">
        <f t="shared" ref="Q88:Q151" si="30">AVERAGE(H78:H87)</f>
        <v>46700.926655000003</v>
      </c>
      <c r="R88" s="50">
        <f t="shared" ref="R88:R151" si="31">ABS(H88-Q88)</f>
        <v>4257.1544949999952</v>
      </c>
      <c r="S88" s="47">
        <f t="shared" si="26"/>
        <v>48032.347634999998</v>
      </c>
      <c r="T88" s="50">
        <f t="shared" si="27"/>
        <v>2925.7335149999999</v>
      </c>
      <c r="U88" s="47">
        <f t="shared" si="24"/>
        <v>45226.912297393261</v>
      </c>
      <c r="V88" s="50">
        <f t="shared" si="25"/>
        <v>5731.1688526067373</v>
      </c>
    </row>
    <row r="89" spans="2:22" x14ac:dyDescent="0.2">
      <c r="B89" s="37">
        <v>50867.940069999997</v>
      </c>
      <c r="C89" s="2">
        <v>11181.32487499737</v>
      </c>
      <c r="D89" s="2">
        <v>16732.306380000002</v>
      </c>
      <c r="E89" s="2">
        <v>344916.17680000002</v>
      </c>
      <c r="F89" s="3">
        <v>53</v>
      </c>
      <c r="G89" s="3">
        <v>1</v>
      </c>
      <c r="H89" s="38">
        <v>41357.178970000001</v>
      </c>
      <c r="I89" s="28">
        <f t="shared" si="18"/>
        <v>41176</v>
      </c>
      <c r="J89">
        <f t="shared" si="19"/>
        <v>41085</v>
      </c>
      <c r="K89" s="29">
        <f t="shared" si="20"/>
        <v>41085</v>
      </c>
      <c r="L89" s="30">
        <f t="shared" si="21"/>
        <v>181.17897000000085</v>
      </c>
      <c r="M89" s="1">
        <f t="shared" si="22"/>
        <v>272.17897000000085</v>
      </c>
      <c r="N89" s="31">
        <f t="shared" si="23"/>
        <v>272.17897000000085</v>
      </c>
      <c r="O89" s="1">
        <f t="shared" si="28"/>
        <v>48057.106395999996</v>
      </c>
      <c r="P89" s="50">
        <f t="shared" si="29"/>
        <v>6699.9274259999947</v>
      </c>
      <c r="Q89" s="1">
        <f t="shared" si="30"/>
        <v>46501.241648999996</v>
      </c>
      <c r="R89" s="50">
        <f t="shared" si="31"/>
        <v>5144.0626789999951</v>
      </c>
      <c r="S89" s="47">
        <f t="shared" si="26"/>
        <v>49482.835011999996</v>
      </c>
      <c r="T89" s="50">
        <f t="shared" si="27"/>
        <v>8125.6560419999951</v>
      </c>
      <c r="U89" s="47">
        <f t="shared" si="24"/>
        <v>45800.029182653932</v>
      </c>
      <c r="V89" s="50">
        <f t="shared" si="25"/>
        <v>4442.8502126539315</v>
      </c>
    </row>
    <row r="90" spans="2:22" x14ac:dyDescent="0.2">
      <c r="B90" s="37">
        <v>53450.90036</v>
      </c>
      <c r="C90" s="2">
        <v>15515.515270999749</v>
      </c>
      <c r="D90" s="2">
        <v>8740.7230930000005</v>
      </c>
      <c r="E90" s="2">
        <v>309113.06270000001</v>
      </c>
      <c r="F90" s="3">
        <v>57</v>
      </c>
      <c r="G90" s="3">
        <v>1</v>
      </c>
      <c r="H90" s="38">
        <v>44434.719169999997</v>
      </c>
      <c r="I90" s="28">
        <f t="shared" si="18"/>
        <v>44889</v>
      </c>
      <c r="J90">
        <f t="shared" si="19"/>
        <v>44863</v>
      </c>
      <c r="K90" s="29">
        <f t="shared" si="20"/>
        <v>44863</v>
      </c>
      <c r="L90" s="30">
        <f t="shared" si="21"/>
        <v>-454.28083000000333</v>
      </c>
      <c r="M90" s="1">
        <f t="shared" si="22"/>
        <v>-428.28083000000333</v>
      </c>
      <c r="N90" s="31">
        <f t="shared" si="23"/>
        <v>-428.28083000000333</v>
      </c>
      <c r="O90" s="1">
        <f t="shared" si="28"/>
        <v>46453.867079999996</v>
      </c>
      <c r="P90" s="50">
        <f t="shared" si="29"/>
        <v>2019.1479099999997</v>
      </c>
      <c r="Q90" s="1">
        <f t="shared" si="30"/>
        <v>45826.548361999994</v>
      </c>
      <c r="R90" s="50">
        <f t="shared" si="31"/>
        <v>1391.8291919999974</v>
      </c>
      <c r="S90" s="47">
        <f t="shared" si="26"/>
        <v>46934.490957000002</v>
      </c>
      <c r="T90" s="50">
        <f t="shared" si="27"/>
        <v>2499.7717870000051</v>
      </c>
      <c r="U90" s="47">
        <f t="shared" si="24"/>
        <v>45355.744161388546</v>
      </c>
      <c r="V90" s="50">
        <f t="shared" si="25"/>
        <v>921.0249913885491</v>
      </c>
    </row>
    <row r="91" spans="2:22" x14ac:dyDescent="0.2">
      <c r="B91" s="37">
        <v>70463.990839999999</v>
      </c>
      <c r="C91" s="2">
        <v>34360.809305172181</v>
      </c>
      <c r="D91" s="2">
        <v>10059.55406</v>
      </c>
      <c r="E91" s="2">
        <v>278799.69579999999</v>
      </c>
      <c r="F91" s="3">
        <v>39</v>
      </c>
      <c r="G91" s="3">
        <v>0</v>
      </c>
      <c r="H91" s="38">
        <v>38502.423920000001</v>
      </c>
      <c r="I91" s="28">
        <f t="shared" si="18"/>
        <v>38393</v>
      </c>
      <c r="J91">
        <f t="shared" si="19"/>
        <v>38437</v>
      </c>
      <c r="K91" s="29">
        <f t="shared" si="20"/>
        <v>38437</v>
      </c>
      <c r="L91" s="30">
        <f t="shared" si="21"/>
        <v>109.42392000000109</v>
      </c>
      <c r="M91" s="1">
        <f t="shared" si="22"/>
        <v>65.42392000000109</v>
      </c>
      <c r="N91" s="31">
        <f t="shared" si="23"/>
        <v>65.42392000000109</v>
      </c>
      <c r="O91" s="1">
        <f t="shared" si="28"/>
        <v>46960.080571999999</v>
      </c>
      <c r="P91" s="50">
        <f t="shared" si="29"/>
        <v>8457.6566519999978</v>
      </c>
      <c r="Q91" s="1">
        <f t="shared" si="30"/>
        <v>45901.928952000002</v>
      </c>
      <c r="R91" s="50">
        <f t="shared" si="31"/>
        <v>7399.5050320000009</v>
      </c>
      <c r="S91" s="47">
        <f t="shared" si="26"/>
        <v>45671.810255999997</v>
      </c>
      <c r="T91" s="50">
        <f t="shared" si="27"/>
        <v>7169.3863359999959</v>
      </c>
      <c r="U91" s="47">
        <f t="shared" si="24"/>
        <v>45263.641662249698</v>
      </c>
      <c r="V91" s="50">
        <f t="shared" si="25"/>
        <v>6761.217742249697</v>
      </c>
    </row>
    <row r="92" spans="2:22" x14ac:dyDescent="0.2">
      <c r="B92" s="37">
        <v>52697.151919999997</v>
      </c>
      <c r="C92" s="2">
        <v>11807.74425932558</v>
      </c>
      <c r="D92" s="2">
        <v>861.81665290000001</v>
      </c>
      <c r="E92" s="2">
        <v>540805.49399999995</v>
      </c>
      <c r="F92" s="3">
        <v>45</v>
      </c>
      <c r="G92" s="3">
        <v>0</v>
      </c>
      <c r="H92" s="38">
        <v>41221.249179999999</v>
      </c>
      <c r="I92" s="28">
        <f t="shared" si="18"/>
        <v>41007</v>
      </c>
      <c r="J92">
        <f t="shared" si="19"/>
        <v>41061</v>
      </c>
      <c r="K92" s="29">
        <f t="shared" si="20"/>
        <v>41061</v>
      </c>
      <c r="L92" s="30">
        <f t="shared" si="21"/>
        <v>214.24917999999889</v>
      </c>
      <c r="M92" s="1">
        <f t="shared" si="22"/>
        <v>160.24917999999889</v>
      </c>
      <c r="N92" s="31">
        <f t="shared" si="23"/>
        <v>160.24917999999889</v>
      </c>
      <c r="O92" s="1">
        <f t="shared" si="28"/>
        <v>45648.785975999999</v>
      </c>
      <c r="P92" s="50">
        <f t="shared" si="29"/>
        <v>4427.5367960000003</v>
      </c>
      <c r="Q92" s="1">
        <f t="shared" si="30"/>
        <v>44481.374528</v>
      </c>
      <c r="R92" s="50">
        <f t="shared" si="31"/>
        <v>3260.1253480000014</v>
      </c>
      <c r="S92" s="47">
        <f t="shared" si="26"/>
        <v>42098.629227999998</v>
      </c>
      <c r="T92" s="50">
        <f t="shared" si="27"/>
        <v>877.38004799999908</v>
      </c>
      <c r="U92" s="47">
        <f t="shared" si="24"/>
        <v>44587.519888024726</v>
      </c>
      <c r="V92" s="50">
        <f t="shared" si="25"/>
        <v>3366.2707080247274</v>
      </c>
    </row>
    <row r="93" spans="2:22" x14ac:dyDescent="0.2">
      <c r="B93" s="37">
        <v>71055.419240000003</v>
      </c>
      <c r="C93" s="2">
        <v>38767.018764363143</v>
      </c>
      <c r="D93" s="2">
        <v>6147.9188430000004</v>
      </c>
      <c r="E93" s="2">
        <v>441527.01439999999</v>
      </c>
      <c r="F93" s="3">
        <v>33</v>
      </c>
      <c r="G93" s="3">
        <v>1</v>
      </c>
      <c r="H93" s="38">
        <v>38399.461389999997</v>
      </c>
      <c r="I93" s="28">
        <f t="shared" si="18"/>
        <v>38388</v>
      </c>
      <c r="J93">
        <f t="shared" si="19"/>
        <v>38437</v>
      </c>
      <c r="K93" s="29">
        <f t="shared" si="20"/>
        <v>38437</v>
      </c>
      <c r="L93" s="30">
        <f t="shared" si="21"/>
        <v>11.461389999996754</v>
      </c>
      <c r="M93" s="1">
        <f t="shared" si="22"/>
        <v>-37.538610000003246</v>
      </c>
      <c r="N93" s="31">
        <f t="shared" si="23"/>
        <v>-37.538610000003246</v>
      </c>
      <c r="O93" s="1">
        <f t="shared" si="28"/>
        <v>43294.730477999998</v>
      </c>
      <c r="P93" s="50">
        <f t="shared" si="29"/>
        <v>4895.2690880000009</v>
      </c>
      <c r="Q93" s="1">
        <f t="shared" si="30"/>
        <v>43664.210475999993</v>
      </c>
      <c r="R93" s="50">
        <f t="shared" si="31"/>
        <v>5264.7490859999962</v>
      </c>
      <c r="S93" s="47">
        <f t="shared" si="26"/>
        <v>41061.888579000006</v>
      </c>
      <c r="T93" s="50">
        <f t="shared" si="27"/>
        <v>2662.4271890000091</v>
      </c>
      <c r="U93" s="47">
        <f t="shared" si="24"/>
        <v>44250.892817222259</v>
      </c>
      <c r="V93" s="50">
        <f t="shared" si="25"/>
        <v>5851.4314272222618</v>
      </c>
    </row>
    <row r="94" spans="2:22" x14ac:dyDescent="0.2">
      <c r="B94" s="37">
        <v>55406.462149999999</v>
      </c>
      <c r="C94" s="2">
        <v>24379.035043780081</v>
      </c>
      <c r="D94" s="2">
        <v>9522.5764949999993</v>
      </c>
      <c r="E94" s="2">
        <v>523251.26630000002</v>
      </c>
      <c r="F94" s="3">
        <v>44</v>
      </c>
      <c r="G94" s="3">
        <v>1</v>
      </c>
      <c r="H94" s="38">
        <v>41456.680970000001</v>
      </c>
      <c r="I94" s="28">
        <f t="shared" si="18"/>
        <v>41243</v>
      </c>
      <c r="J94">
        <f t="shared" si="19"/>
        <v>41238</v>
      </c>
      <c r="K94" s="29">
        <f t="shared" si="20"/>
        <v>41238</v>
      </c>
      <c r="L94" s="30">
        <f t="shared" si="21"/>
        <v>213.68097000000125</v>
      </c>
      <c r="M94" s="1">
        <f t="shared" si="22"/>
        <v>218.68097000000125</v>
      </c>
      <c r="N94" s="31">
        <f t="shared" si="23"/>
        <v>218.68097000000125</v>
      </c>
      <c r="O94" s="1">
        <f t="shared" si="28"/>
        <v>40783.006526000005</v>
      </c>
      <c r="P94" s="50">
        <f t="shared" si="29"/>
        <v>673.67444399999658</v>
      </c>
      <c r="Q94" s="1">
        <f t="shared" si="30"/>
        <v>44420.056461</v>
      </c>
      <c r="R94" s="50">
        <f t="shared" si="31"/>
        <v>2963.3754909999989</v>
      </c>
      <c r="S94" s="47">
        <f t="shared" si="26"/>
        <v>39870.116010999998</v>
      </c>
      <c r="T94" s="50">
        <f t="shared" si="27"/>
        <v>1586.564959000003</v>
      </c>
      <c r="U94" s="47">
        <f t="shared" si="24"/>
        <v>43665.749674500032</v>
      </c>
      <c r="V94" s="50">
        <f t="shared" si="25"/>
        <v>2209.0687045000304</v>
      </c>
    </row>
    <row r="95" spans="2:22" x14ac:dyDescent="0.2">
      <c r="B95" s="37">
        <v>48567.074619999999</v>
      </c>
      <c r="C95" s="2">
        <v>24651.927144696419</v>
      </c>
      <c r="D95" s="2">
        <v>9724.0316469999998</v>
      </c>
      <c r="E95" s="2">
        <v>407401.37760000001</v>
      </c>
      <c r="F95" s="3">
        <v>40</v>
      </c>
      <c r="G95" s="3">
        <v>1</v>
      </c>
      <c r="H95" s="38">
        <v>30394.824939999999</v>
      </c>
      <c r="I95" s="28">
        <f t="shared" si="18"/>
        <v>30673</v>
      </c>
      <c r="J95">
        <f t="shared" si="19"/>
        <v>30676</v>
      </c>
      <c r="K95" s="29">
        <f t="shared" si="20"/>
        <v>30676</v>
      </c>
      <c r="L95" s="30">
        <f t="shared" si="21"/>
        <v>-278.17506000000139</v>
      </c>
      <c r="M95" s="1">
        <f t="shared" si="22"/>
        <v>-281.17506000000139</v>
      </c>
      <c r="N95" s="31">
        <f t="shared" si="23"/>
        <v>-281.17506000000139</v>
      </c>
      <c r="O95" s="1">
        <f t="shared" si="28"/>
        <v>40802.906926000003</v>
      </c>
      <c r="P95" s="50">
        <f t="shared" si="29"/>
        <v>10408.081986000005</v>
      </c>
      <c r="Q95" s="1">
        <f t="shared" si="30"/>
        <v>43628.387002999996</v>
      </c>
      <c r="R95" s="50">
        <f t="shared" si="31"/>
        <v>13233.562062999998</v>
      </c>
      <c r="S95" s="47">
        <f t="shared" si="26"/>
        <v>40197.003033000001</v>
      </c>
      <c r="T95" s="50">
        <f t="shared" si="27"/>
        <v>9802.1780930000023</v>
      </c>
      <c r="U95" s="47">
        <f t="shared" si="24"/>
        <v>43444.842804050029</v>
      </c>
      <c r="V95" s="50">
        <f t="shared" si="25"/>
        <v>13050.017864050031</v>
      </c>
    </row>
    <row r="96" spans="2:22" x14ac:dyDescent="0.2">
      <c r="B96" s="37">
        <v>69506.621270000003</v>
      </c>
      <c r="C96" s="2">
        <v>13928.327111681379</v>
      </c>
      <c r="D96" s="2">
        <v>5449.4719969999996</v>
      </c>
      <c r="E96" s="2">
        <v>409293.26579999999</v>
      </c>
      <c r="F96" s="3">
        <v>40</v>
      </c>
      <c r="G96" s="3">
        <v>0</v>
      </c>
      <c r="H96" s="38">
        <v>42384.05128</v>
      </c>
      <c r="I96" s="28">
        <f t="shared" si="18"/>
        <v>42499</v>
      </c>
      <c r="J96">
        <f t="shared" si="19"/>
        <v>42514</v>
      </c>
      <c r="K96" s="29">
        <f t="shared" si="20"/>
        <v>42514</v>
      </c>
      <c r="L96" s="30">
        <f t="shared" si="21"/>
        <v>-114.94872000000032</v>
      </c>
      <c r="M96" s="1">
        <f t="shared" si="22"/>
        <v>-129.94872000000032</v>
      </c>
      <c r="N96" s="31">
        <f t="shared" si="23"/>
        <v>-129.94872000000032</v>
      </c>
      <c r="O96" s="1">
        <f t="shared" si="28"/>
        <v>37994.928079999998</v>
      </c>
      <c r="P96" s="50">
        <f t="shared" si="29"/>
        <v>4389.1232000000018</v>
      </c>
      <c r="Q96" s="1">
        <f t="shared" si="30"/>
        <v>42477.504326000002</v>
      </c>
      <c r="R96" s="50">
        <f t="shared" si="31"/>
        <v>93.45304600000236</v>
      </c>
      <c r="S96" s="47">
        <f t="shared" si="26"/>
        <v>36396.951462999998</v>
      </c>
      <c r="T96" s="50">
        <f t="shared" si="27"/>
        <v>5987.0998170000021</v>
      </c>
      <c r="U96" s="47">
        <f t="shared" si="24"/>
        <v>42139.841017645027</v>
      </c>
      <c r="V96" s="50">
        <f t="shared" si="25"/>
        <v>244.21026235497266</v>
      </c>
    </row>
    <row r="97" spans="2:22" x14ac:dyDescent="0.2">
      <c r="B97" s="37">
        <v>69453.716589999996</v>
      </c>
      <c r="C97" s="2">
        <v>15678.548505569919</v>
      </c>
      <c r="D97" s="2">
        <v>9565.8308749999997</v>
      </c>
      <c r="E97" s="2">
        <v>386128.13329999999</v>
      </c>
      <c r="F97" s="3">
        <v>37</v>
      </c>
      <c r="G97" s="3">
        <v>1</v>
      </c>
      <c r="H97" s="38">
        <v>39002.077100000002</v>
      </c>
      <c r="I97" s="28">
        <f t="shared" si="18"/>
        <v>39335</v>
      </c>
      <c r="J97">
        <f t="shared" si="19"/>
        <v>39293</v>
      </c>
      <c r="K97" s="29">
        <f t="shared" si="20"/>
        <v>39293</v>
      </c>
      <c r="L97" s="30">
        <f t="shared" si="21"/>
        <v>-332.92289999999775</v>
      </c>
      <c r="M97" s="1">
        <f t="shared" si="22"/>
        <v>-290.92289999999775</v>
      </c>
      <c r="N97" s="31">
        <f t="shared" si="23"/>
        <v>-290.92289999999775</v>
      </c>
      <c r="O97" s="1">
        <f t="shared" si="28"/>
        <v>38771.253552000002</v>
      </c>
      <c r="P97" s="50">
        <f t="shared" si="29"/>
        <v>230.8235480000003</v>
      </c>
      <c r="Q97" s="1">
        <f t="shared" si="30"/>
        <v>42210.019764000004</v>
      </c>
      <c r="R97" s="50">
        <f t="shared" si="31"/>
        <v>3207.942664000002</v>
      </c>
      <c r="S97" s="47">
        <f t="shared" si="26"/>
        <v>38203.350327</v>
      </c>
      <c r="T97" s="50">
        <f t="shared" si="27"/>
        <v>798.72677300000214</v>
      </c>
      <c r="U97" s="47">
        <f t="shared" si="24"/>
        <v>42164.262043880524</v>
      </c>
      <c r="V97" s="50">
        <f t="shared" si="25"/>
        <v>3162.184943880522</v>
      </c>
    </row>
    <row r="98" spans="2:22" x14ac:dyDescent="0.2">
      <c r="B98" s="37">
        <v>36929.351240000004</v>
      </c>
      <c r="C98" s="2">
        <v>19374.53346126428</v>
      </c>
      <c r="D98" s="2">
        <v>9719.1928979999993</v>
      </c>
      <c r="E98" s="2">
        <v>245664.3652</v>
      </c>
      <c r="F98" s="3">
        <v>40</v>
      </c>
      <c r="G98" s="3">
        <v>1</v>
      </c>
      <c r="H98" s="38">
        <v>19553.2739</v>
      </c>
      <c r="I98" s="28">
        <f t="shared" si="18"/>
        <v>19447</v>
      </c>
      <c r="J98">
        <f t="shared" si="19"/>
        <v>19447</v>
      </c>
      <c r="K98" s="29">
        <f t="shared" si="20"/>
        <v>19447</v>
      </c>
      <c r="L98" s="30">
        <f t="shared" si="21"/>
        <v>106.27390000000014</v>
      </c>
      <c r="M98" s="1">
        <f t="shared" si="22"/>
        <v>106.27390000000014</v>
      </c>
      <c r="N98" s="31">
        <f t="shared" si="23"/>
        <v>106.27390000000014</v>
      </c>
      <c r="O98" s="1">
        <f t="shared" si="28"/>
        <v>38327.419135999997</v>
      </c>
      <c r="P98" s="50">
        <f t="shared" si="29"/>
        <v>18774.145235999997</v>
      </c>
      <c r="Q98" s="1">
        <f t="shared" si="30"/>
        <v>40811.074807000005</v>
      </c>
      <c r="R98" s="50">
        <f t="shared" si="31"/>
        <v>21257.800907000004</v>
      </c>
      <c r="S98" s="47">
        <f t="shared" si="26"/>
        <v>38540.679308999999</v>
      </c>
      <c r="T98" s="50">
        <f t="shared" si="27"/>
        <v>18987.405408999999</v>
      </c>
      <c r="U98" s="47">
        <f t="shared" si="24"/>
        <v>41848.043549492475</v>
      </c>
      <c r="V98" s="50">
        <f t="shared" si="25"/>
        <v>22294.769649492475</v>
      </c>
    </row>
    <row r="99" spans="2:22" x14ac:dyDescent="0.2">
      <c r="B99" s="37">
        <v>63087.95261</v>
      </c>
      <c r="C99" s="2">
        <v>15354.55778070278</v>
      </c>
      <c r="D99" s="2">
        <v>11024.02643</v>
      </c>
      <c r="E99" s="2">
        <v>496856.49119999999</v>
      </c>
      <c r="F99" s="3">
        <v>44</v>
      </c>
      <c r="G99" s="3">
        <v>1</v>
      </c>
      <c r="H99" s="38">
        <v>45167.325420000001</v>
      </c>
      <c r="I99" s="28">
        <f t="shared" si="18"/>
        <v>44846</v>
      </c>
      <c r="J99">
        <f t="shared" si="19"/>
        <v>44796</v>
      </c>
      <c r="K99" s="29">
        <f t="shared" si="20"/>
        <v>44797</v>
      </c>
      <c r="L99" s="30">
        <f t="shared" si="21"/>
        <v>321.32542000000103</v>
      </c>
      <c r="M99" s="1">
        <f t="shared" si="22"/>
        <v>371.32542000000103</v>
      </c>
      <c r="N99" s="31">
        <f t="shared" si="23"/>
        <v>370.32542000000103</v>
      </c>
      <c r="O99" s="1">
        <f t="shared" si="28"/>
        <v>34558.181638000002</v>
      </c>
      <c r="P99" s="50">
        <f t="shared" si="29"/>
        <v>10609.143781999999</v>
      </c>
      <c r="Q99" s="1">
        <f t="shared" si="30"/>
        <v>37670.594082000003</v>
      </c>
      <c r="R99" s="50">
        <f t="shared" si="31"/>
        <v>7496.7313379999978</v>
      </c>
      <c r="S99" s="47">
        <f t="shared" si="26"/>
        <v>31038.225440000002</v>
      </c>
      <c r="T99" s="50">
        <f t="shared" si="27"/>
        <v>14129.099979999999</v>
      </c>
      <c r="U99" s="47">
        <f t="shared" si="24"/>
        <v>39618.56658454323</v>
      </c>
      <c r="V99" s="50">
        <f t="shared" si="25"/>
        <v>5548.7588354567706</v>
      </c>
    </row>
    <row r="100" spans="2:22" x14ac:dyDescent="0.2">
      <c r="B100" s="37">
        <v>50889.340539999997</v>
      </c>
      <c r="C100" s="2">
        <v>21093.249307216069</v>
      </c>
      <c r="D100" s="2">
        <v>11041.178910000001</v>
      </c>
      <c r="E100" s="2">
        <v>448601.94839999999</v>
      </c>
      <c r="F100" s="3">
        <v>43</v>
      </c>
      <c r="G100" s="3">
        <v>0</v>
      </c>
      <c r="H100" s="38">
        <v>36019.955600000001</v>
      </c>
      <c r="I100" s="28">
        <f t="shared" si="18"/>
        <v>35682</v>
      </c>
      <c r="J100">
        <f t="shared" si="19"/>
        <v>35695</v>
      </c>
      <c r="K100" s="29">
        <f t="shared" si="20"/>
        <v>35695</v>
      </c>
      <c r="L100" s="30">
        <f t="shared" si="21"/>
        <v>337.95560000000114</v>
      </c>
      <c r="M100" s="1">
        <f t="shared" si="22"/>
        <v>324.95560000000114</v>
      </c>
      <c r="N100" s="31">
        <f t="shared" si="23"/>
        <v>324.95560000000114</v>
      </c>
      <c r="O100" s="1">
        <f t="shared" si="28"/>
        <v>35300.310528000002</v>
      </c>
      <c r="P100" s="50">
        <f t="shared" si="29"/>
        <v>719.64507199999935</v>
      </c>
      <c r="Q100" s="1">
        <f t="shared" si="30"/>
        <v>38051.608726999999</v>
      </c>
      <c r="R100" s="50">
        <f t="shared" si="31"/>
        <v>2031.6531269999978</v>
      </c>
      <c r="S100" s="47">
        <f t="shared" si="26"/>
        <v>35971.732886000005</v>
      </c>
      <c r="T100" s="50">
        <f t="shared" si="27"/>
        <v>48.222713999995904</v>
      </c>
      <c r="U100" s="47">
        <f t="shared" si="24"/>
        <v>40173.442468088906</v>
      </c>
      <c r="V100" s="50">
        <f t="shared" si="25"/>
        <v>4153.4868680889049</v>
      </c>
    </row>
    <row r="101" spans="2:22" x14ac:dyDescent="0.2">
      <c r="B101" s="37">
        <v>58065.256939999999</v>
      </c>
      <c r="C101" s="2">
        <v>15868.452095102261</v>
      </c>
      <c r="D101" s="2">
        <v>4204.9204920000002</v>
      </c>
      <c r="E101" s="2">
        <v>388498.51020000002</v>
      </c>
      <c r="F101" s="3">
        <v>58</v>
      </c>
      <c r="G101" s="3">
        <v>1</v>
      </c>
      <c r="H101" s="38">
        <v>50937.938439999998</v>
      </c>
      <c r="I101" s="28">
        <f t="shared" si="18"/>
        <v>50596</v>
      </c>
      <c r="J101">
        <f t="shared" si="19"/>
        <v>50597</v>
      </c>
      <c r="K101" s="29">
        <f t="shared" si="20"/>
        <v>50597</v>
      </c>
      <c r="L101" s="30">
        <f t="shared" si="21"/>
        <v>341.93843999999808</v>
      </c>
      <c r="M101" s="1">
        <f t="shared" si="22"/>
        <v>340.93843999999808</v>
      </c>
      <c r="N101" s="31">
        <f t="shared" si="23"/>
        <v>340.93843999999808</v>
      </c>
      <c r="O101" s="1">
        <f t="shared" si="28"/>
        <v>36425.336660000008</v>
      </c>
      <c r="P101" s="50">
        <f t="shared" si="29"/>
        <v>14512.60177999999</v>
      </c>
      <c r="Q101" s="1">
        <f t="shared" si="30"/>
        <v>37210.132369999992</v>
      </c>
      <c r="R101" s="50">
        <f t="shared" si="31"/>
        <v>13727.806070000006</v>
      </c>
      <c r="S101" s="47">
        <f t="shared" si="26"/>
        <v>35769.042356000005</v>
      </c>
      <c r="T101" s="50">
        <f t="shared" si="27"/>
        <v>15168.896083999993</v>
      </c>
      <c r="U101" s="47">
        <f t="shared" si="24"/>
        <v>39758.093781280018</v>
      </c>
      <c r="V101" s="50">
        <f t="shared" si="25"/>
        <v>11179.84465871998</v>
      </c>
    </row>
    <row r="102" spans="2:22" x14ac:dyDescent="0.2">
      <c r="B102" s="37">
        <v>20000</v>
      </c>
      <c r="C102" s="2">
        <v>9878.8566998361421</v>
      </c>
      <c r="D102" s="2">
        <v>14261.80773</v>
      </c>
      <c r="E102" s="2">
        <v>579181.65520000004</v>
      </c>
      <c r="F102" s="3">
        <v>32</v>
      </c>
      <c r="G102" s="3">
        <v>1</v>
      </c>
      <c r="H102" s="38">
        <v>12895.714679999999</v>
      </c>
      <c r="I102" s="28">
        <f t="shared" si="18"/>
        <v>12894</v>
      </c>
      <c r="J102">
        <f t="shared" si="19"/>
        <v>12849</v>
      </c>
      <c r="K102" s="29">
        <f t="shared" si="20"/>
        <v>12850</v>
      </c>
      <c r="L102" s="30">
        <f t="shared" si="21"/>
        <v>1.7146799999991345</v>
      </c>
      <c r="M102" s="1">
        <f t="shared" si="22"/>
        <v>46.714679999999134</v>
      </c>
      <c r="N102" s="31">
        <f t="shared" si="23"/>
        <v>45.714679999999134</v>
      </c>
      <c r="O102" s="1">
        <f t="shared" si="28"/>
        <v>38136.114092000003</v>
      </c>
      <c r="P102" s="50">
        <f t="shared" si="29"/>
        <v>25240.399412000006</v>
      </c>
      <c r="Q102" s="1">
        <f t="shared" si="30"/>
        <v>38453.683821999999</v>
      </c>
      <c r="R102" s="50">
        <f t="shared" si="31"/>
        <v>25557.969142000002</v>
      </c>
      <c r="S102" s="47">
        <f t="shared" si="26"/>
        <v>42169.954530000003</v>
      </c>
      <c r="T102" s="50">
        <f t="shared" si="27"/>
        <v>29274.239850000005</v>
      </c>
      <c r="U102" s="47">
        <f t="shared" si="24"/>
        <v>40876.078247152014</v>
      </c>
      <c r="V102" s="50">
        <f t="shared" si="25"/>
        <v>27980.363567152017</v>
      </c>
    </row>
    <row r="103" spans="2:22" x14ac:dyDescent="0.2">
      <c r="B103" s="37">
        <v>60536.204059999996</v>
      </c>
      <c r="C103" s="2">
        <v>13586.321283844711</v>
      </c>
      <c r="D103" s="2">
        <v>8244.4702259999995</v>
      </c>
      <c r="E103" s="2">
        <v>173079.17980000001</v>
      </c>
      <c r="F103" s="3">
        <v>50</v>
      </c>
      <c r="G103" s="3">
        <v>1</v>
      </c>
      <c r="H103" s="38">
        <v>38955.219190000003</v>
      </c>
      <c r="I103" s="28">
        <f t="shared" si="18"/>
        <v>39065</v>
      </c>
      <c r="J103">
        <f t="shared" si="19"/>
        <v>39033</v>
      </c>
      <c r="K103" s="29">
        <f t="shared" si="20"/>
        <v>39033</v>
      </c>
      <c r="L103" s="30">
        <f t="shared" si="21"/>
        <v>-109.78080999999656</v>
      </c>
      <c r="M103" s="1">
        <f t="shared" si="22"/>
        <v>-77.780809999996563</v>
      </c>
      <c r="N103" s="31">
        <f t="shared" si="23"/>
        <v>-77.780809999996563</v>
      </c>
      <c r="O103" s="1">
        <f t="shared" si="28"/>
        <v>32914.841608000002</v>
      </c>
      <c r="P103" s="50">
        <f t="shared" si="29"/>
        <v>6040.377582000001</v>
      </c>
      <c r="Q103" s="1">
        <f t="shared" si="30"/>
        <v>35621.130372</v>
      </c>
      <c r="R103" s="50">
        <f t="shared" si="31"/>
        <v>3334.0888180000038</v>
      </c>
      <c r="S103" s="47">
        <f t="shared" si="26"/>
        <v>32160.391066</v>
      </c>
      <c r="T103" s="50">
        <f t="shared" si="27"/>
        <v>6794.8281240000033</v>
      </c>
      <c r="U103" s="47">
        <f t="shared" si="24"/>
        <v>38078.041890436813</v>
      </c>
      <c r="V103" s="50">
        <f t="shared" si="25"/>
        <v>877.1772995631909</v>
      </c>
    </row>
    <row r="104" spans="2:22" x14ac:dyDescent="0.2">
      <c r="B104" s="37">
        <v>50667.697590000003</v>
      </c>
      <c r="C104" s="2">
        <v>17497.917804135461</v>
      </c>
      <c r="D104" s="2">
        <v>9871.4035910000002</v>
      </c>
      <c r="E104" s="2">
        <v>536665.04639999999</v>
      </c>
      <c r="F104" s="3">
        <v>59</v>
      </c>
      <c r="G104" s="3">
        <v>1</v>
      </c>
      <c r="H104" s="38">
        <v>51221.04249</v>
      </c>
      <c r="I104" s="28">
        <f t="shared" si="18"/>
        <v>51590</v>
      </c>
      <c r="J104">
        <f t="shared" si="19"/>
        <v>51562</v>
      </c>
      <c r="K104" s="29">
        <f t="shared" si="20"/>
        <v>51562</v>
      </c>
      <c r="L104" s="30">
        <f t="shared" si="21"/>
        <v>-368.95751000000018</v>
      </c>
      <c r="M104" s="1">
        <f t="shared" si="22"/>
        <v>-340.95751000000018</v>
      </c>
      <c r="N104" s="31">
        <f t="shared" si="23"/>
        <v>-340.95751000000018</v>
      </c>
      <c r="O104" s="1">
        <f t="shared" si="28"/>
        <v>36795.230666000003</v>
      </c>
      <c r="P104" s="50">
        <f t="shared" si="29"/>
        <v>14425.811823999997</v>
      </c>
      <c r="Q104" s="1">
        <f t="shared" si="30"/>
        <v>35676.706151999999</v>
      </c>
      <c r="R104" s="50">
        <f t="shared" si="31"/>
        <v>15544.336338000001</v>
      </c>
      <c r="S104" s="47">
        <f t="shared" si="26"/>
        <v>33240.385328000004</v>
      </c>
      <c r="T104" s="50">
        <f t="shared" si="27"/>
        <v>17980.657161999996</v>
      </c>
      <c r="U104" s="47">
        <f t="shared" si="24"/>
        <v>38165.759620393132</v>
      </c>
      <c r="V104" s="50">
        <f t="shared" si="25"/>
        <v>13055.282869606868</v>
      </c>
    </row>
    <row r="105" spans="2:22" x14ac:dyDescent="0.2">
      <c r="B105" s="37">
        <v>44376.622210000001</v>
      </c>
      <c r="C105" s="2">
        <v>16316.376044984179</v>
      </c>
      <c r="D105" s="2">
        <v>13865.090550000001</v>
      </c>
      <c r="E105" s="2">
        <v>259049.2824</v>
      </c>
      <c r="F105" s="3">
        <v>42</v>
      </c>
      <c r="G105" s="3">
        <v>1</v>
      </c>
      <c r="H105" s="38">
        <v>25971.956730000002</v>
      </c>
      <c r="I105" s="28">
        <f t="shared" si="18"/>
        <v>25751</v>
      </c>
      <c r="J105">
        <f t="shared" si="19"/>
        <v>25705</v>
      </c>
      <c r="K105" s="29">
        <f t="shared" si="20"/>
        <v>25705</v>
      </c>
      <c r="L105" s="30">
        <f t="shared" si="21"/>
        <v>220.9567300000017</v>
      </c>
      <c r="M105" s="1">
        <f t="shared" si="22"/>
        <v>266.9567300000017</v>
      </c>
      <c r="N105" s="31">
        <f t="shared" si="23"/>
        <v>266.9567300000017</v>
      </c>
      <c r="O105" s="1">
        <f t="shared" si="28"/>
        <v>38005.97408</v>
      </c>
      <c r="P105" s="50">
        <f t="shared" si="29"/>
        <v>12034.017349999998</v>
      </c>
      <c r="Q105" s="1">
        <f t="shared" si="30"/>
        <v>36653.142304000001</v>
      </c>
      <c r="R105" s="50">
        <f t="shared" si="31"/>
        <v>10681.185573999999</v>
      </c>
      <c r="S105" s="47">
        <f t="shared" si="26"/>
        <v>39847.919533</v>
      </c>
      <c r="T105" s="50">
        <f t="shared" si="27"/>
        <v>13875.962802999999</v>
      </c>
      <c r="U105" s="47">
        <f t="shared" si="24"/>
        <v>39471.287907353821</v>
      </c>
      <c r="V105" s="50">
        <f t="shared" si="25"/>
        <v>13499.331177353819</v>
      </c>
    </row>
    <row r="106" spans="2:22" x14ac:dyDescent="0.2">
      <c r="B106" s="37">
        <v>75958.283490000002</v>
      </c>
      <c r="C106" s="2">
        <v>34976.548881580442</v>
      </c>
      <c r="D106" s="2">
        <v>10562.903770000001</v>
      </c>
      <c r="E106" s="2">
        <v>635512.36060000001</v>
      </c>
      <c r="F106" s="3">
        <v>50</v>
      </c>
      <c r="G106" s="3">
        <v>0</v>
      </c>
      <c r="H106" s="38">
        <v>60670.336719999999</v>
      </c>
      <c r="I106" s="28">
        <f t="shared" si="18"/>
        <v>61061</v>
      </c>
      <c r="J106">
        <f t="shared" si="19"/>
        <v>61092</v>
      </c>
      <c r="K106" s="29">
        <f t="shared" si="20"/>
        <v>61092</v>
      </c>
      <c r="L106" s="30">
        <f t="shared" si="21"/>
        <v>-390.66328000000067</v>
      </c>
      <c r="M106" s="1">
        <f t="shared" si="22"/>
        <v>-421.66328000000067</v>
      </c>
      <c r="N106" s="31">
        <f t="shared" si="23"/>
        <v>-421.66328000000067</v>
      </c>
      <c r="O106" s="1">
        <f t="shared" si="28"/>
        <v>35996.374305999998</v>
      </c>
      <c r="P106" s="50">
        <f t="shared" si="29"/>
        <v>24673.962414000001</v>
      </c>
      <c r="Q106" s="1">
        <f t="shared" si="30"/>
        <v>36210.855483000007</v>
      </c>
      <c r="R106" s="50">
        <f t="shared" si="31"/>
        <v>24459.481236999993</v>
      </c>
      <c r="S106" s="47">
        <f t="shared" si="26"/>
        <v>34835.710745000004</v>
      </c>
      <c r="T106" s="50">
        <f t="shared" si="27"/>
        <v>25834.625974999995</v>
      </c>
      <c r="U106" s="47">
        <f t="shared" si="24"/>
        <v>38121.354789618439</v>
      </c>
      <c r="V106" s="50">
        <f t="shared" si="25"/>
        <v>22548.98193038156</v>
      </c>
    </row>
    <row r="107" spans="2:22" x14ac:dyDescent="0.2">
      <c r="B107" s="37">
        <v>70896.728529999993</v>
      </c>
      <c r="C107" s="2">
        <v>26110.367146868841</v>
      </c>
      <c r="D107" s="2">
        <v>11794.73914</v>
      </c>
      <c r="E107" s="2">
        <v>398746.84580000001</v>
      </c>
      <c r="F107" s="3">
        <v>53</v>
      </c>
      <c r="G107" s="3">
        <v>1</v>
      </c>
      <c r="H107" s="38">
        <v>54075.120640000001</v>
      </c>
      <c r="I107" s="28">
        <f t="shared" si="18"/>
        <v>53946</v>
      </c>
      <c r="J107">
        <f t="shared" si="19"/>
        <v>53913</v>
      </c>
      <c r="K107" s="29">
        <f t="shared" si="20"/>
        <v>53913</v>
      </c>
      <c r="L107" s="30">
        <f t="shared" si="21"/>
        <v>129.120640000001</v>
      </c>
      <c r="M107" s="1">
        <f t="shared" si="22"/>
        <v>162.120640000001</v>
      </c>
      <c r="N107" s="31">
        <f t="shared" si="23"/>
        <v>162.120640000001</v>
      </c>
      <c r="O107" s="1">
        <f t="shared" si="28"/>
        <v>37942.853962000001</v>
      </c>
      <c r="P107" s="50">
        <f t="shared" si="29"/>
        <v>16132.266678</v>
      </c>
      <c r="Q107" s="1">
        <f t="shared" si="30"/>
        <v>38039.484027000006</v>
      </c>
      <c r="R107" s="50">
        <f t="shared" si="31"/>
        <v>16035.636612999995</v>
      </c>
      <c r="S107" s="47">
        <f t="shared" si="26"/>
        <v>46199.452124000003</v>
      </c>
      <c r="T107" s="50">
        <f t="shared" si="27"/>
        <v>7875.6685159999979</v>
      </c>
      <c r="U107" s="47">
        <f t="shared" si="24"/>
        <v>40376.252982656595</v>
      </c>
      <c r="V107" s="50">
        <f t="shared" si="25"/>
        <v>13698.867657343406</v>
      </c>
    </row>
    <row r="108" spans="2:22" x14ac:dyDescent="0.2">
      <c r="B108" s="37">
        <v>56009.730730000003</v>
      </c>
      <c r="C108" s="2">
        <v>27442.782487125249</v>
      </c>
      <c r="D108" s="2">
        <v>11030.2654</v>
      </c>
      <c r="E108" s="2">
        <v>391848.6041</v>
      </c>
      <c r="F108" s="3">
        <v>47</v>
      </c>
      <c r="G108" s="3">
        <v>1</v>
      </c>
      <c r="H108" s="38">
        <v>40004.871420000003</v>
      </c>
      <c r="I108" s="28">
        <f t="shared" si="18"/>
        <v>40302</v>
      </c>
      <c r="J108">
        <f t="shared" si="19"/>
        <v>40295</v>
      </c>
      <c r="K108" s="29">
        <f t="shared" si="20"/>
        <v>40295</v>
      </c>
      <c r="L108" s="30">
        <f t="shared" si="21"/>
        <v>-297.12857999999687</v>
      </c>
      <c r="M108" s="1">
        <f t="shared" si="22"/>
        <v>-290.12857999999687</v>
      </c>
      <c r="N108" s="31">
        <f t="shared" si="23"/>
        <v>-290.12857999999687</v>
      </c>
      <c r="O108" s="1">
        <f t="shared" si="28"/>
        <v>46178.735154000002</v>
      </c>
      <c r="P108" s="50">
        <f t="shared" si="29"/>
        <v>6173.8637339999987</v>
      </c>
      <c r="Q108" s="1">
        <f t="shared" si="30"/>
        <v>39546.788380999998</v>
      </c>
      <c r="R108" s="50">
        <f t="shared" si="31"/>
        <v>458.08303900000465</v>
      </c>
      <c r="S108" s="47">
        <f t="shared" si="26"/>
        <v>50147.644867000003</v>
      </c>
      <c r="T108" s="50">
        <f t="shared" si="27"/>
        <v>10142.773447</v>
      </c>
      <c r="U108" s="47">
        <f t="shared" si="24"/>
        <v>41746.139748390939</v>
      </c>
      <c r="V108" s="50">
        <f t="shared" si="25"/>
        <v>1741.2683283909355</v>
      </c>
    </row>
    <row r="109" spans="2:22" x14ac:dyDescent="0.2">
      <c r="B109" s="37">
        <v>90556.626860000004</v>
      </c>
      <c r="C109" s="2">
        <v>45005.553144258898</v>
      </c>
      <c r="D109" s="2">
        <v>13872.566699999999</v>
      </c>
      <c r="E109" s="2">
        <v>479586.9387</v>
      </c>
      <c r="F109" s="3">
        <v>46</v>
      </c>
      <c r="G109" s="3">
        <v>0</v>
      </c>
      <c r="H109" s="38">
        <v>61593.520579999997</v>
      </c>
      <c r="I109" s="28">
        <f t="shared" si="18"/>
        <v>61409</v>
      </c>
      <c r="J109">
        <f t="shared" si="19"/>
        <v>61435</v>
      </c>
      <c r="K109" s="29">
        <f t="shared" si="20"/>
        <v>61435</v>
      </c>
      <c r="L109" s="30">
        <f t="shared" si="21"/>
        <v>184.5205799999967</v>
      </c>
      <c r="M109" s="1">
        <f t="shared" si="22"/>
        <v>158.5205799999967</v>
      </c>
      <c r="N109" s="31">
        <f t="shared" si="23"/>
        <v>158.5205799999967</v>
      </c>
      <c r="O109" s="1">
        <f t="shared" si="28"/>
        <v>46388.6656</v>
      </c>
      <c r="P109" s="50">
        <f t="shared" si="29"/>
        <v>15204.854979999996</v>
      </c>
      <c r="Q109" s="1">
        <f t="shared" si="30"/>
        <v>41591.948132999998</v>
      </c>
      <c r="R109" s="50">
        <f t="shared" si="31"/>
        <v>20001.572446999999</v>
      </c>
      <c r="S109" s="47">
        <f t="shared" si="26"/>
        <v>46955.747777000004</v>
      </c>
      <c r="T109" s="50">
        <f t="shared" si="27"/>
        <v>14637.772802999993</v>
      </c>
      <c r="U109" s="47">
        <f t="shared" si="24"/>
        <v>41572.012915551844</v>
      </c>
      <c r="V109" s="50">
        <f t="shared" si="25"/>
        <v>20021.507664448152</v>
      </c>
    </row>
    <row r="110" spans="2:22" x14ac:dyDescent="0.2">
      <c r="B110" s="37">
        <v>71716.456619999997</v>
      </c>
      <c r="C110" s="2">
        <v>22789.388458532139</v>
      </c>
      <c r="D110" s="2">
        <v>8870.714301</v>
      </c>
      <c r="E110" s="2">
        <v>165866.20000000001</v>
      </c>
      <c r="F110" s="3">
        <v>43</v>
      </c>
      <c r="G110" s="3">
        <v>1</v>
      </c>
      <c r="H110" s="38">
        <v>39503.388290000003</v>
      </c>
      <c r="I110" s="28">
        <f t="shared" si="18"/>
        <v>39252</v>
      </c>
      <c r="J110">
        <f t="shared" si="19"/>
        <v>39234</v>
      </c>
      <c r="K110" s="29">
        <f t="shared" si="20"/>
        <v>39234</v>
      </c>
      <c r="L110" s="30">
        <f t="shared" si="21"/>
        <v>251.3882900000026</v>
      </c>
      <c r="M110" s="1">
        <f t="shared" si="22"/>
        <v>269.3882900000026</v>
      </c>
      <c r="N110" s="31">
        <f t="shared" si="23"/>
        <v>269.3882900000026</v>
      </c>
      <c r="O110" s="1">
        <f t="shared" si="28"/>
        <v>48463.161218000008</v>
      </c>
      <c r="P110" s="50">
        <f t="shared" si="29"/>
        <v>8959.7729280000058</v>
      </c>
      <c r="Q110" s="1">
        <f t="shared" si="30"/>
        <v>43234.567648999997</v>
      </c>
      <c r="R110" s="50">
        <f t="shared" si="31"/>
        <v>3731.1793589999943</v>
      </c>
      <c r="S110" s="47">
        <f t="shared" si="26"/>
        <v>53520.927458000006</v>
      </c>
      <c r="T110" s="50">
        <f t="shared" si="27"/>
        <v>14017.539168000003</v>
      </c>
      <c r="U110" s="47">
        <f t="shared" si="24"/>
        <v>43574.163681996666</v>
      </c>
      <c r="V110" s="50">
        <f t="shared" si="25"/>
        <v>4070.7753919966635</v>
      </c>
    </row>
    <row r="111" spans="2:22" x14ac:dyDescent="0.2">
      <c r="B111" s="37">
        <v>68502.109429999997</v>
      </c>
      <c r="C111" s="2">
        <v>18786.567424893659</v>
      </c>
      <c r="D111" s="2">
        <v>5831.1182449999997</v>
      </c>
      <c r="E111" s="2">
        <v>515084.18910000002</v>
      </c>
      <c r="F111" s="3">
        <v>49</v>
      </c>
      <c r="G111" s="3">
        <v>0</v>
      </c>
      <c r="H111" s="38">
        <v>52474.718390000002</v>
      </c>
      <c r="I111" s="28">
        <f t="shared" si="18"/>
        <v>52548</v>
      </c>
      <c r="J111">
        <f t="shared" si="19"/>
        <v>52572</v>
      </c>
      <c r="K111" s="29">
        <f t="shared" si="20"/>
        <v>52572</v>
      </c>
      <c r="L111" s="30">
        <f t="shared" si="21"/>
        <v>-73.281609999998182</v>
      </c>
      <c r="M111" s="1">
        <f t="shared" si="22"/>
        <v>-97.281609999998182</v>
      </c>
      <c r="N111" s="31">
        <f t="shared" si="23"/>
        <v>-97.281609999998182</v>
      </c>
      <c r="O111" s="1">
        <f t="shared" si="28"/>
        <v>51169.447529999998</v>
      </c>
      <c r="P111" s="50">
        <f t="shared" si="29"/>
        <v>1305.2708600000042</v>
      </c>
      <c r="Q111" s="1">
        <f t="shared" si="30"/>
        <v>43582.910918000001</v>
      </c>
      <c r="R111" s="50">
        <f t="shared" si="31"/>
        <v>8891.8074720000004</v>
      </c>
      <c r="S111" s="47">
        <f t="shared" si="26"/>
        <v>47687.897838000004</v>
      </c>
      <c r="T111" s="50">
        <f t="shared" si="27"/>
        <v>4786.8205519999974</v>
      </c>
      <c r="U111" s="47">
        <f t="shared" si="24"/>
        <v>43167.086142797001</v>
      </c>
      <c r="V111" s="50">
        <f t="shared" si="25"/>
        <v>9307.6322472030006</v>
      </c>
    </row>
    <row r="112" spans="2:22" x14ac:dyDescent="0.2">
      <c r="B112" s="37">
        <v>46261.426659999997</v>
      </c>
      <c r="C112" s="2">
        <v>14237.550893266811</v>
      </c>
      <c r="D112" s="2">
        <v>16767.263599999998</v>
      </c>
      <c r="E112" s="2">
        <v>759479.45959999994</v>
      </c>
      <c r="F112" s="3">
        <v>43</v>
      </c>
      <c r="G112" s="3">
        <v>0</v>
      </c>
      <c r="H112" s="38">
        <v>42187.682800000002</v>
      </c>
      <c r="I112" s="28">
        <f t="shared" si="18"/>
        <v>42131</v>
      </c>
      <c r="J112">
        <f t="shared" si="19"/>
        <v>42087</v>
      </c>
      <c r="K112" s="29">
        <f t="shared" si="20"/>
        <v>42087</v>
      </c>
      <c r="L112" s="30">
        <f t="shared" si="21"/>
        <v>56.682800000002317</v>
      </c>
      <c r="M112" s="1">
        <f t="shared" si="22"/>
        <v>100.68280000000232</v>
      </c>
      <c r="N112" s="31">
        <f t="shared" si="23"/>
        <v>100.68280000000232</v>
      </c>
      <c r="O112" s="1">
        <f t="shared" si="28"/>
        <v>49530.323863999998</v>
      </c>
      <c r="P112" s="50">
        <f t="shared" si="29"/>
        <v>7342.6410639999958</v>
      </c>
      <c r="Q112" s="1">
        <f t="shared" si="30"/>
        <v>43736.588913</v>
      </c>
      <c r="R112" s="50">
        <f t="shared" si="31"/>
        <v>1548.9061129999973</v>
      </c>
      <c r="S112" s="47">
        <f t="shared" si="26"/>
        <v>49160.095100999999</v>
      </c>
      <c r="T112" s="50">
        <f t="shared" si="27"/>
        <v>6972.4123009999967</v>
      </c>
      <c r="U112" s="47">
        <f t="shared" si="24"/>
        <v>44097.849367517301</v>
      </c>
      <c r="V112" s="50">
        <f t="shared" si="25"/>
        <v>1910.166567517299</v>
      </c>
    </row>
    <row r="113" spans="2:22" x14ac:dyDescent="0.2">
      <c r="B113" s="37">
        <v>61858.190770000001</v>
      </c>
      <c r="C113" s="2">
        <v>30828.611806243269</v>
      </c>
      <c r="D113" s="2">
        <v>5189.0835639999996</v>
      </c>
      <c r="E113" s="2">
        <v>706977.05299999996</v>
      </c>
      <c r="F113" s="3">
        <v>53</v>
      </c>
      <c r="G113" s="3">
        <v>1</v>
      </c>
      <c r="H113" s="38">
        <v>57441.44414</v>
      </c>
      <c r="I113" s="28">
        <f t="shared" si="18"/>
        <v>57712</v>
      </c>
      <c r="J113">
        <f t="shared" si="19"/>
        <v>57746</v>
      </c>
      <c r="K113" s="29">
        <f t="shared" si="20"/>
        <v>57746</v>
      </c>
      <c r="L113" s="30">
        <f t="shared" si="21"/>
        <v>-270.55586000000039</v>
      </c>
      <c r="M113" s="1">
        <f t="shared" si="22"/>
        <v>-304.55586000000039</v>
      </c>
      <c r="N113" s="31">
        <f t="shared" si="23"/>
        <v>-304.55586000000039</v>
      </c>
      <c r="O113" s="1">
        <f t="shared" si="28"/>
        <v>47152.836296000001</v>
      </c>
      <c r="P113" s="50">
        <f t="shared" si="29"/>
        <v>10288.607843999998</v>
      </c>
      <c r="Q113" s="1">
        <f t="shared" si="30"/>
        <v>46665.785725000002</v>
      </c>
      <c r="R113" s="50">
        <f t="shared" si="31"/>
        <v>10775.658414999998</v>
      </c>
      <c r="S113" s="47">
        <f t="shared" si="26"/>
        <v>46677.518352999999</v>
      </c>
      <c r="T113" s="50">
        <f t="shared" si="27"/>
        <v>10763.925787</v>
      </c>
      <c r="U113" s="47">
        <f t="shared" si="24"/>
        <v>43906.832710765579</v>
      </c>
      <c r="V113" s="50">
        <f t="shared" si="25"/>
        <v>13534.611429234421</v>
      </c>
    </row>
    <row r="114" spans="2:22" x14ac:dyDescent="0.2">
      <c r="B114" s="37">
        <v>49483.832620000001</v>
      </c>
      <c r="C114" s="2">
        <v>25355.407789935609</v>
      </c>
      <c r="D114" s="2">
        <v>11811.25253</v>
      </c>
      <c r="E114" s="2">
        <v>242292.92</v>
      </c>
      <c r="F114" s="3">
        <v>36</v>
      </c>
      <c r="G114" s="3">
        <v>1</v>
      </c>
      <c r="H114" s="38">
        <v>22681.716670000002</v>
      </c>
      <c r="I114" s="28">
        <f t="shared" si="18"/>
        <v>23061</v>
      </c>
      <c r="J114">
        <f t="shared" si="19"/>
        <v>23053</v>
      </c>
      <c r="K114" s="29">
        <f t="shared" si="20"/>
        <v>23053</v>
      </c>
      <c r="L114" s="30">
        <f t="shared" si="21"/>
        <v>-379.28332999999839</v>
      </c>
      <c r="M114" s="1">
        <f t="shared" si="22"/>
        <v>-371.28332999999839</v>
      </c>
      <c r="N114" s="31">
        <f t="shared" si="23"/>
        <v>-371.28332999999839</v>
      </c>
      <c r="O114" s="1">
        <f t="shared" si="28"/>
        <v>50640.150840000002</v>
      </c>
      <c r="P114" s="50">
        <f t="shared" si="29"/>
        <v>27958.43417</v>
      </c>
      <c r="Q114" s="1">
        <f t="shared" si="30"/>
        <v>48514.408219999998</v>
      </c>
      <c r="R114" s="50">
        <f t="shared" si="31"/>
        <v>25832.691549999996</v>
      </c>
      <c r="S114" s="47">
        <f t="shared" si="26"/>
        <v>50078.165003000002</v>
      </c>
      <c r="T114" s="50">
        <f t="shared" si="27"/>
        <v>27396.448333</v>
      </c>
      <c r="U114" s="47">
        <f t="shared" si="24"/>
        <v>45260.293853689021</v>
      </c>
      <c r="V114" s="50">
        <f t="shared" si="25"/>
        <v>22578.57718368902</v>
      </c>
    </row>
    <row r="115" spans="2:22" x14ac:dyDescent="0.2">
      <c r="B115" s="37">
        <v>68289.182289999997</v>
      </c>
      <c r="C115" s="2">
        <v>30013.08606206442</v>
      </c>
      <c r="D115" s="2">
        <v>7357.7870110000003</v>
      </c>
      <c r="E115" s="2">
        <v>404457.30989999999</v>
      </c>
      <c r="F115" s="3">
        <v>30</v>
      </c>
      <c r="G115" s="3">
        <v>1</v>
      </c>
      <c r="H115" s="38">
        <v>33640.736969999998</v>
      </c>
      <c r="I115" s="28">
        <f t="shared" si="18"/>
        <v>33268</v>
      </c>
      <c r="J115">
        <f t="shared" si="19"/>
        <v>33287</v>
      </c>
      <c r="K115" s="29">
        <f t="shared" si="20"/>
        <v>33287</v>
      </c>
      <c r="L115" s="30">
        <f t="shared" si="21"/>
        <v>372.73696999999811</v>
      </c>
      <c r="M115" s="1">
        <f t="shared" si="22"/>
        <v>353.73696999999811</v>
      </c>
      <c r="N115" s="31">
        <f t="shared" si="23"/>
        <v>353.73696999999811</v>
      </c>
      <c r="O115" s="1">
        <f t="shared" si="28"/>
        <v>42857.790057999999</v>
      </c>
      <c r="P115" s="50">
        <f t="shared" si="29"/>
        <v>9217.0530880000006</v>
      </c>
      <c r="Q115" s="1">
        <f t="shared" si="30"/>
        <v>45660.475637999996</v>
      </c>
      <c r="R115" s="50">
        <f t="shared" si="31"/>
        <v>12019.738667999998</v>
      </c>
      <c r="S115" s="47">
        <f t="shared" si="26"/>
        <v>39990.128309</v>
      </c>
      <c r="T115" s="50">
        <f t="shared" si="27"/>
        <v>6349.3913390000016</v>
      </c>
      <c r="U115" s="47">
        <f t="shared" si="24"/>
        <v>43002.436135320124</v>
      </c>
      <c r="V115" s="50">
        <f t="shared" si="25"/>
        <v>9361.6991653201258</v>
      </c>
    </row>
    <row r="116" spans="2:22" x14ac:dyDescent="0.2">
      <c r="B116" s="37">
        <v>47399.22827</v>
      </c>
      <c r="C116" s="2">
        <v>20304.812497112831</v>
      </c>
      <c r="D116" s="2">
        <v>14562.64194</v>
      </c>
      <c r="E116" s="2">
        <v>537744.1324</v>
      </c>
      <c r="F116" s="3">
        <v>37</v>
      </c>
      <c r="G116" s="3">
        <v>0</v>
      </c>
      <c r="H116" s="38">
        <v>31540.778679999999</v>
      </c>
      <c r="I116" s="28">
        <f t="shared" si="18"/>
        <v>31278</v>
      </c>
      <c r="J116">
        <f t="shared" si="19"/>
        <v>31270</v>
      </c>
      <c r="K116" s="29">
        <f t="shared" si="20"/>
        <v>31270</v>
      </c>
      <c r="L116" s="30">
        <f t="shared" si="21"/>
        <v>262.77867999999944</v>
      </c>
      <c r="M116" s="1">
        <f t="shared" si="22"/>
        <v>270.77867999999944</v>
      </c>
      <c r="N116" s="31">
        <f t="shared" si="23"/>
        <v>270.77867999999944</v>
      </c>
      <c r="O116" s="1">
        <f t="shared" si="28"/>
        <v>41685.259793999998</v>
      </c>
      <c r="P116" s="50">
        <f t="shared" si="29"/>
        <v>10144.481113999998</v>
      </c>
      <c r="Q116" s="1">
        <f t="shared" si="30"/>
        <v>46427.353662000001</v>
      </c>
      <c r="R116" s="50">
        <f t="shared" si="31"/>
        <v>14886.574982000002</v>
      </c>
      <c r="S116" s="47">
        <f t="shared" si="26"/>
        <v>35967.866897</v>
      </c>
      <c r="T116" s="50">
        <f t="shared" si="27"/>
        <v>4427.0882170000004</v>
      </c>
      <c r="U116" s="47">
        <f t="shared" si="24"/>
        <v>42066.266218788114</v>
      </c>
      <c r="V116" s="50">
        <f t="shared" si="25"/>
        <v>10525.487538788115</v>
      </c>
    </row>
    <row r="117" spans="2:22" x14ac:dyDescent="0.2">
      <c r="B117" s="37">
        <v>63975.060899999997</v>
      </c>
      <c r="C117" s="2">
        <v>33750.919351482837</v>
      </c>
      <c r="D117" s="2">
        <v>10614.85449</v>
      </c>
      <c r="E117" s="2">
        <v>891439.87609999999</v>
      </c>
      <c r="F117" s="3">
        <v>48</v>
      </c>
      <c r="G117" s="3">
        <v>0</v>
      </c>
      <c r="H117" s="38">
        <v>60461.242680000003</v>
      </c>
      <c r="I117" s="28">
        <f t="shared" si="18"/>
        <v>60037</v>
      </c>
      <c r="J117">
        <f t="shared" si="19"/>
        <v>60074</v>
      </c>
      <c r="K117" s="29">
        <f t="shared" si="20"/>
        <v>60074</v>
      </c>
      <c r="L117" s="30">
        <f t="shared" si="21"/>
        <v>424.24268000000302</v>
      </c>
      <c r="M117" s="1">
        <f t="shared" si="22"/>
        <v>387.24268000000302</v>
      </c>
      <c r="N117" s="31">
        <f t="shared" si="23"/>
        <v>387.24268000000302</v>
      </c>
      <c r="O117" s="1">
        <f t="shared" si="28"/>
        <v>37498.471852000002</v>
      </c>
      <c r="P117" s="50">
        <f t="shared" si="29"/>
        <v>22962.770828000001</v>
      </c>
      <c r="Q117" s="1">
        <f t="shared" si="30"/>
        <v>43514.397857999997</v>
      </c>
      <c r="R117" s="50">
        <f t="shared" si="31"/>
        <v>16946.844822000006</v>
      </c>
      <c r="S117" s="47">
        <f t="shared" si="26"/>
        <v>32989.020311</v>
      </c>
      <c r="T117" s="50">
        <f t="shared" si="27"/>
        <v>27472.222369000003</v>
      </c>
      <c r="U117" s="47">
        <f t="shared" si="24"/>
        <v>41013.717464909307</v>
      </c>
      <c r="V117" s="50">
        <f t="shared" si="25"/>
        <v>19447.525215090696</v>
      </c>
    </row>
    <row r="118" spans="2:22" x14ac:dyDescent="0.2">
      <c r="B118" s="37">
        <v>75460.523620000007</v>
      </c>
      <c r="C118" s="2">
        <v>19159.052301764739</v>
      </c>
      <c r="D118" s="2">
        <v>6280.9295469999997</v>
      </c>
      <c r="E118" s="2">
        <v>296972.40850000002</v>
      </c>
      <c r="F118" s="3">
        <v>44</v>
      </c>
      <c r="G118" s="3">
        <v>0</v>
      </c>
      <c r="H118" s="38">
        <v>45738.334300000002</v>
      </c>
      <c r="I118" s="28">
        <f t="shared" si="18"/>
        <v>45957</v>
      </c>
      <c r="J118">
        <f t="shared" si="19"/>
        <v>45975</v>
      </c>
      <c r="K118" s="29">
        <f t="shared" si="20"/>
        <v>45975</v>
      </c>
      <c r="L118" s="30">
        <f t="shared" si="21"/>
        <v>-218.66569999999774</v>
      </c>
      <c r="M118" s="1">
        <f t="shared" si="22"/>
        <v>-236.66569999999774</v>
      </c>
      <c r="N118" s="31">
        <f t="shared" si="23"/>
        <v>-236.66569999999774</v>
      </c>
      <c r="O118" s="1">
        <f t="shared" si="28"/>
        <v>41153.183827999994</v>
      </c>
      <c r="P118" s="50">
        <f t="shared" si="29"/>
        <v>4585.1504720000084</v>
      </c>
      <c r="Q118" s="1">
        <f t="shared" si="30"/>
        <v>44153.010062000001</v>
      </c>
      <c r="R118" s="50">
        <f t="shared" si="31"/>
        <v>1585.3242380000011</v>
      </c>
      <c r="S118" s="47">
        <f t="shared" si="26"/>
        <v>42643.049737000001</v>
      </c>
      <c r="T118" s="50">
        <f t="shared" si="27"/>
        <v>3095.2845630000011</v>
      </c>
      <c r="U118" s="47">
        <f t="shared" si="24"/>
        <v>42958.469986418379</v>
      </c>
      <c r="V118" s="50">
        <f t="shared" si="25"/>
        <v>2779.8643135816237</v>
      </c>
    </row>
    <row r="119" spans="2:22" x14ac:dyDescent="0.2">
      <c r="B119" s="37">
        <v>51075.461179999998</v>
      </c>
      <c r="C119" s="2">
        <v>13573.77448494674</v>
      </c>
      <c r="D119" s="2">
        <v>12416.84845</v>
      </c>
      <c r="E119" s="2">
        <v>450402.29320000001</v>
      </c>
      <c r="F119" s="3">
        <v>42</v>
      </c>
      <c r="G119" s="3">
        <v>0</v>
      </c>
      <c r="H119" s="38">
        <v>34803.823949999998</v>
      </c>
      <c r="I119" s="28">
        <f t="shared" si="18"/>
        <v>35030</v>
      </c>
      <c r="J119">
        <f t="shared" si="19"/>
        <v>35012</v>
      </c>
      <c r="K119" s="29">
        <f t="shared" si="20"/>
        <v>35012</v>
      </c>
      <c r="L119" s="30">
        <f t="shared" si="21"/>
        <v>-226.17605000000185</v>
      </c>
      <c r="M119" s="1">
        <f t="shared" si="22"/>
        <v>-208.17605000000185</v>
      </c>
      <c r="N119" s="31">
        <f t="shared" si="23"/>
        <v>-208.17605000000185</v>
      </c>
      <c r="O119" s="1">
        <f t="shared" si="28"/>
        <v>38812.561860000002</v>
      </c>
      <c r="P119" s="50">
        <f t="shared" si="29"/>
        <v>4008.7379100000035</v>
      </c>
      <c r="Q119" s="1">
        <f t="shared" si="30"/>
        <v>44726.356350000002</v>
      </c>
      <c r="R119" s="50">
        <f t="shared" si="31"/>
        <v>9922.5324000000037</v>
      </c>
      <c r="S119" s="47">
        <f t="shared" si="26"/>
        <v>46105.935957000002</v>
      </c>
      <c r="T119" s="50">
        <f t="shared" si="27"/>
        <v>11302.112007000003</v>
      </c>
      <c r="U119" s="47">
        <f t="shared" si="24"/>
        <v>43236.456417776542</v>
      </c>
      <c r="V119" s="50">
        <f t="shared" si="25"/>
        <v>8432.6324677765442</v>
      </c>
    </row>
    <row r="120" spans="2:22" x14ac:dyDescent="0.2">
      <c r="B120" s="37">
        <v>42433.546190000001</v>
      </c>
      <c r="C120" s="2">
        <v>10206.012970755681</v>
      </c>
      <c r="D120" s="2">
        <v>7335.5248259999998</v>
      </c>
      <c r="E120" s="2">
        <v>386057.42099999997</v>
      </c>
      <c r="F120" s="3">
        <v>50</v>
      </c>
      <c r="G120" s="3">
        <v>1</v>
      </c>
      <c r="H120" s="38">
        <v>34642.602400000003</v>
      </c>
      <c r="I120" s="28">
        <f t="shared" si="18"/>
        <v>35029</v>
      </c>
      <c r="J120">
        <f t="shared" si="19"/>
        <v>35008</v>
      </c>
      <c r="K120" s="29">
        <f t="shared" si="20"/>
        <v>35008</v>
      </c>
      <c r="L120" s="30">
        <f t="shared" si="21"/>
        <v>-386.3975999999966</v>
      </c>
      <c r="M120" s="1">
        <f t="shared" si="22"/>
        <v>-365.3975999999966</v>
      </c>
      <c r="N120" s="31">
        <f t="shared" si="23"/>
        <v>-365.3975999999966</v>
      </c>
      <c r="O120" s="1">
        <f t="shared" si="28"/>
        <v>41236.983316000005</v>
      </c>
      <c r="P120" s="50">
        <f t="shared" si="29"/>
        <v>6594.3809160000019</v>
      </c>
      <c r="Q120" s="1">
        <f t="shared" si="30"/>
        <v>42047.386687000006</v>
      </c>
      <c r="R120" s="50">
        <f t="shared" si="31"/>
        <v>7404.7842870000022</v>
      </c>
      <c r="S120" s="47">
        <f t="shared" si="26"/>
        <v>42889.356274000005</v>
      </c>
      <c r="T120" s="50">
        <f t="shared" si="27"/>
        <v>8246.7538740000018</v>
      </c>
      <c r="U120" s="47">
        <f t="shared" si="24"/>
        <v>42393.193170998893</v>
      </c>
      <c r="V120" s="50">
        <f t="shared" si="25"/>
        <v>7750.5907709988896</v>
      </c>
    </row>
    <row r="121" spans="2:22" x14ac:dyDescent="0.2">
      <c r="B121" s="37">
        <v>61922.897100000002</v>
      </c>
      <c r="C121" s="2">
        <v>22141.450168943029</v>
      </c>
      <c r="D121" s="2">
        <v>10366.503259999999</v>
      </c>
      <c r="E121" s="2">
        <v>323453.2022</v>
      </c>
      <c r="F121" s="3">
        <v>30</v>
      </c>
      <c r="G121" s="3">
        <v>1</v>
      </c>
      <c r="H121" s="38">
        <v>27586.718540000002</v>
      </c>
      <c r="I121" s="28">
        <f t="shared" si="18"/>
        <v>27379</v>
      </c>
      <c r="J121">
        <f t="shared" si="19"/>
        <v>27361</v>
      </c>
      <c r="K121" s="29">
        <f t="shared" si="20"/>
        <v>27361</v>
      </c>
      <c r="L121" s="30">
        <f t="shared" si="21"/>
        <v>207.71854000000167</v>
      </c>
      <c r="M121" s="1">
        <f t="shared" si="22"/>
        <v>225.71854000000167</v>
      </c>
      <c r="N121" s="31">
        <f t="shared" si="23"/>
        <v>225.71854000000167</v>
      </c>
      <c r="O121" s="1">
        <f t="shared" si="28"/>
        <v>41437.356401999998</v>
      </c>
      <c r="P121" s="50">
        <f t="shared" si="29"/>
        <v>13850.637861999996</v>
      </c>
      <c r="Q121" s="1">
        <f t="shared" si="30"/>
        <v>41561.308097999994</v>
      </c>
      <c r="R121" s="50">
        <f t="shared" si="31"/>
        <v>13974.589557999992</v>
      </c>
      <c r="S121" s="47">
        <f t="shared" si="26"/>
        <v>39491.979273000004</v>
      </c>
      <c r="T121" s="50">
        <f t="shared" si="27"/>
        <v>11905.260733000003</v>
      </c>
      <c r="U121" s="47">
        <f t="shared" si="24"/>
        <v>41618.134093899011</v>
      </c>
      <c r="V121" s="50">
        <f t="shared" si="25"/>
        <v>14031.415553899009</v>
      </c>
    </row>
    <row r="122" spans="2:22" x14ac:dyDescent="0.2">
      <c r="B122" s="37">
        <v>69946.939240000007</v>
      </c>
      <c r="C122" s="2">
        <v>25205.687920367669</v>
      </c>
      <c r="D122" s="2">
        <v>9010.6486330000007</v>
      </c>
      <c r="E122" s="2">
        <v>778537.2095</v>
      </c>
      <c r="F122" s="3">
        <v>42</v>
      </c>
      <c r="G122" s="3">
        <v>1</v>
      </c>
      <c r="H122" s="38">
        <v>54973.024949999999</v>
      </c>
      <c r="I122" s="28">
        <f t="shared" si="18"/>
        <v>55141</v>
      </c>
      <c r="J122">
        <f t="shared" si="19"/>
        <v>55127</v>
      </c>
      <c r="K122" s="29">
        <f t="shared" si="20"/>
        <v>55127</v>
      </c>
      <c r="L122" s="30">
        <f t="shared" si="21"/>
        <v>-167.97505000000092</v>
      </c>
      <c r="M122" s="1">
        <f t="shared" si="22"/>
        <v>-153.97505000000092</v>
      </c>
      <c r="N122" s="31">
        <f t="shared" si="23"/>
        <v>-153.97505000000092</v>
      </c>
      <c r="O122" s="1">
        <f t="shared" si="28"/>
        <v>40646.544374000005</v>
      </c>
      <c r="P122" s="50">
        <f t="shared" si="29"/>
        <v>14326.480575999994</v>
      </c>
      <c r="Q122" s="1">
        <f t="shared" si="30"/>
        <v>39072.508113000004</v>
      </c>
      <c r="R122" s="50">
        <f t="shared" si="31"/>
        <v>15900.516836999996</v>
      </c>
      <c r="S122" s="47">
        <f t="shared" si="26"/>
        <v>32962.066356000003</v>
      </c>
      <c r="T122" s="50">
        <f t="shared" si="27"/>
        <v>22010.958593999996</v>
      </c>
      <c r="U122" s="47">
        <f t="shared" si="24"/>
        <v>40214.992538509112</v>
      </c>
      <c r="V122" s="50">
        <f t="shared" si="25"/>
        <v>14758.032411490887</v>
      </c>
    </row>
    <row r="123" spans="2:22" x14ac:dyDescent="0.2">
      <c r="B123" s="37">
        <v>73476.422489999997</v>
      </c>
      <c r="C123" s="2">
        <v>17259.285860191121</v>
      </c>
      <c r="D123" s="2">
        <v>9656.8061560000006</v>
      </c>
      <c r="E123" s="2">
        <v>386287.0208</v>
      </c>
      <c r="F123" s="3">
        <v>46</v>
      </c>
      <c r="G123" s="3">
        <v>1</v>
      </c>
      <c r="H123" s="38">
        <v>49142.511740000002</v>
      </c>
      <c r="I123" s="28">
        <f t="shared" si="18"/>
        <v>49167</v>
      </c>
      <c r="J123">
        <f t="shared" si="19"/>
        <v>49123</v>
      </c>
      <c r="K123" s="29">
        <f t="shared" si="20"/>
        <v>49123</v>
      </c>
      <c r="L123" s="30">
        <f t="shared" si="21"/>
        <v>-24.488259999998263</v>
      </c>
      <c r="M123" s="1">
        <f t="shared" si="22"/>
        <v>19.511740000001737</v>
      </c>
      <c r="N123" s="31">
        <f t="shared" si="23"/>
        <v>19.511740000001737</v>
      </c>
      <c r="O123" s="1">
        <f t="shared" si="28"/>
        <v>39548.900827999998</v>
      </c>
      <c r="P123" s="50">
        <f t="shared" si="29"/>
        <v>9593.6109120000037</v>
      </c>
      <c r="Q123" s="1">
        <f t="shared" si="30"/>
        <v>40351.042327999996</v>
      </c>
      <c r="R123" s="50">
        <f t="shared" si="31"/>
        <v>8791.4694120000058</v>
      </c>
      <c r="S123" s="47">
        <f t="shared" si="26"/>
        <v>40674.128417</v>
      </c>
      <c r="T123" s="50">
        <f t="shared" si="27"/>
        <v>8468.3833230000018</v>
      </c>
      <c r="U123" s="47">
        <f t="shared" si="24"/>
        <v>41690.795779658205</v>
      </c>
      <c r="V123" s="50">
        <f t="shared" si="25"/>
        <v>7451.7159603417967</v>
      </c>
    </row>
    <row r="124" spans="2:22" x14ac:dyDescent="0.2">
      <c r="B124" s="37">
        <v>75571.201879999993</v>
      </c>
      <c r="C124" s="2">
        <v>28802.917486255548</v>
      </c>
      <c r="D124" s="2">
        <v>12887.548989999999</v>
      </c>
      <c r="E124" s="2">
        <v>416540.299</v>
      </c>
      <c r="F124" s="3">
        <v>55</v>
      </c>
      <c r="G124" s="3">
        <v>1</v>
      </c>
      <c r="H124" s="38">
        <v>58840.539640000003</v>
      </c>
      <c r="I124" s="28">
        <f t="shared" si="18"/>
        <v>58776</v>
      </c>
      <c r="J124">
        <f t="shared" si="19"/>
        <v>58739</v>
      </c>
      <c r="K124" s="29">
        <f t="shared" si="20"/>
        <v>58739</v>
      </c>
      <c r="L124" s="30">
        <f t="shared" si="21"/>
        <v>64.539640000002692</v>
      </c>
      <c r="M124" s="1">
        <f t="shared" si="22"/>
        <v>101.53964000000269</v>
      </c>
      <c r="N124" s="31">
        <f t="shared" si="23"/>
        <v>101.53964000000269</v>
      </c>
      <c r="O124" s="1">
        <f t="shared" si="28"/>
        <v>40229.736315999995</v>
      </c>
      <c r="P124" s="50">
        <f t="shared" si="29"/>
        <v>18610.803324000008</v>
      </c>
      <c r="Q124" s="1">
        <f t="shared" si="30"/>
        <v>39521.149088000006</v>
      </c>
      <c r="R124" s="50">
        <f t="shared" si="31"/>
        <v>19319.390551999997</v>
      </c>
      <c r="S124" s="47">
        <f t="shared" si="26"/>
        <v>45130.516128999996</v>
      </c>
      <c r="T124" s="50">
        <f t="shared" si="27"/>
        <v>13710.023511000007</v>
      </c>
      <c r="U124" s="47">
        <f t="shared" si="24"/>
        <v>42435.96737569238</v>
      </c>
      <c r="V124" s="50">
        <f t="shared" si="25"/>
        <v>16404.572264307622</v>
      </c>
    </row>
    <row r="125" spans="2:22" x14ac:dyDescent="0.2">
      <c r="B125" s="37">
        <v>82573.011320000005</v>
      </c>
      <c r="C125" s="2">
        <v>19529.93315424812</v>
      </c>
      <c r="D125" s="2">
        <v>1696.9897639999999</v>
      </c>
      <c r="E125" s="2">
        <v>562605.06550000003</v>
      </c>
      <c r="F125" s="3">
        <v>44</v>
      </c>
      <c r="G125" s="3">
        <v>0</v>
      </c>
      <c r="H125" s="38">
        <v>57306.328659999999</v>
      </c>
      <c r="I125" s="28">
        <f t="shared" si="18"/>
        <v>57622</v>
      </c>
      <c r="J125">
        <f t="shared" si="19"/>
        <v>57664</v>
      </c>
      <c r="K125" s="29">
        <f t="shared" si="20"/>
        <v>57664</v>
      </c>
      <c r="L125" s="30">
        <f t="shared" si="21"/>
        <v>-315.67134000000078</v>
      </c>
      <c r="M125" s="1">
        <f t="shared" si="22"/>
        <v>-357.67134000000078</v>
      </c>
      <c r="N125" s="31">
        <f t="shared" si="23"/>
        <v>-357.67134000000078</v>
      </c>
      <c r="O125" s="1">
        <f t="shared" si="28"/>
        <v>45037.079453999999</v>
      </c>
      <c r="P125" s="50">
        <f t="shared" si="29"/>
        <v>12269.249206</v>
      </c>
      <c r="Q125" s="1">
        <f t="shared" si="30"/>
        <v>43137.031385000002</v>
      </c>
      <c r="R125" s="50">
        <f t="shared" si="31"/>
        <v>14169.297274999997</v>
      </c>
      <c r="S125" s="47">
        <f t="shared" si="26"/>
        <v>52032.246222000002</v>
      </c>
      <c r="T125" s="50">
        <f t="shared" si="27"/>
        <v>5274.0824379999976</v>
      </c>
      <c r="U125" s="47">
        <f t="shared" si="24"/>
        <v>44076.424602123145</v>
      </c>
      <c r="V125" s="50">
        <f t="shared" si="25"/>
        <v>13229.904057876854</v>
      </c>
    </row>
    <row r="126" spans="2:22" x14ac:dyDescent="0.2">
      <c r="B126" s="37">
        <v>50649.644919999999</v>
      </c>
      <c r="C126" s="2">
        <v>18977.00936318795</v>
      </c>
      <c r="D126" s="2">
        <v>11211.720160000001</v>
      </c>
      <c r="E126" s="2">
        <v>565932.18610000005</v>
      </c>
      <c r="F126" s="3">
        <v>58</v>
      </c>
      <c r="G126" s="3">
        <v>0</v>
      </c>
      <c r="H126" s="38">
        <v>51941.675600000002</v>
      </c>
      <c r="I126" s="28">
        <f t="shared" si="18"/>
        <v>51557</v>
      </c>
      <c r="J126">
        <f t="shared" si="19"/>
        <v>51558</v>
      </c>
      <c r="K126" s="29">
        <f t="shared" si="20"/>
        <v>51558</v>
      </c>
      <c r="L126" s="30">
        <f t="shared" si="21"/>
        <v>384.67560000000231</v>
      </c>
      <c r="M126" s="1">
        <f t="shared" si="22"/>
        <v>383.67560000000231</v>
      </c>
      <c r="N126" s="31">
        <f t="shared" si="23"/>
        <v>383.67560000000231</v>
      </c>
      <c r="O126" s="1">
        <f t="shared" si="28"/>
        <v>49569.824705999999</v>
      </c>
      <c r="P126" s="50">
        <f t="shared" si="29"/>
        <v>2371.8508940000029</v>
      </c>
      <c r="Q126" s="1">
        <f t="shared" si="30"/>
        <v>45503.590553999995</v>
      </c>
      <c r="R126" s="50">
        <f t="shared" si="31"/>
        <v>6438.0850460000074</v>
      </c>
      <c r="S126" s="47">
        <f t="shared" si="26"/>
        <v>55900.498199000001</v>
      </c>
      <c r="T126" s="50">
        <f t="shared" si="27"/>
        <v>3958.8225989999992</v>
      </c>
      <c r="U126" s="47">
        <f t="shared" si="24"/>
        <v>45399.415007910829</v>
      </c>
      <c r="V126" s="50">
        <f t="shared" si="25"/>
        <v>6542.2605920891729</v>
      </c>
    </row>
    <row r="127" spans="2:22" x14ac:dyDescent="0.2">
      <c r="B127" s="37">
        <v>53427.461920000002</v>
      </c>
      <c r="C127" s="2">
        <v>23009.524847895598</v>
      </c>
      <c r="D127" s="2">
        <v>7903.1035910000001</v>
      </c>
      <c r="E127" s="2">
        <v>238529.6336</v>
      </c>
      <c r="F127" s="3">
        <v>42</v>
      </c>
      <c r="G127" s="3">
        <v>1</v>
      </c>
      <c r="H127" s="38">
        <v>30240.60975</v>
      </c>
      <c r="I127" s="28">
        <f t="shared" si="18"/>
        <v>30198</v>
      </c>
      <c r="J127">
        <f t="shared" si="19"/>
        <v>30205</v>
      </c>
      <c r="K127" s="29">
        <f t="shared" si="20"/>
        <v>30205</v>
      </c>
      <c r="L127" s="30">
        <f t="shared" si="21"/>
        <v>42.609749999999622</v>
      </c>
      <c r="M127" s="1">
        <f t="shared" si="22"/>
        <v>35.609749999999622</v>
      </c>
      <c r="N127" s="31">
        <f t="shared" si="23"/>
        <v>35.609749999999622</v>
      </c>
      <c r="O127" s="1">
        <f t="shared" si="28"/>
        <v>54440.816118000002</v>
      </c>
      <c r="P127" s="50">
        <f t="shared" si="29"/>
        <v>24200.206368000003</v>
      </c>
      <c r="Q127" s="1">
        <f t="shared" si="30"/>
        <v>47543.680245999996</v>
      </c>
      <c r="R127" s="50">
        <f t="shared" si="31"/>
        <v>17303.070495999997</v>
      </c>
      <c r="S127" s="47">
        <f t="shared" si="26"/>
        <v>54650.927940000009</v>
      </c>
      <c r="T127" s="50">
        <f t="shared" si="27"/>
        <v>24410.318190000009</v>
      </c>
      <c r="U127" s="47">
        <f t="shared" si="24"/>
        <v>46053.641067119752</v>
      </c>
      <c r="V127" s="50">
        <f t="shared" si="25"/>
        <v>15813.031317119752</v>
      </c>
    </row>
    <row r="128" spans="2:22" x14ac:dyDescent="0.2">
      <c r="B128" s="37">
        <v>75247.180609999996</v>
      </c>
      <c r="C128" s="2">
        <v>19420.698133507191</v>
      </c>
      <c r="D128" s="2">
        <v>13258.46631</v>
      </c>
      <c r="E128" s="2">
        <v>659279.20109999995</v>
      </c>
      <c r="F128" s="3">
        <v>57</v>
      </c>
      <c r="G128" s="3">
        <v>1</v>
      </c>
      <c r="H128" s="38">
        <v>67120.898780000003</v>
      </c>
      <c r="I128" s="28">
        <f t="shared" si="18"/>
        <v>67331</v>
      </c>
      <c r="J128">
        <f t="shared" si="19"/>
        <v>67261</v>
      </c>
      <c r="K128" s="29">
        <f t="shared" si="20"/>
        <v>67261</v>
      </c>
      <c r="L128" s="30">
        <f t="shared" si="21"/>
        <v>-210.10121999999683</v>
      </c>
      <c r="M128" s="1">
        <f t="shared" si="22"/>
        <v>-140.10121999999683</v>
      </c>
      <c r="N128" s="31">
        <f t="shared" si="23"/>
        <v>-140.10121999999683</v>
      </c>
      <c r="O128" s="1">
        <f t="shared" si="28"/>
        <v>49494.333078000011</v>
      </c>
      <c r="P128" s="50">
        <f t="shared" si="29"/>
        <v>17626.565701999993</v>
      </c>
      <c r="Q128" s="1">
        <f t="shared" si="30"/>
        <v>44521.616953000004</v>
      </c>
      <c r="R128" s="50">
        <f t="shared" si="31"/>
        <v>22599.281826999999</v>
      </c>
      <c r="S128" s="47">
        <f t="shared" si="26"/>
        <v>45024.066275999998</v>
      </c>
      <c r="T128" s="50">
        <f t="shared" si="27"/>
        <v>22096.832504000005</v>
      </c>
      <c r="U128" s="47">
        <f t="shared" si="24"/>
        <v>44472.337935407777</v>
      </c>
      <c r="V128" s="50">
        <f t="shared" si="25"/>
        <v>22648.560844592226</v>
      </c>
    </row>
    <row r="129" spans="2:22" x14ac:dyDescent="0.2">
      <c r="B129" s="37">
        <v>69175.194029999999</v>
      </c>
      <c r="C129" s="2">
        <v>35919.021667345478</v>
      </c>
      <c r="D129" s="2">
        <v>6039.5945190000002</v>
      </c>
      <c r="E129" s="2">
        <v>325701.40830000001</v>
      </c>
      <c r="F129" s="3">
        <v>43</v>
      </c>
      <c r="G129" s="3">
        <v>1</v>
      </c>
      <c r="H129" s="38">
        <v>42408.026250000003</v>
      </c>
      <c r="I129" s="28">
        <f t="shared" si="18"/>
        <v>42387</v>
      </c>
      <c r="J129">
        <f t="shared" si="19"/>
        <v>42429</v>
      </c>
      <c r="K129" s="29">
        <f t="shared" si="20"/>
        <v>42429</v>
      </c>
      <c r="L129" s="30">
        <f t="shared" si="21"/>
        <v>21.026250000002619</v>
      </c>
      <c r="M129" s="1">
        <f t="shared" si="22"/>
        <v>-20.973749999997381</v>
      </c>
      <c r="N129" s="31">
        <f t="shared" si="23"/>
        <v>-20.973749999997381</v>
      </c>
      <c r="O129" s="1">
        <f t="shared" si="28"/>
        <v>53090.010485999999</v>
      </c>
      <c r="P129" s="50">
        <f t="shared" si="29"/>
        <v>10681.984235999997</v>
      </c>
      <c r="Q129" s="1">
        <f t="shared" si="30"/>
        <v>46659.873400999997</v>
      </c>
      <c r="R129" s="50">
        <f t="shared" si="31"/>
        <v>4251.8471509999945</v>
      </c>
      <c r="S129" s="47">
        <f t="shared" si="26"/>
        <v>52039.510423</v>
      </c>
      <c r="T129" s="50">
        <f t="shared" si="27"/>
        <v>9631.4841729999971</v>
      </c>
      <c r="U129" s="47">
        <f t="shared" si="24"/>
        <v>46737.194019866998</v>
      </c>
      <c r="V129" s="50">
        <f t="shared" si="25"/>
        <v>4329.1677698669955</v>
      </c>
    </row>
    <row r="130" spans="2:22" x14ac:dyDescent="0.2">
      <c r="B130" s="37">
        <v>84171.167189999993</v>
      </c>
      <c r="C130" s="2">
        <v>29441.166981535229</v>
      </c>
      <c r="D130" s="2">
        <v>12719.64415</v>
      </c>
      <c r="E130" s="2">
        <v>244310.5736</v>
      </c>
      <c r="F130" s="3">
        <v>35</v>
      </c>
      <c r="G130" s="3">
        <v>0</v>
      </c>
      <c r="H130" s="38">
        <v>41451.718430000001</v>
      </c>
      <c r="I130" s="28">
        <f t="shared" si="18"/>
        <v>41793</v>
      </c>
      <c r="J130">
        <f t="shared" si="19"/>
        <v>41791</v>
      </c>
      <c r="K130" s="29">
        <f t="shared" si="20"/>
        <v>41791</v>
      </c>
      <c r="L130" s="30">
        <f t="shared" si="21"/>
        <v>-341.28156999999919</v>
      </c>
      <c r="M130" s="1">
        <f t="shared" si="22"/>
        <v>-339.28156999999919</v>
      </c>
      <c r="N130" s="31">
        <f t="shared" si="23"/>
        <v>-339.28156999999919</v>
      </c>
      <c r="O130" s="1">
        <f t="shared" si="28"/>
        <v>49803.507808000002</v>
      </c>
      <c r="P130" s="50">
        <f t="shared" si="29"/>
        <v>8351.7893780000013</v>
      </c>
      <c r="Q130" s="1">
        <f t="shared" si="30"/>
        <v>47420.293630999993</v>
      </c>
      <c r="R130" s="50">
        <f t="shared" si="31"/>
        <v>5968.5752009999924</v>
      </c>
      <c r="S130" s="47">
        <f t="shared" si="26"/>
        <v>48341.769644</v>
      </c>
      <c r="T130" s="50">
        <f t="shared" si="27"/>
        <v>6890.0512139999992</v>
      </c>
      <c r="U130" s="47">
        <f t="shared" si="24"/>
        <v>46304.2772428803</v>
      </c>
      <c r="V130" s="50">
        <f t="shared" si="25"/>
        <v>4852.5588128802992</v>
      </c>
    </row>
    <row r="131" spans="2:22" x14ac:dyDescent="0.2">
      <c r="B131" s="37">
        <v>45721.66835</v>
      </c>
      <c r="C131" s="2">
        <v>24298.829960151979</v>
      </c>
      <c r="D131" s="2">
        <v>14250.52398</v>
      </c>
      <c r="E131" s="2">
        <v>790526.55070000002</v>
      </c>
      <c r="F131" s="3">
        <v>43</v>
      </c>
      <c r="G131" s="3">
        <v>0</v>
      </c>
      <c r="H131" s="38">
        <v>42592.886469999998</v>
      </c>
      <c r="I131" s="28">
        <f t="shared" si="18"/>
        <v>42678</v>
      </c>
      <c r="J131">
        <f t="shared" si="19"/>
        <v>42681</v>
      </c>
      <c r="K131" s="29">
        <f t="shared" si="20"/>
        <v>42682</v>
      </c>
      <c r="L131" s="30">
        <f t="shared" si="21"/>
        <v>-85.113530000002356</v>
      </c>
      <c r="M131" s="1">
        <f t="shared" si="22"/>
        <v>-88.113530000002356</v>
      </c>
      <c r="N131" s="31">
        <f t="shared" si="23"/>
        <v>-89.113530000002356</v>
      </c>
      <c r="O131" s="1">
        <f t="shared" si="28"/>
        <v>46632.585762000002</v>
      </c>
      <c r="P131" s="50">
        <f t="shared" si="29"/>
        <v>4039.6992920000048</v>
      </c>
      <c r="Q131" s="1">
        <f t="shared" si="30"/>
        <v>48101.205234000001</v>
      </c>
      <c r="R131" s="50">
        <f t="shared" si="31"/>
        <v>5508.3187640000033</v>
      </c>
      <c r="S131" s="47">
        <f t="shared" si="26"/>
        <v>45751.335978000003</v>
      </c>
      <c r="T131" s="50">
        <f t="shared" si="27"/>
        <v>3158.4495080000052</v>
      </c>
      <c r="U131" s="47">
        <f t="shared" si="24"/>
        <v>45819.021361592269</v>
      </c>
      <c r="V131" s="50">
        <f t="shared" si="25"/>
        <v>3226.1348915922717</v>
      </c>
    </row>
    <row r="132" spans="2:22" x14ac:dyDescent="0.2">
      <c r="B132" s="37">
        <v>54355.7595</v>
      </c>
      <c r="C132" s="2">
        <v>22119.722646077411</v>
      </c>
      <c r="D132" s="2">
        <v>10008.767970000001</v>
      </c>
      <c r="E132" s="2">
        <v>573052.01190000004</v>
      </c>
      <c r="F132" s="3">
        <v>35</v>
      </c>
      <c r="G132" s="3">
        <v>0</v>
      </c>
      <c r="H132" s="38">
        <v>34521.176180000002</v>
      </c>
      <c r="I132" s="28">
        <f t="shared" si="18"/>
        <v>34504</v>
      </c>
      <c r="J132">
        <f t="shared" si="19"/>
        <v>34526</v>
      </c>
      <c r="K132" s="29">
        <f t="shared" si="20"/>
        <v>34526</v>
      </c>
      <c r="L132" s="30">
        <f t="shared" si="21"/>
        <v>17.176180000002205</v>
      </c>
      <c r="M132" s="1">
        <f t="shared" si="22"/>
        <v>-4.8238199999977951</v>
      </c>
      <c r="N132" s="31">
        <f t="shared" si="23"/>
        <v>-4.8238199999977951</v>
      </c>
      <c r="O132" s="1">
        <f t="shared" si="28"/>
        <v>44762.827936000002</v>
      </c>
      <c r="P132" s="50">
        <f t="shared" si="29"/>
        <v>10241.651755999999</v>
      </c>
      <c r="Q132" s="1">
        <f t="shared" si="30"/>
        <v>49601.822027000002</v>
      </c>
      <c r="R132" s="50">
        <f t="shared" si="31"/>
        <v>15080.645847</v>
      </c>
      <c r="S132" s="47">
        <f t="shared" si="26"/>
        <v>44666.365245000008</v>
      </c>
      <c r="T132" s="50">
        <f t="shared" si="27"/>
        <v>10145.189065000006</v>
      </c>
      <c r="U132" s="47">
        <f t="shared" si="24"/>
        <v>45496.407872433047</v>
      </c>
      <c r="V132" s="50">
        <f t="shared" si="25"/>
        <v>10975.231692433044</v>
      </c>
    </row>
    <row r="133" spans="2:22" x14ac:dyDescent="0.2">
      <c r="B133" s="37">
        <v>77206.483859999993</v>
      </c>
      <c r="C133" s="2">
        <v>17820.977648594089</v>
      </c>
      <c r="D133" s="2">
        <v>8493.098575</v>
      </c>
      <c r="E133" s="2">
        <v>411070.4828</v>
      </c>
      <c r="F133" s="3">
        <v>34</v>
      </c>
      <c r="G133" s="3">
        <v>1</v>
      </c>
      <c r="H133" s="38">
        <v>42213.69644</v>
      </c>
      <c r="I133" s="28">
        <f t="shared" si="18"/>
        <v>41892</v>
      </c>
      <c r="J133">
        <f t="shared" si="19"/>
        <v>41857</v>
      </c>
      <c r="K133" s="29">
        <f t="shared" si="20"/>
        <v>41857</v>
      </c>
      <c r="L133" s="30">
        <f t="shared" si="21"/>
        <v>321.69643999999971</v>
      </c>
      <c r="M133" s="1">
        <f t="shared" si="22"/>
        <v>356.69643999999971</v>
      </c>
      <c r="N133" s="31">
        <f t="shared" si="23"/>
        <v>356.69643999999971</v>
      </c>
      <c r="O133" s="1">
        <f t="shared" si="28"/>
        <v>45618.941222000009</v>
      </c>
      <c r="P133" s="50">
        <f t="shared" si="29"/>
        <v>3405.2447820000089</v>
      </c>
      <c r="Q133" s="1">
        <f t="shared" si="30"/>
        <v>47556.63715000001</v>
      </c>
      <c r="R133" s="50">
        <f t="shared" si="31"/>
        <v>5342.9407100000099</v>
      </c>
      <c r="S133" s="47">
        <f t="shared" si="26"/>
        <v>39117.482724000001</v>
      </c>
      <c r="T133" s="50">
        <f t="shared" si="27"/>
        <v>3096.2137159999984</v>
      </c>
      <c r="U133" s="47">
        <f t="shared" si="24"/>
        <v>44398.884703189746</v>
      </c>
      <c r="V133" s="50">
        <f t="shared" si="25"/>
        <v>2185.1882631897461</v>
      </c>
    </row>
    <row r="134" spans="2:22" x14ac:dyDescent="0.2">
      <c r="B134" s="37">
        <v>57005.185949999999</v>
      </c>
      <c r="C134" s="2">
        <v>15157.479043478819</v>
      </c>
      <c r="D134" s="2">
        <v>12416.79083</v>
      </c>
      <c r="E134" s="2">
        <v>408147.0405</v>
      </c>
      <c r="F134" s="3">
        <v>48</v>
      </c>
      <c r="G134" s="3">
        <v>0</v>
      </c>
      <c r="H134" s="38">
        <v>41913.537129999997</v>
      </c>
      <c r="I134" s="28">
        <f t="shared" si="18"/>
        <v>42187</v>
      </c>
      <c r="J134">
        <f t="shared" si="19"/>
        <v>42167</v>
      </c>
      <c r="K134" s="29">
        <f t="shared" si="20"/>
        <v>42167</v>
      </c>
      <c r="L134" s="30">
        <f t="shared" si="21"/>
        <v>-273.46287000000302</v>
      </c>
      <c r="M134" s="1">
        <f t="shared" si="22"/>
        <v>-253.46287000000302</v>
      </c>
      <c r="N134" s="31">
        <f t="shared" si="23"/>
        <v>-253.46287000000302</v>
      </c>
      <c r="O134" s="1">
        <f t="shared" si="28"/>
        <v>40637.500754000001</v>
      </c>
      <c r="P134" s="50">
        <f t="shared" si="29"/>
        <v>1276.0363759999964</v>
      </c>
      <c r="Q134" s="1">
        <f t="shared" si="30"/>
        <v>46863.755619999996</v>
      </c>
      <c r="R134" s="50">
        <f t="shared" si="31"/>
        <v>4950.2184899999993</v>
      </c>
      <c r="S134" s="47">
        <f t="shared" si="26"/>
        <v>39905.580567000005</v>
      </c>
      <c r="T134" s="50">
        <f t="shared" si="27"/>
        <v>2007.9565629999925</v>
      </c>
      <c r="U134" s="47">
        <f t="shared" si="24"/>
        <v>44180.365876870768</v>
      </c>
      <c r="V134" s="50">
        <f t="shared" si="25"/>
        <v>2266.8287468707713</v>
      </c>
    </row>
    <row r="135" spans="2:22" x14ac:dyDescent="0.2">
      <c r="B135" s="37">
        <v>65809.107820000005</v>
      </c>
      <c r="C135" s="2">
        <v>32176.810904819678</v>
      </c>
      <c r="D135" s="2">
        <v>4820.8394449999996</v>
      </c>
      <c r="E135" s="2">
        <v>692401.46680000005</v>
      </c>
      <c r="F135" s="3">
        <v>53</v>
      </c>
      <c r="G135" s="3">
        <v>1</v>
      </c>
      <c r="H135" s="38">
        <v>59416.18101</v>
      </c>
      <c r="I135" s="28">
        <f t="shared" si="18"/>
        <v>59511</v>
      </c>
      <c r="J135">
        <f t="shared" si="19"/>
        <v>59548</v>
      </c>
      <c r="K135" s="29">
        <f t="shared" si="20"/>
        <v>59548</v>
      </c>
      <c r="L135" s="30">
        <f t="shared" si="21"/>
        <v>-94.818989999999758</v>
      </c>
      <c r="M135" s="1">
        <f t="shared" si="22"/>
        <v>-131.81898999999976</v>
      </c>
      <c r="N135" s="31">
        <f t="shared" si="23"/>
        <v>-131.81898999999976</v>
      </c>
      <c r="O135" s="1">
        <f t="shared" si="28"/>
        <v>40538.602930000008</v>
      </c>
      <c r="P135" s="50">
        <f t="shared" si="29"/>
        <v>18877.578079999992</v>
      </c>
      <c r="Q135" s="1">
        <f t="shared" si="30"/>
        <v>45171.055369000002</v>
      </c>
      <c r="R135" s="50">
        <f t="shared" si="31"/>
        <v>14245.125640999999</v>
      </c>
      <c r="S135" s="47">
        <f t="shared" si="26"/>
        <v>40593.047666999999</v>
      </c>
      <c r="T135" s="50">
        <f t="shared" si="27"/>
        <v>18823.133343000001</v>
      </c>
      <c r="U135" s="47">
        <f t="shared" si="24"/>
        <v>43953.683002183687</v>
      </c>
      <c r="V135" s="50">
        <f t="shared" si="25"/>
        <v>15462.498007816313</v>
      </c>
    </row>
    <row r="136" spans="2:22" x14ac:dyDescent="0.2">
      <c r="B136" s="37">
        <v>65468.144200000002</v>
      </c>
      <c r="C136" s="2">
        <v>32892.050154215212</v>
      </c>
      <c r="D136" s="2">
        <v>7248.5414199999996</v>
      </c>
      <c r="E136" s="2">
        <v>588570.89029999997</v>
      </c>
      <c r="F136" s="3">
        <v>47</v>
      </c>
      <c r="G136" s="3">
        <v>0</v>
      </c>
      <c r="H136" s="38">
        <v>51402.615059999996</v>
      </c>
      <c r="I136" s="28">
        <f t="shared" si="18"/>
        <v>51251</v>
      </c>
      <c r="J136">
        <f t="shared" si="19"/>
        <v>51310</v>
      </c>
      <c r="K136" s="29">
        <f t="shared" si="20"/>
        <v>51310</v>
      </c>
      <c r="L136" s="30">
        <f t="shared" si="21"/>
        <v>151.61505999999645</v>
      </c>
      <c r="M136" s="1">
        <f t="shared" si="22"/>
        <v>92.615059999996447</v>
      </c>
      <c r="N136" s="31">
        <f t="shared" si="23"/>
        <v>92.615059999996447</v>
      </c>
      <c r="O136" s="1">
        <f t="shared" si="28"/>
        <v>44131.495446000001</v>
      </c>
      <c r="P136" s="50">
        <f t="shared" si="29"/>
        <v>7271.1196139999956</v>
      </c>
      <c r="Q136" s="1">
        <f t="shared" si="30"/>
        <v>45382.040604000002</v>
      </c>
      <c r="R136" s="50">
        <f t="shared" si="31"/>
        <v>6020.5744559999948</v>
      </c>
      <c r="S136" s="47">
        <f t="shared" si="26"/>
        <v>48235.390448999999</v>
      </c>
      <c r="T136" s="50">
        <f t="shared" si="27"/>
        <v>3167.2246109999978</v>
      </c>
      <c r="U136" s="47">
        <f t="shared" si="24"/>
        <v>45499.932802965319</v>
      </c>
      <c r="V136" s="50">
        <f t="shared" si="25"/>
        <v>5902.6822570346776</v>
      </c>
    </row>
    <row r="137" spans="2:22" x14ac:dyDescent="0.2">
      <c r="B137" s="37">
        <v>60991.824430000001</v>
      </c>
      <c r="C137" s="2">
        <v>15427.60621167231</v>
      </c>
      <c r="D137" s="2">
        <v>7329.2285099999999</v>
      </c>
      <c r="E137" s="2">
        <v>586368.92929999996</v>
      </c>
      <c r="F137" s="3">
        <v>54</v>
      </c>
      <c r="G137" s="3">
        <v>0</v>
      </c>
      <c r="H137" s="38">
        <v>54755.420380000003</v>
      </c>
      <c r="I137" s="28">
        <f t="shared" si="18"/>
        <v>54600</v>
      </c>
      <c r="J137">
        <f t="shared" si="19"/>
        <v>54609</v>
      </c>
      <c r="K137" s="29">
        <f t="shared" si="20"/>
        <v>54609</v>
      </c>
      <c r="L137" s="30">
        <f t="shared" si="21"/>
        <v>155.42038000000321</v>
      </c>
      <c r="M137" s="1">
        <f t="shared" si="22"/>
        <v>146.42038000000321</v>
      </c>
      <c r="N137" s="31">
        <f t="shared" si="23"/>
        <v>146.42038000000321</v>
      </c>
      <c r="O137" s="1">
        <f t="shared" si="28"/>
        <v>45893.441163999996</v>
      </c>
      <c r="P137" s="50">
        <f t="shared" si="29"/>
        <v>8861.979216000007</v>
      </c>
      <c r="Q137" s="1">
        <f t="shared" si="30"/>
        <v>45328.134550000002</v>
      </c>
      <c r="R137" s="50">
        <f t="shared" si="31"/>
        <v>9427.2858300000007</v>
      </c>
      <c r="S137" s="47">
        <f t="shared" si="26"/>
        <v>50989.977396999995</v>
      </c>
      <c r="T137" s="50">
        <f t="shared" si="27"/>
        <v>3765.4429830000081</v>
      </c>
      <c r="U137" s="47">
        <f t="shared" si="24"/>
        <v>46090.201028668787</v>
      </c>
      <c r="V137" s="50">
        <f t="shared" si="25"/>
        <v>8665.2193513312159</v>
      </c>
    </row>
    <row r="138" spans="2:22" x14ac:dyDescent="0.2">
      <c r="B138" s="37">
        <v>61809.074509999999</v>
      </c>
      <c r="C138" s="2">
        <v>17907.87702721377</v>
      </c>
      <c r="D138" s="2">
        <v>2620.079459</v>
      </c>
      <c r="E138" s="2">
        <v>407733.52289999998</v>
      </c>
      <c r="F138" s="3">
        <v>51</v>
      </c>
      <c r="G138" s="3">
        <v>0</v>
      </c>
      <c r="H138" s="38">
        <v>47143.44008</v>
      </c>
      <c r="I138" s="28">
        <f t="shared" si="18"/>
        <v>47329</v>
      </c>
      <c r="J138">
        <f t="shared" si="19"/>
        <v>47379</v>
      </c>
      <c r="K138" s="29">
        <f t="shared" si="20"/>
        <v>47379</v>
      </c>
      <c r="L138" s="30">
        <f t="shared" si="21"/>
        <v>-185.55991999999969</v>
      </c>
      <c r="M138" s="1">
        <f t="shared" si="22"/>
        <v>-235.55991999999969</v>
      </c>
      <c r="N138" s="31">
        <f t="shared" si="23"/>
        <v>-235.55991999999969</v>
      </c>
      <c r="O138" s="1">
        <f t="shared" si="28"/>
        <v>49940.290003999995</v>
      </c>
      <c r="P138" s="50">
        <f t="shared" si="29"/>
        <v>2796.8499239999946</v>
      </c>
      <c r="Q138" s="1">
        <f t="shared" si="30"/>
        <v>47779.615613000002</v>
      </c>
      <c r="R138" s="50">
        <f t="shared" si="31"/>
        <v>636.17553300000145</v>
      </c>
      <c r="S138" s="47">
        <f t="shared" si="26"/>
        <v>53397.542585000003</v>
      </c>
      <c r="T138" s="50">
        <f t="shared" si="27"/>
        <v>6254.1025050000026</v>
      </c>
      <c r="U138" s="47">
        <f t="shared" si="24"/>
        <v>46956.722963801913</v>
      </c>
      <c r="V138" s="50">
        <f t="shared" si="25"/>
        <v>186.71711619808775</v>
      </c>
    </row>
    <row r="139" spans="2:22" x14ac:dyDescent="0.2">
      <c r="B139" s="37">
        <v>66905.476439999999</v>
      </c>
      <c r="C139" s="2">
        <v>22583.53245589459</v>
      </c>
      <c r="D139" s="2">
        <v>10077.495919999999</v>
      </c>
      <c r="E139" s="2">
        <v>651215.64350000001</v>
      </c>
      <c r="F139" s="3">
        <v>59</v>
      </c>
      <c r="G139" s="3">
        <v>0</v>
      </c>
      <c r="H139" s="38">
        <v>64391.689059999997</v>
      </c>
      <c r="I139" s="28">
        <f t="shared" si="18"/>
        <v>64011</v>
      </c>
      <c r="J139">
        <f t="shared" si="19"/>
        <v>64014</v>
      </c>
      <c r="K139" s="29">
        <f t="shared" si="20"/>
        <v>64014</v>
      </c>
      <c r="L139" s="30">
        <f t="shared" si="21"/>
        <v>380.68905999999697</v>
      </c>
      <c r="M139" s="1">
        <f t="shared" si="22"/>
        <v>377.68905999999697</v>
      </c>
      <c r="N139" s="31">
        <f t="shared" si="23"/>
        <v>377.68905999999697</v>
      </c>
      <c r="O139" s="1">
        <f t="shared" si="28"/>
        <v>50926.238731999998</v>
      </c>
      <c r="P139" s="50">
        <f t="shared" si="29"/>
        <v>13465.450327999999</v>
      </c>
      <c r="Q139" s="1">
        <f t="shared" si="30"/>
        <v>45781.869743000003</v>
      </c>
      <c r="R139" s="50">
        <f t="shared" si="31"/>
        <v>18609.819316999994</v>
      </c>
      <c r="S139" s="47">
        <f t="shared" si="26"/>
        <v>51506.143258999997</v>
      </c>
      <c r="T139" s="50">
        <f t="shared" si="27"/>
        <v>12885.545801</v>
      </c>
      <c r="U139" s="47">
        <f t="shared" si="24"/>
        <v>46975.394675421725</v>
      </c>
      <c r="V139" s="50">
        <f t="shared" si="25"/>
        <v>17416.294384578272</v>
      </c>
    </row>
    <row r="140" spans="2:22" x14ac:dyDescent="0.2">
      <c r="B140" s="37">
        <v>65131.25015</v>
      </c>
      <c r="C140" s="2">
        <v>18450.752551153812</v>
      </c>
      <c r="D140" s="2">
        <v>6206.9221090000001</v>
      </c>
      <c r="E140" s="2">
        <v>53366.138610000002</v>
      </c>
      <c r="F140" s="3">
        <v>49</v>
      </c>
      <c r="G140" s="3">
        <v>0</v>
      </c>
      <c r="H140" s="38">
        <v>37252.551939999998</v>
      </c>
      <c r="I140" s="28">
        <f t="shared" si="18"/>
        <v>37287</v>
      </c>
      <c r="J140">
        <f t="shared" si="19"/>
        <v>37314</v>
      </c>
      <c r="K140" s="29">
        <f t="shared" si="20"/>
        <v>37314</v>
      </c>
      <c r="L140" s="30">
        <f t="shared" si="21"/>
        <v>-34.448060000002442</v>
      </c>
      <c r="M140" s="1">
        <f t="shared" si="22"/>
        <v>-61.448060000002442</v>
      </c>
      <c r="N140" s="31">
        <f t="shared" si="23"/>
        <v>-61.448060000002442</v>
      </c>
      <c r="O140" s="1">
        <f t="shared" si="28"/>
        <v>55421.869117999995</v>
      </c>
      <c r="P140" s="50">
        <f t="shared" si="29"/>
        <v>18169.317177999998</v>
      </c>
      <c r="Q140" s="1">
        <f t="shared" si="30"/>
        <v>47980.236024000005</v>
      </c>
      <c r="R140" s="50">
        <f t="shared" si="31"/>
        <v>10727.684084000008</v>
      </c>
      <c r="S140" s="47">
        <f t="shared" si="26"/>
        <v>55991.053230000005</v>
      </c>
      <c r="T140" s="50">
        <f t="shared" si="27"/>
        <v>18738.501290000007</v>
      </c>
      <c r="U140" s="47">
        <f t="shared" si="24"/>
        <v>48717.024113879554</v>
      </c>
      <c r="V140" s="50">
        <f t="shared" si="25"/>
        <v>11464.472173879556</v>
      </c>
    </row>
    <row r="141" spans="2:22" x14ac:dyDescent="0.2">
      <c r="B141" s="37">
        <v>83626.307830000005</v>
      </c>
      <c r="C141" s="2">
        <v>25096.63507266817</v>
      </c>
      <c r="D141" s="2">
        <v>8458.7498190000006</v>
      </c>
      <c r="E141" s="2">
        <v>167031.55540000001</v>
      </c>
      <c r="F141" s="3">
        <v>51</v>
      </c>
      <c r="G141" s="3">
        <v>1</v>
      </c>
      <c r="H141" s="38">
        <v>52665.365109999999</v>
      </c>
      <c r="I141" s="28">
        <f t="shared" si="18"/>
        <v>52713</v>
      </c>
      <c r="J141">
        <f t="shared" si="19"/>
        <v>52691</v>
      </c>
      <c r="K141" s="29">
        <f t="shared" si="20"/>
        <v>52691</v>
      </c>
      <c r="L141" s="30">
        <f t="shared" si="21"/>
        <v>-47.634890000001178</v>
      </c>
      <c r="M141" s="1">
        <f t="shared" si="22"/>
        <v>-25.634890000001178</v>
      </c>
      <c r="N141" s="31">
        <f t="shared" si="23"/>
        <v>-25.634890000001178</v>
      </c>
      <c r="O141" s="1">
        <f t="shared" si="28"/>
        <v>50989.143304000005</v>
      </c>
      <c r="P141" s="50">
        <f t="shared" si="29"/>
        <v>1676.2218059999941</v>
      </c>
      <c r="Q141" s="1">
        <f t="shared" si="30"/>
        <v>47560.319375000006</v>
      </c>
      <c r="R141" s="50">
        <f t="shared" si="31"/>
        <v>5105.0457349999924</v>
      </c>
      <c r="S141" s="47">
        <f t="shared" si="26"/>
        <v>49122.757547999994</v>
      </c>
      <c r="T141" s="50">
        <f t="shared" si="27"/>
        <v>3542.6075620000047</v>
      </c>
      <c r="U141" s="47">
        <f t="shared" si="24"/>
        <v>47570.576896491599</v>
      </c>
      <c r="V141" s="50">
        <f t="shared" si="25"/>
        <v>5094.7882135084001</v>
      </c>
    </row>
    <row r="142" spans="2:22" x14ac:dyDescent="0.2">
      <c r="B142" s="37">
        <v>64328.278919999997</v>
      </c>
      <c r="C142" s="2">
        <v>13825.19004893997</v>
      </c>
      <c r="D142" s="2">
        <v>13860.43821</v>
      </c>
      <c r="E142" s="2">
        <v>567357.02639999997</v>
      </c>
      <c r="F142" s="3">
        <v>40</v>
      </c>
      <c r="G142" s="3">
        <v>0</v>
      </c>
      <c r="H142" s="38">
        <v>44001.207060000001</v>
      </c>
      <c r="I142" s="28">
        <f t="shared" ref="I142:I205" si="32">ROUND($G$2+$H$2*B142+$I$2*C142+$J$2*D142+$K$2*E142+$L$2*F142+$M$2*G142,0)</f>
        <v>44214</v>
      </c>
      <c r="J142">
        <f t="shared" ref="J142:J205" si="33">ROUND($G$3+$H$3*B142+$K$3*E142+$L$3*F142,0)</f>
        <v>44174</v>
      </c>
      <c r="K142" s="29">
        <f t="shared" ref="K142:K205" si="34">ROUND($G$4+$H$4*B142+$K$4*E142+$L$4*F142,0)</f>
        <v>44174</v>
      </c>
      <c r="L142" s="30">
        <f t="shared" ref="L142:L205" si="35">H142-I142</f>
        <v>-212.79293999999936</v>
      </c>
      <c r="M142" s="1">
        <f t="shared" ref="M142:M205" si="36">H142-J142</f>
        <v>-172.79293999999936</v>
      </c>
      <c r="N142" s="31">
        <f t="shared" ref="N142:N205" si="37">H142-K142</f>
        <v>-172.79293999999936</v>
      </c>
      <c r="O142" s="1">
        <f t="shared" si="28"/>
        <v>51241.693313999996</v>
      </c>
      <c r="P142" s="50">
        <f t="shared" si="29"/>
        <v>7240.4862539999958</v>
      </c>
      <c r="Q142" s="1">
        <f t="shared" si="30"/>
        <v>48567.567239000004</v>
      </c>
      <c r="R142" s="50">
        <f t="shared" si="31"/>
        <v>4566.360179000003</v>
      </c>
      <c r="S142" s="47">
        <f t="shared" si="26"/>
        <v>49834.593445999999</v>
      </c>
      <c r="T142" s="50">
        <f t="shared" si="27"/>
        <v>5833.3863859999983</v>
      </c>
      <c r="U142" s="47">
        <f t="shared" si="24"/>
        <v>48080.055717842435</v>
      </c>
      <c r="V142" s="50">
        <f t="shared" si="25"/>
        <v>4078.8486578424345</v>
      </c>
    </row>
    <row r="143" spans="2:22" x14ac:dyDescent="0.2">
      <c r="B143" s="37">
        <v>69255.987529999999</v>
      </c>
      <c r="C143" s="2">
        <v>36268.674574512537</v>
      </c>
      <c r="D143" s="2">
        <v>18361.24915</v>
      </c>
      <c r="E143" s="2">
        <v>339207.27740000002</v>
      </c>
      <c r="F143" s="3">
        <v>53</v>
      </c>
      <c r="G143" s="3">
        <v>1</v>
      </c>
      <c r="H143" s="38">
        <v>51551.679969999997</v>
      </c>
      <c r="I143" s="28">
        <f t="shared" si="32"/>
        <v>51313</v>
      </c>
      <c r="J143">
        <f t="shared" si="33"/>
        <v>51267</v>
      </c>
      <c r="K143" s="29">
        <f t="shared" si="34"/>
        <v>51267</v>
      </c>
      <c r="L143" s="30">
        <f t="shared" si="35"/>
        <v>238.67996999999741</v>
      </c>
      <c r="M143" s="1">
        <f t="shared" si="36"/>
        <v>284.67996999999741</v>
      </c>
      <c r="N143" s="31">
        <f t="shared" si="37"/>
        <v>284.67996999999741</v>
      </c>
      <c r="O143" s="1">
        <f t="shared" si="28"/>
        <v>49090.85065</v>
      </c>
      <c r="P143" s="50">
        <f t="shared" si="29"/>
        <v>2460.8293199999971</v>
      </c>
      <c r="Q143" s="1">
        <f t="shared" si="30"/>
        <v>49515.570326999994</v>
      </c>
      <c r="R143" s="50">
        <f t="shared" si="31"/>
        <v>2036.1096430000034</v>
      </c>
      <c r="S143" s="47">
        <f t="shared" si="26"/>
        <v>47289.771651000003</v>
      </c>
      <c r="T143" s="50">
        <f t="shared" si="27"/>
        <v>4261.9083189999947</v>
      </c>
      <c r="U143" s="47">
        <f t="shared" ref="U143:U206" si="38">($V$11*H142)+(1-$V$11)*U142</f>
        <v>47672.170852058196</v>
      </c>
      <c r="V143" s="50">
        <f t="shared" ref="V143:V206" si="39">ABS(H143-U143)</f>
        <v>3879.5091179418014</v>
      </c>
    </row>
    <row r="144" spans="2:22" x14ac:dyDescent="0.2">
      <c r="B144" s="37">
        <v>60575.126040000003</v>
      </c>
      <c r="C144" s="2">
        <v>28900.792898708751</v>
      </c>
      <c r="D144" s="2">
        <v>8088.3443649999999</v>
      </c>
      <c r="E144" s="2">
        <v>291360.02909999999</v>
      </c>
      <c r="F144" s="3">
        <v>45</v>
      </c>
      <c r="G144" s="3">
        <v>1</v>
      </c>
      <c r="H144" s="38">
        <v>38243.664810000002</v>
      </c>
      <c r="I144" s="28">
        <f t="shared" si="32"/>
        <v>38262</v>
      </c>
      <c r="J144">
        <f t="shared" si="33"/>
        <v>38276</v>
      </c>
      <c r="K144" s="29">
        <f t="shared" si="34"/>
        <v>38276</v>
      </c>
      <c r="L144" s="30">
        <f t="shared" si="35"/>
        <v>-18.335189999997965</v>
      </c>
      <c r="M144" s="1">
        <f t="shared" si="36"/>
        <v>-32.335189999997965</v>
      </c>
      <c r="N144" s="31">
        <f t="shared" si="37"/>
        <v>-32.335189999997965</v>
      </c>
      <c r="O144" s="1">
        <f t="shared" si="28"/>
        <v>49972.498627999994</v>
      </c>
      <c r="P144" s="50">
        <f t="shared" si="29"/>
        <v>11728.833817999992</v>
      </c>
      <c r="Q144" s="1">
        <f t="shared" si="30"/>
        <v>50449.36868</v>
      </c>
      <c r="R144" s="50">
        <f t="shared" si="31"/>
        <v>12205.703869999998</v>
      </c>
      <c r="S144" s="47">
        <f t="shared" si="26"/>
        <v>48079.362322000001</v>
      </c>
      <c r="T144" s="50">
        <f t="shared" si="27"/>
        <v>9835.6975119999988</v>
      </c>
      <c r="U144" s="47">
        <f t="shared" si="38"/>
        <v>48060.121763852381</v>
      </c>
      <c r="V144" s="50">
        <f t="shared" si="39"/>
        <v>9816.4569538523792</v>
      </c>
    </row>
    <row r="145" spans="2:22" x14ac:dyDescent="0.2">
      <c r="B145" s="37">
        <v>63729.125679999997</v>
      </c>
      <c r="C145" s="2">
        <v>28074.158296634621</v>
      </c>
      <c r="D145" s="2">
        <v>12507.19736</v>
      </c>
      <c r="E145" s="2">
        <v>271430.05430000002</v>
      </c>
      <c r="F145" s="3">
        <v>45</v>
      </c>
      <c r="G145" s="3">
        <v>0</v>
      </c>
      <c r="H145" s="38">
        <v>39766.64804</v>
      </c>
      <c r="I145" s="28">
        <f t="shared" si="32"/>
        <v>39462</v>
      </c>
      <c r="J145">
        <f t="shared" si="33"/>
        <v>39474</v>
      </c>
      <c r="K145" s="29">
        <f t="shared" si="34"/>
        <v>39474</v>
      </c>
      <c r="L145" s="30">
        <f t="shared" si="35"/>
        <v>304.64804000000004</v>
      </c>
      <c r="M145" s="1">
        <f t="shared" si="36"/>
        <v>292.64804000000004</v>
      </c>
      <c r="N145" s="31">
        <f t="shared" si="37"/>
        <v>292.64804000000004</v>
      </c>
      <c r="O145" s="1">
        <f t="shared" si="28"/>
        <v>44742.893777999991</v>
      </c>
      <c r="P145" s="50">
        <f t="shared" si="29"/>
        <v>4976.2457379999905</v>
      </c>
      <c r="Q145" s="1">
        <f t="shared" si="30"/>
        <v>50082.381447999993</v>
      </c>
      <c r="R145" s="50">
        <f t="shared" si="31"/>
        <v>10315.733407999993</v>
      </c>
      <c r="S145" s="47">
        <f t="shared" si="26"/>
        <v>44829.747838000003</v>
      </c>
      <c r="T145" s="50">
        <f t="shared" si="27"/>
        <v>5063.0997980000029</v>
      </c>
      <c r="U145" s="47">
        <f t="shared" si="38"/>
        <v>47078.476068467142</v>
      </c>
      <c r="V145" s="50">
        <f t="shared" si="39"/>
        <v>7311.8280284671418</v>
      </c>
    </row>
    <row r="146" spans="2:22" x14ac:dyDescent="0.2">
      <c r="B146" s="37">
        <v>64315.736709999997</v>
      </c>
      <c r="C146" s="2">
        <v>14321.501724638831</v>
      </c>
      <c r="D146" s="2">
        <v>14871.36126</v>
      </c>
      <c r="E146" s="2">
        <v>502946.88189999998</v>
      </c>
      <c r="F146" s="3">
        <v>37</v>
      </c>
      <c r="G146" s="3">
        <v>0</v>
      </c>
      <c r="H146" s="38">
        <v>40077.572890000003</v>
      </c>
      <c r="I146" s="28">
        <f t="shared" si="32"/>
        <v>39827</v>
      </c>
      <c r="J146">
        <f t="shared" si="33"/>
        <v>39782</v>
      </c>
      <c r="K146" s="29">
        <f t="shared" si="34"/>
        <v>39782</v>
      </c>
      <c r="L146" s="30">
        <f t="shared" si="35"/>
        <v>250.5728900000031</v>
      </c>
      <c r="M146" s="1">
        <f t="shared" si="36"/>
        <v>295.5728900000031</v>
      </c>
      <c r="N146" s="31">
        <f t="shared" si="37"/>
        <v>295.5728900000031</v>
      </c>
      <c r="O146" s="1">
        <f t="shared" si="28"/>
        <v>45245.712997999995</v>
      </c>
      <c r="P146" s="50">
        <f t="shared" si="29"/>
        <v>5168.1401079999923</v>
      </c>
      <c r="Q146" s="1">
        <f t="shared" si="30"/>
        <v>48117.428151</v>
      </c>
      <c r="R146" s="50">
        <f t="shared" si="31"/>
        <v>8039.855260999997</v>
      </c>
      <c r="S146" s="47">
        <f t="shared" ref="S146:S209" si="40">SUMPRODUCT($S$13:$S$16,H142:H145)</f>
        <v>42090.215359000002</v>
      </c>
      <c r="T146" s="50">
        <f t="shared" ref="T146:T209" si="41">ABS(H146-S146)</f>
        <v>2012.6424689999985</v>
      </c>
      <c r="U146" s="47">
        <f t="shared" si="38"/>
        <v>46347.293265620428</v>
      </c>
      <c r="V146" s="50">
        <f t="shared" si="39"/>
        <v>6269.7203756204253</v>
      </c>
    </row>
    <row r="147" spans="2:22" x14ac:dyDescent="0.2">
      <c r="B147" s="37">
        <v>51419.016439999999</v>
      </c>
      <c r="C147" s="2">
        <v>13983.61145355456</v>
      </c>
      <c r="D147" s="2">
        <v>9026.0615429999998</v>
      </c>
      <c r="E147" s="2">
        <v>362564.34600000002</v>
      </c>
      <c r="F147" s="3">
        <v>43</v>
      </c>
      <c r="G147" s="3">
        <v>0</v>
      </c>
      <c r="H147" s="38">
        <v>33131.527340000001</v>
      </c>
      <c r="I147" s="28">
        <f t="shared" si="32"/>
        <v>33497</v>
      </c>
      <c r="J147">
        <f t="shared" si="33"/>
        <v>33504</v>
      </c>
      <c r="K147" s="29">
        <f t="shared" si="34"/>
        <v>33504</v>
      </c>
      <c r="L147" s="30">
        <f t="shared" si="35"/>
        <v>-365.47265999999945</v>
      </c>
      <c r="M147" s="1">
        <f t="shared" si="36"/>
        <v>-372.47265999999945</v>
      </c>
      <c r="N147" s="31">
        <f t="shared" si="37"/>
        <v>-372.47265999999945</v>
      </c>
      <c r="O147" s="1">
        <f t="shared" si="28"/>
        <v>42728.154554000001</v>
      </c>
      <c r="P147" s="50">
        <f t="shared" si="29"/>
        <v>9596.6272140000001</v>
      </c>
      <c r="Q147" s="1">
        <f t="shared" si="30"/>
        <v>46984.923933999999</v>
      </c>
      <c r="R147" s="50">
        <f t="shared" si="31"/>
        <v>13853.396593999998</v>
      </c>
      <c r="S147" s="47">
        <f t="shared" si="40"/>
        <v>40764.924527000003</v>
      </c>
      <c r="T147" s="50">
        <f t="shared" si="41"/>
        <v>7633.3971870000023</v>
      </c>
      <c r="U147" s="47">
        <f t="shared" si="38"/>
        <v>45720.32122805839</v>
      </c>
      <c r="V147" s="50">
        <f t="shared" si="39"/>
        <v>12588.79388805839</v>
      </c>
    </row>
    <row r="148" spans="2:22" x14ac:dyDescent="0.2">
      <c r="B148" s="37">
        <v>53870.484830000001</v>
      </c>
      <c r="C148" s="2">
        <v>27458.637442014751</v>
      </c>
      <c r="D148" s="2">
        <v>14720.53399</v>
      </c>
      <c r="E148" s="2">
        <v>701782.52800000005</v>
      </c>
      <c r="F148" s="3">
        <v>48</v>
      </c>
      <c r="G148" s="3">
        <v>0</v>
      </c>
      <c r="H148" s="38">
        <v>48622.660969999997</v>
      </c>
      <c r="I148" s="28">
        <f t="shared" si="32"/>
        <v>48899</v>
      </c>
      <c r="J148">
        <f t="shared" si="33"/>
        <v>48900</v>
      </c>
      <c r="K148" s="29">
        <f t="shared" si="34"/>
        <v>48900</v>
      </c>
      <c r="L148" s="30">
        <f t="shared" si="35"/>
        <v>-276.33903000000282</v>
      </c>
      <c r="M148" s="1">
        <f t="shared" si="36"/>
        <v>-277.33903000000282</v>
      </c>
      <c r="N148" s="31">
        <f t="shared" si="37"/>
        <v>-277.33903000000282</v>
      </c>
      <c r="O148" s="1">
        <f t="shared" si="28"/>
        <v>40554.218609999996</v>
      </c>
      <c r="P148" s="50">
        <f t="shared" si="29"/>
        <v>8068.4423600000009</v>
      </c>
      <c r="Q148" s="1">
        <f t="shared" si="30"/>
        <v>44822.534629999995</v>
      </c>
      <c r="R148" s="50">
        <f t="shared" si="31"/>
        <v>3800.1263400000025</v>
      </c>
      <c r="S148" s="47">
        <f t="shared" si="40"/>
        <v>37053.578892000005</v>
      </c>
      <c r="T148" s="50">
        <f t="shared" si="41"/>
        <v>11569.082077999992</v>
      </c>
      <c r="U148" s="47">
        <f t="shared" si="38"/>
        <v>44461.441839252555</v>
      </c>
      <c r="V148" s="50">
        <f t="shared" si="39"/>
        <v>4161.2191307474423</v>
      </c>
    </row>
    <row r="149" spans="2:22" x14ac:dyDescent="0.2">
      <c r="B149" s="37">
        <v>56895.231529999997</v>
      </c>
      <c r="C149" s="2">
        <v>23431.299816901381</v>
      </c>
      <c r="D149" s="2">
        <v>9851.578109</v>
      </c>
      <c r="E149" s="2">
        <v>580950.39670000004</v>
      </c>
      <c r="F149" s="3">
        <v>49</v>
      </c>
      <c r="G149" s="3">
        <v>0</v>
      </c>
      <c r="H149" s="38">
        <v>47693.234819999998</v>
      </c>
      <c r="I149" s="28">
        <f t="shared" si="32"/>
        <v>47925</v>
      </c>
      <c r="J149">
        <f t="shared" si="33"/>
        <v>47946</v>
      </c>
      <c r="K149" s="29">
        <f t="shared" si="34"/>
        <v>47946</v>
      </c>
      <c r="L149" s="30">
        <f t="shared" si="35"/>
        <v>-231.76518000000215</v>
      </c>
      <c r="M149" s="1">
        <f t="shared" si="36"/>
        <v>-252.76518000000215</v>
      </c>
      <c r="N149" s="31">
        <f t="shared" si="37"/>
        <v>-252.76518000000215</v>
      </c>
      <c r="O149" s="1">
        <f t="shared" si="28"/>
        <v>39968.414810000002</v>
      </c>
      <c r="P149" s="50">
        <f t="shared" si="29"/>
        <v>7724.8200099999958</v>
      </c>
      <c r="Q149" s="1">
        <f t="shared" si="30"/>
        <v>44970.456718999994</v>
      </c>
      <c r="R149" s="50">
        <f t="shared" si="31"/>
        <v>2722.7781010000035</v>
      </c>
      <c r="S149" s="47">
        <f t="shared" si="40"/>
        <v>41380.701972000003</v>
      </c>
      <c r="T149" s="50">
        <f t="shared" si="41"/>
        <v>6312.5328479999953</v>
      </c>
      <c r="U149" s="47">
        <f t="shared" si="38"/>
        <v>44877.563752327304</v>
      </c>
      <c r="V149" s="50">
        <f t="shared" si="39"/>
        <v>2815.6710676726943</v>
      </c>
    </row>
    <row r="150" spans="2:22" x14ac:dyDescent="0.2">
      <c r="B150" s="37">
        <v>52534.207779999997</v>
      </c>
      <c r="C150" s="2">
        <v>27632.87180964939</v>
      </c>
      <c r="D150" s="2">
        <v>7583.7538530000002</v>
      </c>
      <c r="E150" s="2">
        <v>401955.50099999999</v>
      </c>
      <c r="F150" s="3">
        <v>48</v>
      </c>
      <c r="G150" s="3">
        <v>1</v>
      </c>
      <c r="H150" s="38">
        <v>39410.461600000002</v>
      </c>
      <c r="I150" s="28">
        <f t="shared" si="32"/>
        <v>39452</v>
      </c>
      <c r="J150">
        <f t="shared" si="33"/>
        <v>39472</v>
      </c>
      <c r="K150" s="29">
        <f t="shared" si="34"/>
        <v>39472</v>
      </c>
      <c r="L150" s="30">
        <f t="shared" si="35"/>
        <v>-41.538399999997637</v>
      </c>
      <c r="M150" s="1">
        <f t="shared" si="36"/>
        <v>-61.538399999997637</v>
      </c>
      <c r="N150" s="31">
        <f t="shared" si="37"/>
        <v>-61.538399999997637</v>
      </c>
      <c r="O150" s="1">
        <f t="shared" si="28"/>
        <v>41858.328812000007</v>
      </c>
      <c r="P150" s="50">
        <f t="shared" si="29"/>
        <v>2447.8672120000047</v>
      </c>
      <c r="Q150" s="1">
        <f t="shared" si="30"/>
        <v>43300.611294999995</v>
      </c>
      <c r="R150" s="50">
        <f t="shared" si="31"/>
        <v>3890.1496949999928</v>
      </c>
      <c r="S150" s="47">
        <f t="shared" si="40"/>
        <v>44298.154975999998</v>
      </c>
      <c r="T150" s="50">
        <f t="shared" si="41"/>
        <v>4887.6933759999956</v>
      </c>
      <c r="U150" s="47">
        <f t="shared" si="38"/>
        <v>45159.130859094577</v>
      </c>
      <c r="V150" s="50">
        <f t="shared" si="39"/>
        <v>5748.669259094575</v>
      </c>
    </row>
    <row r="151" spans="2:22" x14ac:dyDescent="0.2">
      <c r="B151" s="37">
        <v>52632.971239999999</v>
      </c>
      <c r="C151" s="2">
        <v>22490.35110513871</v>
      </c>
      <c r="D151" s="2">
        <v>12348.677830000001</v>
      </c>
      <c r="E151" s="2">
        <v>293999.94270000001</v>
      </c>
      <c r="F151" s="3">
        <v>45</v>
      </c>
      <c r="G151" s="3">
        <v>1</v>
      </c>
      <c r="H151" s="38">
        <v>33428.401830000003</v>
      </c>
      <c r="I151" s="28">
        <f t="shared" si="32"/>
        <v>33910</v>
      </c>
      <c r="J151">
        <f t="shared" si="33"/>
        <v>33883</v>
      </c>
      <c r="K151" s="29">
        <f t="shared" si="34"/>
        <v>33883</v>
      </c>
      <c r="L151" s="30">
        <f t="shared" si="35"/>
        <v>-481.59816999999748</v>
      </c>
      <c r="M151" s="1">
        <f t="shared" si="36"/>
        <v>-454.59816999999748</v>
      </c>
      <c r="N151" s="31">
        <f t="shared" si="37"/>
        <v>-454.59816999999748</v>
      </c>
      <c r="O151" s="1">
        <f t="shared" si="28"/>
        <v>41787.091524000003</v>
      </c>
      <c r="P151" s="50">
        <f t="shared" si="29"/>
        <v>8358.6896940000006</v>
      </c>
      <c r="Q151" s="1">
        <f t="shared" si="30"/>
        <v>43516.402260999996</v>
      </c>
      <c r="R151" s="50">
        <f t="shared" si="31"/>
        <v>10088.000430999993</v>
      </c>
      <c r="S151" s="47">
        <f t="shared" si="40"/>
        <v>43109.840014000001</v>
      </c>
      <c r="T151" s="50">
        <f t="shared" si="41"/>
        <v>9681.4381839999987</v>
      </c>
      <c r="U151" s="47">
        <f t="shared" si="38"/>
        <v>44584.263933185117</v>
      </c>
      <c r="V151" s="50">
        <f t="shared" si="39"/>
        <v>11155.862103185114</v>
      </c>
    </row>
    <row r="152" spans="2:22" x14ac:dyDescent="0.2">
      <c r="B152" s="37">
        <v>42375.214240000001</v>
      </c>
      <c r="C152" s="2">
        <v>22483.41993340632</v>
      </c>
      <c r="D152" s="2">
        <v>6062.6013599999997</v>
      </c>
      <c r="E152" s="2">
        <v>510039.14840000001</v>
      </c>
      <c r="F152" s="3">
        <v>43</v>
      </c>
      <c r="G152" s="3">
        <v>1</v>
      </c>
      <c r="H152" s="38">
        <v>32700.278709999999</v>
      </c>
      <c r="I152" s="28">
        <f t="shared" si="32"/>
        <v>32656</v>
      </c>
      <c r="J152">
        <f t="shared" si="33"/>
        <v>32682</v>
      </c>
      <c r="K152" s="29">
        <f t="shared" si="34"/>
        <v>32682</v>
      </c>
      <c r="L152" s="30">
        <f t="shared" si="35"/>
        <v>44.278709999998682</v>
      </c>
      <c r="M152" s="1">
        <f t="shared" si="36"/>
        <v>18.278709999998682</v>
      </c>
      <c r="N152" s="31">
        <f t="shared" si="37"/>
        <v>18.278709999998682</v>
      </c>
      <c r="O152" s="1">
        <f t="shared" ref="O152:O215" si="42">AVERAGE(H147,H148,H149,H150,H151)</f>
        <v>40457.257311999994</v>
      </c>
      <c r="P152" s="50">
        <f t="shared" ref="P152:P215" si="43">ABS(H152-O152)</f>
        <v>7756.9786019999956</v>
      </c>
      <c r="Q152" s="1">
        <f t="shared" ref="Q152:Q215" si="44">AVERAGE(H142:H151)</f>
        <v>41592.705933000005</v>
      </c>
      <c r="R152" s="50">
        <f t="shared" ref="R152:R215" si="45">ABS(H152-Q152)</f>
        <v>8892.4272230000061</v>
      </c>
      <c r="S152" s="47">
        <f t="shared" si="40"/>
        <v>39595.412273000002</v>
      </c>
      <c r="T152" s="50">
        <f t="shared" si="41"/>
        <v>6895.1335630000031</v>
      </c>
      <c r="U152" s="47">
        <f t="shared" si="38"/>
        <v>43468.677722866603</v>
      </c>
      <c r="V152" s="50">
        <f t="shared" si="39"/>
        <v>10768.399012866605</v>
      </c>
    </row>
    <row r="153" spans="2:22" x14ac:dyDescent="0.2">
      <c r="B153" s="37">
        <v>65617.291750000004</v>
      </c>
      <c r="C153" s="2">
        <v>17988.548346953889</v>
      </c>
      <c r="D153" s="2">
        <v>14392.288329999999</v>
      </c>
      <c r="E153" s="2">
        <v>560593.41599999997</v>
      </c>
      <c r="F153" s="3">
        <v>62</v>
      </c>
      <c r="G153" s="3">
        <v>0</v>
      </c>
      <c r="H153" s="38">
        <v>62864.430110000001</v>
      </c>
      <c r="I153" s="28">
        <f t="shared" si="32"/>
        <v>63226</v>
      </c>
      <c r="J153">
        <f t="shared" si="33"/>
        <v>63187</v>
      </c>
      <c r="K153" s="29">
        <f t="shared" si="34"/>
        <v>63187</v>
      </c>
      <c r="L153" s="30">
        <f t="shared" si="35"/>
        <v>-361.56988999999885</v>
      </c>
      <c r="M153" s="1">
        <f t="shared" si="36"/>
        <v>-322.56988999999885</v>
      </c>
      <c r="N153" s="31">
        <f t="shared" si="37"/>
        <v>-322.56988999999885</v>
      </c>
      <c r="O153" s="1">
        <f t="shared" si="42"/>
        <v>40371.007586</v>
      </c>
      <c r="P153" s="50">
        <f t="shared" si="43"/>
        <v>22493.422524000001</v>
      </c>
      <c r="Q153" s="1">
        <f t="shared" si="44"/>
        <v>40462.613097999994</v>
      </c>
      <c r="R153" s="50">
        <f t="shared" si="45"/>
        <v>22401.817012000007</v>
      </c>
      <c r="S153" s="47">
        <f t="shared" si="40"/>
        <v>35760.047835000005</v>
      </c>
      <c r="T153" s="50">
        <f t="shared" si="41"/>
        <v>27104.382274999996</v>
      </c>
      <c r="U153" s="47">
        <f t="shared" si="38"/>
        <v>42391.837821579946</v>
      </c>
      <c r="V153" s="50">
        <f t="shared" si="39"/>
        <v>20472.592288420055</v>
      </c>
    </row>
    <row r="154" spans="2:22" x14ac:dyDescent="0.2">
      <c r="B154" s="37">
        <v>49398.74439</v>
      </c>
      <c r="C154" s="2">
        <v>16993.460144258661</v>
      </c>
      <c r="D154" s="2">
        <v>6994.6173159999998</v>
      </c>
      <c r="E154" s="2">
        <v>174525.8426</v>
      </c>
      <c r="F154" s="3">
        <v>46</v>
      </c>
      <c r="G154" s="3">
        <v>1</v>
      </c>
      <c r="H154" s="38">
        <v>29425.830010000001</v>
      </c>
      <c r="I154" s="28">
        <f t="shared" si="32"/>
        <v>29448</v>
      </c>
      <c r="J154">
        <f t="shared" si="33"/>
        <v>29446</v>
      </c>
      <c r="K154" s="29">
        <f t="shared" si="34"/>
        <v>29446</v>
      </c>
      <c r="L154" s="30">
        <f t="shared" si="35"/>
        <v>-22.169989999998506</v>
      </c>
      <c r="M154" s="1">
        <f t="shared" si="36"/>
        <v>-20.169989999998506</v>
      </c>
      <c r="N154" s="31">
        <f t="shared" si="37"/>
        <v>-20.169989999998506</v>
      </c>
      <c r="O154" s="1">
        <f t="shared" si="42"/>
        <v>43219.361413999999</v>
      </c>
      <c r="P154" s="50">
        <f t="shared" si="43"/>
        <v>13793.531403999998</v>
      </c>
      <c r="Q154" s="1">
        <f t="shared" si="44"/>
        <v>41593.888112000001</v>
      </c>
      <c r="R154" s="50">
        <f t="shared" si="45"/>
        <v>12168.058101999999</v>
      </c>
      <c r="S154" s="47">
        <f t="shared" si="40"/>
        <v>45582.582183000006</v>
      </c>
      <c r="T154" s="50">
        <f t="shared" si="41"/>
        <v>16156.752173000004</v>
      </c>
      <c r="U154" s="47">
        <f t="shared" si="38"/>
        <v>44439.097050421959</v>
      </c>
      <c r="V154" s="50">
        <f t="shared" si="39"/>
        <v>15013.267040421957</v>
      </c>
    </row>
    <row r="155" spans="2:22" x14ac:dyDescent="0.2">
      <c r="B155" s="37">
        <v>63869.649279999998</v>
      </c>
      <c r="C155" s="2">
        <v>24038.367695688219</v>
      </c>
      <c r="D155" s="2">
        <v>12860.658240000001</v>
      </c>
      <c r="E155" s="2">
        <v>260269.0963</v>
      </c>
      <c r="F155" s="3">
        <v>51</v>
      </c>
      <c r="G155" s="3">
        <v>0</v>
      </c>
      <c r="H155" s="38">
        <v>44418.609550000001</v>
      </c>
      <c r="I155" s="28">
        <f t="shared" si="32"/>
        <v>44275</v>
      </c>
      <c r="J155">
        <f t="shared" si="33"/>
        <v>44272</v>
      </c>
      <c r="K155" s="29">
        <f t="shared" si="34"/>
        <v>44272</v>
      </c>
      <c r="L155" s="30">
        <f t="shared" si="35"/>
        <v>143.60955000000104</v>
      </c>
      <c r="M155" s="1">
        <f t="shared" si="36"/>
        <v>146.60955000000104</v>
      </c>
      <c r="N155" s="31">
        <f t="shared" si="37"/>
        <v>146.60955000000104</v>
      </c>
      <c r="O155" s="1">
        <f t="shared" si="42"/>
        <v>39565.880451999998</v>
      </c>
      <c r="P155" s="50">
        <f t="shared" si="43"/>
        <v>4852.7290980000034</v>
      </c>
      <c r="Q155" s="1">
        <f t="shared" si="44"/>
        <v>40712.104632000002</v>
      </c>
      <c r="R155" s="50">
        <f t="shared" si="45"/>
        <v>3706.5049179999987</v>
      </c>
      <c r="S155" s="47">
        <f t="shared" si="40"/>
        <v>40512.556962000002</v>
      </c>
      <c r="T155" s="50">
        <f t="shared" si="41"/>
        <v>3906.0525879999987</v>
      </c>
      <c r="U155" s="47">
        <f t="shared" si="38"/>
        <v>42937.770346379766</v>
      </c>
      <c r="V155" s="50">
        <f t="shared" si="39"/>
        <v>1480.8392036202349</v>
      </c>
    </row>
    <row r="156" spans="2:22" x14ac:dyDescent="0.2">
      <c r="B156" s="37">
        <v>60871.182480000003</v>
      </c>
      <c r="C156" s="2">
        <v>33030.991800602373</v>
      </c>
      <c r="D156" s="2">
        <v>4397.9475709999997</v>
      </c>
      <c r="E156" s="2">
        <v>262959.25060000003</v>
      </c>
      <c r="F156" s="3">
        <v>44</v>
      </c>
      <c r="G156" s="3">
        <v>1</v>
      </c>
      <c r="H156" s="38">
        <v>36645.560899999997</v>
      </c>
      <c r="I156" s="28">
        <f t="shared" si="32"/>
        <v>36728</v>
      </c>
      <c r="J156">
        <f t="shared" si="33"/>
        <v>36781</v>
      </c>
      <c r="K156" s="29">
        <f t="shared" si="34"/>
        <v>36781</v>
      </c>
      <c r="L156" s="30">
        <f t="shared" si="35"/>
        <v>-82.439100000003236</v>
      </c>
      <c r="M156" s="1">
        <f t="shared" si="36"/>
        <v>-135.43910000000324</v>
      </c>
      <c r="N156" s="31">
        <f t="shared" si="37"/>
        <v>-135.43910000000324</v>
      </c>
      <c r="O156" s="1">
        <f t="shared" si="42"/>
        <v>40567.510041999994</v>
      </c>
      <c r="P156" s="50">
        <f t="shared" si="43"/>
        <v>3921.9491419999977</v>
      </c>
      <c r="Q156" s="1">
        <f t="shared" si="44"/>
        <v>41177.300782999999</v>
      </c>
      <c r="R156" s="50">
        <f t="shared" si="45"/>
        <v>4531.739883000002</v>
      </c>
      <c r="S156" s="47">
        <f t="shared" si="40"/>
        <v>42438.106716000002</v>
      </c>
      <c r="T156" s="50">
        <f t="shared" si="41"/>
        <v>5792.5458160000053</v>
      </c>
      <c r="U156" s="47">
        <f t="shared" si="38"/>
        <v>43085.854266741793</v>
      </c>
      <c r="V156" s="50">
        <f t="shared" si="39"/>
        <v>6440.2933667417965</v>
      </c>
    </row>
    <row r="157" spans="2:22" x14ac:dyDescent="0.2">
      <c r="B157" s="37">
        <v>68090.508700000006</v>
      </c>
      <c r="C157" s="2">
        <v>13836.79554653553</v>
      </c>
      <c r="D157" s="2">
        <v>6181.9709080000002</v>
      </c>
      <c r="E157" s="2">
        <v>316064.03379999998</v>
      </c>
      <c r="F157" s="3">
        <v>57</v>
      </c>
      <c r="G157" s="3">
        <v>0</v>
      </c>
      <c r="H157" s="38">
        <v>53655.538589999996</v>
      </c>
      <c r="I157" s="28">
        <f t="shared" si="32"/>
        <v>53296</v>
      </c>
      <c r="J157">
        <f t="shared" si="33"/>
        <v>53302</v>
      </c>
      <c r="K157" s="29">
        <f t="shared" si="34"/>
        <v>53302</v>
      </c>
      <c r="L157" s="30">
        <f t="shared" si="35"/>
        <v>359.53858999999647</v>
      </c>
      <c r="M157" s="1">
        <f t="shared" si="36"/>
        <v>353.53858999999647</v>
      </c>
      <c r="N157" s="31">
        <f t="shared" si="37"/>
        <v>353.53858999999647</v>
      </c>
      <c r="O157" s="1">
        <f t="shared" si="42"/>
        <v>41210.941856000005</v>
      </c>
      <c r="P157" s="50">
        <f t="shared" si="43"/>
        <v>12444.596733999992</v>
      </c>
      <c r="Q157" s="1">
        <f t="shared" si="44"/>
        <v>40834.099583999996</v>
      </c>
      <c r="R157" s="50">
        <f t="shared" si="45"/>
        <v>12821.439006000001</v>
      </c>
      <c r="S157" s="47">
        <f t="shared" si="40"/>
        <v>40155.416238000005</v>
      </c>
      <c r="T157" s="50">
        <f t="shared" si="41"/>
        <v>13500.122351999991</v>
      </c>
      <c r="U157" s="47">
        <f t="shared" si="38"/>
        <v>42441.824930067611</v>
      </c>
      <c r="V157" s="50">
        <f t="shared" si="39"/>
        <v>11213.713659932386</v>
      </c>
    </row>
    <row r="158" spans="2:22" x14ac:dyDescent="0.2">
      <c r="B158" s="37">
        <v>54122.878270000001</v>
      </c>
      <c r="C158" s="2">
        <v>21535.67234992564</v>
      </c>
      <c r="D158" s="2">
        <v>15164.87506</v>
      </c>
      <c r="E158" s="2">
        <v>254617.26089999999</v>
      </c>
      <c r="F158" s="3">
        <v>60</v>
      </c>
      <c r="G158" s="3">
        <v>0</v>
      </c>
      <c r="H158" s="38">
        <v>45977.125019999999</v>
      </c>
      <c r="I158" s="28">
        <f t="shared" si="32"/>
        <v>46205</v>
      </c>
      <c r="J158">
        <f t="shared" si="33"/>
        <v>46185</v>
      </c>
      <c r="K158" s="29">
        <f t="shared" si="34"/>
        <v>46185</v>
      </c>
      <c r="L158" s="30">
        <f t="shared" si="35"/>
        <v>-227.87498000000051</v>
      </c>
      <c r="M158" s="1">
        <f t="shared" si="36"/>
        <v>-207.87498000000051</v>
      </c>
      <c r="N158" s="31">
        <f t="shared" si="37"/>
        <v>-207.87498000000051</v>
      </c>
      <c r="O158" s="1">
        <f t="shared" si="42"/>
        <v>45401.993832000007</v>
      </c>
      <c r="P158" s="50">
        <f t="shared" si="43"/>
        <v>575.13118799999211</v>
      </c>
      <c r="Q158" s="1">
        <f t="shared" si="44"/>
        <v>42886.500709</v>
      </c>
      <c r="R158" s="50">
        <f t="shared" si="45"/>
        <v>3090.6243109999996</v>
      </c>
      <c r="S158" s="47">
        <f t="shared" si="40"/>
        <v>44282.188617</v>
      </c>
      <c r="T158" s="50">
        <f t="shared" si="41"/>
        <v>1694.9364029999997</v>
      </c>
      <c r="U158" s="47">
        <f t="shared" si="38"/>
        <v>43563.196296060851</v>
      </c>
      <c r="V158" s="50">
        <f t="shared" si="39"/>
        <v>2413.9287239391488</v>
      </c>
    </row>
    <row r="159" spans="2:22" x14ac:dyDescent="0.2">
      <c r="B159" s="37">
        <v>59316.937039999997</v>
      </c>
      <c r="C159" s="2">
        <v>21426.798194621639</v>
      </c>
      <c r="D159" s="2">
        <v>12296.34158</v>
      </c>
      <c r="E159" s="2">
        <v>510811.36949999997</v>
      </c>
      <c r="F159" s="3">
        <v>39</v>
      </c>
      <c r="G159" s="3">
        <v>1</v>
      </c>
      <c r="H159" s="38">
        <v>38504.394439999996</v>
      </c>
      <c r="I159" s="28">
        <f t="shared" si="32"/>
        <v>38913</v>
      </c>
      <c r="J159">
        <f t="shared" si="33"/>
        <v>38877</v>
      </c>
      <c r="K159" s="29">
        <f t="shared" si="34"/>
        <v>38877</v>
      </c>
      <c r="L159" s="30">
        <f t="shared" si="35"/>
        <v>-408.60556000000361</v>
      </c>
      <c r="M159" s="1">
        <f t="shared" si="36"/>
        <v>-372.60556000000361</v>
      </c>
      <c r="N159" s="31">
        <f t="shared" si="37"/>
        <v>-372.60556000000361</v>
      </c>
      <c r="O159" s="1">
        <f t="shared" si="42"/>
        <v>42024.532813999998</v>
      </c>
      <c r="P159" s="50">
        <f t="shared" si="43"/>
        <v>3520.1383740000019</v>
      </c>
      <c r="Q159" s="1">
        <f t="shared" si="44"/>
        <v>42621.947113999995</v>
      </c>
      <c r="R159" s="50">
        <f t="shared" si="45"/>
        <v>4117.5526739999987</v>
      </c>
      <c r="S159" s="47">
        <f t="shared" si="40"/>
        <v>46258.48472</v>
      </c>
      <c r="T159" s="50">
        <f t="shared" si="41"/>
        <v>7754.090280000004</v>
      </c>
      <c r="U159" s="47">
        <f t="shared" si="38"/>
        <v>43804.589168454768</v>
      </c>
      <c r="V159" s="50">
        <f t="shared" si="39"/>
        <v>5300.1947284547714</v>
      </c>
    </row>
    <row r="160" spans="2:22" x14ac:dyDescent="0.2">
      <c r="B160" s="37">
        <v>38779.183960000002</v>
      </c>
      <c r="C160" s="2">
        <v>19215.832242142889</v>
      </c>
      <c r="D160" s="2">
        <v>12758.895829999999</v>
      </c>
      <c r="E160" s="2">
        <v>581497.88740000001</v>
      </c>
      <c r="F160" s="3">
        <v>61</v>
      </c>
      <c r="G160" s="3">
        <v>0</v>
      </c>
      <c r="H160" s="38">
        <v>47935.939400000003</v>
      </c>
      <c r="I160" s="28">
        <f t="shared" si="32"/>
        <v>47847</v>
      </c>
      <c r="J160">
        <f t="shared" si="33"/>
        <v>47849</v>
      </c>
      <c r="K160" s="29">
        <f t="shared" si="34"/>
        <v>47849</v>
      </c>
      <c r="L160" s="30">
        <f t="shared" si="35"/>
        <v>88.939400000002934</v>
      </c>
      <c r="M160" s="1">
        <f t="shared" si="36"/>
        <v>86.939400000002934</v>
      </c>
      <c r="N160" s="31">
        <f t="shared" si="37"/>
        <v>86.939400000002934</v>
      </c>
      <c r="O160" s="1">
        <f t="shared" si="42"/>
        <v>43840.245699999999</v>
      </c>
      <c r="P160" s="50">
        <f t="shared" si="43"/>
        <v>4095.6937000000034</v>
      </c>
      <c r="Q160" s="1">
        <f t="shared" si="44"/>
        <v>41703.063075999999</v>
      </c>
      <c r="R160" s="50">
        <f t="shared" si="45"/>
        <v>6232.8763240000044</v>
      </c>
      <c r="S160" s="47">
        <f t="shared" si="40"/>
        <v>43590.559089999995</v>
      </c>
      <c r="T160" s="50">
        <f t="shared" si="41"/>
        <v>4345.3803100000077</v>
      </c>
      <c r="U160" s="47">
        <f t="shared" si="38"/>
        <v>43274.569695609287</v>
      </c>
      <c r="V160" s="50">
        <f t="shared" si="39"/>
        <v>4661.3697043907159</v>
      </c>
    </row>
    <row r="161" spans="2:22" x14ac:dyDescent="0.2">
      <c r="B161" s="37">
        <v>88292.732050000006</v>
      </c>
      <c r="C161" s="2">
        <v>41504.302491388858</v>
      </c>
      <c r="D161" s="2">
        <v>10799.1381</v>
      </c>
      <c r="E161" s="2">
        <v>378357.93849999999</v>
      </c>
      <c r="F161" s="3">
        <v>50</v>
      </c>
      <c r="G161" s="3">
        <v>1</v>
      </c>
      <c r="H161" s="38">
        <v>60222.226719999999</v>
      </c>
      <c r="I161" s="28">
        <f t="shared" si="32"/>
        <v>60588</v>
      </c>
      <c r="J161">
        <f t="shared" si="33"/>
        <v>60592</v>
      </c>
      <c r="K161" s="29">
        <f t="shared" si="34"/>
        <v>60592</v>
      </c>
      <c r="L161" s="30">
        <f t="shared" si="35"/>
        <v>-365.77328000000125</v>
      </c>
      <c r="M161" s="1">
        <f t="shared" si="36"/>
        <v>-369.77328000000125</v>
      </c>
      <c r="N161" s="31">
        <f t="shared" si="37"/>
        <v>-369.77328000000125</v>
      </c>
      <c r="O161" s="1">
        <f t="shared" si="42"/>
        <v>44543.711670000004</v>
      </c>
      <c r="P161" s="50">
        <f t="shared" si="43"/>
        <v>15678.515049999995</v>
      </c>
      <c r="Q161" s="1">
        <f t="shared" si="44"/>
        <v>42555.610855999999</v>
      </c>
      <c r="R161" s="50">
        <f t="shared" si="45"/>
        <v>17666.615863999999</v>
      </c>
      <c r="S161" s="47">
        <f t="shared" si="40"/>
        <v>45286.672955000002</v>
      </c>
      <c r="T161" s="50">
        <f t="shared" si="41"/>
        <v>14935.553764999997</v>
      </c>
      <c r="U161" s="47">
        <f t="shared" si="38"/>
        <v>43740.706666048362</v>
      </c>
      <c r="V161" s="50">
        <f t="shared" si="39"/>
        <v>16481.520053951637</v>
      </c>
    </row>
    <row r="162" spans="2:22" x14ac:dyDescent="0.2">
      <c r="B162" s="37">
        <v>68688.401989999998</v>
      </c>
      <c r="C162" s="2">
        <v>20829.703494414069</v>
      </c>
      <c r="D162" s="2">
        <v>15796.318380000001</v>
      </c>
      <c r="E162" s="2">
        <v>375889.63809999998</v>
      </c>
      <c r="F162" s="3">
        <v>37</v>
      </c>
      <c r="G162" s="3">
        <v>1</v>
      </c>
      <c r="H162" s="38">
        <v>38930.552340000002</v>
      </c>
      <c r="I162" s="28">
        <f t="shared" si="32"/>
        <v>38635</v>
      </c>
      <c r="J162">
        <f t="shared" si="33"/>
        <v>38567</v>
      </c>
      <c r="K162" s="29">
        <f t="shared" si="34"/>
        <v>38567</v>
      </c>
      <c r="L162" s="30">
        <f t="shared" si="35"/>
        <v>295.552340000002</v>
      </c>
      <c r="M162" s="1">
        <f t="shared" si="36"/>
        <v>363.552340000002</v>
      </c>
      <c r="N162" s="31">
        <f t="shared" si="37"/>
        <v>363.552340000002</v>
      </c>
      <c r="O162" s="1">
        <f t="shared" si="42"/>
        <v>49259.044834</v>
      </c>
      <c r="P162" s="50">
        <f t="shared" si="43"/>
        <v>10328.492493999998</v>
      </c>
      <c r="Q162" s="1">
        <f t="shared" si="44"/>
        <v>45234.993344999995</v>
      </c>
      <c r="R162" s="50">
        <f t="shared" si="45"/>
        <v>6304.4410049999933</v>
      </c>
      <c r="S162" s="47">
        <f t="shared" si="40"/>
        <v>50768.263897999997</v>
      </c>
      <c r="T162" s="50">
        <f t="shared" si="41"/>
        <v>11837.711557999995</v>
      </c>
      <c r="U162" s="47">
        <f t="shared" si="38"/>
        <v>45388.858671443522</v>
      </c>
      <c r="V162" s="50">
        <f t="shared" si="39"/>
        <v>6458.3063314435203</v>
      </c>
    </row>
    <row r="163" spans="2:22" x14ac:dyDescent="0.2">
      <c r="B163" s="37">
        <v>51906.85022</v>
      </c>
      <c r="C163" s="2">
        <v>10510.929060385241</v>
      </c>
      <c r="D163" s="2">
        <v>13686.969349999999</v>
      </c>
      <c r="E163" s="2">
        <v>85520.850550000003</v>
      </c>
      <c r="F163" s="3">
        <v>45</v>
      </c>
      <c r="G163" s="3">
        <v>1</v>
      </c>
      <c r="H163" s="38">
        <v>27810.218140000001</v>
      </c>
      <c r="I163" s="28">
        <f t="shared" si="32"/>
        <v>27511</v>
      </c>
      <c r="J163">
        <f t="shared" si="33"/>
        <v>27442</v>
      </c>
      <c r="K163" s="29">
        <f t="shared" si="34"/>
        <v>27442</v>
      </c>
      <c r="L163" s="30">
        <f t="shared" si="35"/>
        <v>299.21814000000086</v>
      </c>
      <c r="M163" s="1">
        <f t="shared" si="36"/>
        <v>368.21814000000086</v>
      </c>
      <c r="N163" s="31">
        <f t="shared" si="37"/>
        <v>368.21814000000086</v>
      </c>
      <c r="O163" s="1">
        <f t="shared" si="42"/>
        <v>46314.047584</v>
      </c>
      <c r="P163" s="50">
        <f t="shared" si="43"/>
        <v>18503.829443999999</v>
      </c>
      <c r="Q163" s="1">
        <f t="shared" si="44"/>
        <v>45858.020707999996</v>
      </c>
      <c r="R163" s="50">
        <f t="shared" si="45"/>
        <v>18047.802567999996</v>
      </c>
      <c r="S163" s="47">
        <f t="shared" si="40"/>
        <v>47076.516276000002</v>
      </c>
      <c r="T163" s="50">
        <f t="shared" si="41"/>
        <v>19266.298136000001</v>
      </c>
      <c r="U163" s="47">
        <f t="shared" si="38"/>
        <v>44743.02803829917</v>
      </c>
      <c r="V163" s="50">
        <f t="shared" si="39"/>
        <v>16932.809898299169</v>
      </c>
    </row>
    <row r="164" spans="2:22" x14ac:dyDescent="0.2">
      <c r="B164" s="37">
        <v>52373.794459999997</v>
      </c>
      <c r="C164" s="2">
        <v>24591.737655496381</v>
      </c>
      <c r="D164" s="2">
        <v>11347.62967</v>
      </c>
      <c r="E164" s="2">
        <v>633383.49250000005</v>
      </c>
      <c r="F164" s="3">
        <v>50</v>
      </c>
      <c r="G164" s="3">
        <v>1</v>
      </c>
      <c r="H164" s="38">
        <v>47604.345909999996</v>
      </c>
      <c r="I164" s="28">
        <f t="shared" si="32"/>
        <v>47776</v>
      </c>
      <c r="J164">
        <f t="shared" si="33"/>
        <v>47759</v>
      </c>
      <c r="K164" s="29">
        <f t="shared" si="34"/>
        <v>47759</v>
      </c>
      <c r="L164" s="30">
        <f t="shared" si="35"/>
        <v>-171.65409000000363</v>
      </c>
      <c r="M164" s="1">
        <f t="shared" si="36"/>
        <v>-154.65409000000363</v>
      </c>
      <c r="N164" s="31">
        <f t="shared" si="37"/>
        <v>-154.65409000000363</v>
      </c>
      <c r="O164" s="1">
        <f t="shared" si="42"/>
        <v>42680.666208000002</v>
      </c>
      <c r="P164" s="50">
        <f t="shared" si="43"/>
        <v>4923.679701999994</v>
      </c>
      <c r="Q164" s="1">
        <f t="shared" si="44"/>
        <v>42352.599511</v>
      </c>
      <c r="R164" s="50">
        <f t="shared" si="45"/>
        <v>5251.746398999996</v>
      </c>
      <c r="S164" s="47">
        <f t="shared" si="40"/>
        <v>39641.292241999996</v>
      </c>
      <c r="T164" s="50">
        <f t="shared" si="41"/>
        <v>7963.0536680000005</v>
      </c>
      <c r="U164" s="47">
        <f t="shared" si="38"/>
        <v>43049.747048469253</v>
      </c>
      <c r="V164" s="50">
        <f t="shared" si="39"/>
        <v>4554.5988615307433</v>
      </c>
    </row>
    <row r="165" spans="2:22" x14ac:dyDescent="0.2">
      <c r="B165" s="37">
        <v>73768.124530000001</v>
      </c>
      <c r="C165" s="2">
        <v>28942.080316045362</v>
      </c>
      <c r="D165" s="2">
        <v>8132.0737159999999</v>
      </c>
      <c r="E165" s="2">
        <v>562663.81160000002</v>
      </c>
      <c r="F165" s="3">
        <v>32</v>
      </c>
      <c r="G165" s="3">
        <v>0</v>
      </c>
      <c r="H165" s="38">
        <v>42356.6895</v>
      </c>
      <c r="I165" s="28">
        <f t="shared" si="32"/>
        <v>42591</v>
      </c>
      <c r="J165">
        <f t="shared" si="33"/>
        <v>42629</v>
      </c>
      <c r="K165" s="29">
        <f t="shared" si="34"/>
        <v>42629</v>
      </c>
      <c r="L165" s="30">
        <f t="shared" si="35"/>
        <v>-234.31049999999959</v>
      </c>
      <c r="M165" s="1">
        <f t="shared" si="36"/>
        <v>-272.31049999999959</v>
      </c>
      <c r="N165" s="31">
        <f t="shared" si="37"/>
        <v>-272.31049999999959</v>
      </c>
      <c r="O165" s="1">
        <f t="shared" si="42"/>
        <v>44500.656502000005</v>
      </c>
      <c r="P165" s="50">
        <f t="shared" si="43"/>
        <v>2143.9670020000049</v>
      </c>
      <c r="Q165" s="1">
        <f t="shared" si="44"/>
        <v>44170.451100999999</v>
      </c>
      <c r="R165" s="50">
        <f t="shared" si="45"/>
        <v>1813.7616009999983</v>
      </c>
      <c r="S165" s="47">
        <f t="shared" si="40"/>
        <v>41193.136945999999</v>
      </c>
      <c r="T165" s="50">
        <f t="shared" si="41"/>
        <v>1163.5525540000017</v>
      </c>
      <c r="U165" s="47">
        <f t="shared" si="38"/>
        <v>43505.206934622329</v>
      </c>
      <c r="V165" s="50">
        <f t="shared" si="39"/>
        <v>1148.5174346223284</v>
      </c>
    </row>
    <row r="166" spans="2:22" x14ac:dyDescent="0.2">
      <c r="B166" s="37">
        <v>55576.840680000001</v>
      </c>
      <c r="C166" s="2">
        <v>30116.421615007352</v>
      </c>
      <c r="D166" s="2">
        <v>9396.0083709999999</v>
      </c>
      <c r="E166" s="2">
        <v>475126.12520000001</v>
      </c>
      <c r="F166" s="3">
        <v>34</v>
      </c>
      <c r="G166" s="3">
        <v>0</v>
      </c>
      <c r="H166" s="38">
        <v>31300.543470000001</v>
      </c>
      <c r="I166" s="28">
        <f t="shared" si="32"/>
        <v>31489</v>
      </c>
      <c r="J166">
        <f t="shared" si="33"/>
        <v>31539</v>
      </c>
      <c r="K166" s="29">
        <f t="shared" si="34"/>
        <v>31539</v>
      </c>
      <c r="L166" s="30">
        <f t="shared" si="35"/>
        <v>-188.45652999999947</v>
      </c>
      <c r="M166" s="1">
        <f t="shared" si="36"/>
        <v>-238.45652999999947</v>
      </c>
      <c r="N166" s="31">
        <f t="shared" si="37"/>
        <v>-238.45652999999947</v>
      </c>
      <c r="O166" s="1">
        <f t="shared" si="42"/>
        <v>43384.806521999999</v>
      </c>
      <c r="P166" s="50">
        <f t="shared" si="43"/>
        <v>12084.263051999998</v>
      </c>
      <c r="Q166" s="1">
        <f t="shared" si="44"/>
        <v>43964.259095999994</v>
      </c>
      <c r="R166" s="50">
        <f t="shared" si="45"/>
        <v>12663.715625999994</v>
      </c>
      <c r="S166" s="47">
        <f t="shared" si="40"/>
        <v>40679.078435000003</v>
      </c>
      <c r="T166" s="50">
        <f t="shared" si="41"/>
        <v>9378.5349650000026</v>
      </c>
      <c r="U166" s="47">
        <f t="shared" si="38"/>
        <v>43390.355191160095</v>
      </c>
      <c r="V166" s="50">
        <f t="shared" si="39"/>
        <v>12089.811721160095</v>
      </c>
    </row>
    <row r="167" spans="2:22" x14ac:dyDescent="0.2">
      <c r="B167" s="37">
        <v>59689.814380000003</v>
      </c>
      <c r="C167" s="2">
        <v>24871.11529875065</v>
      </c>
      <c r="D167" s="2">
        <v>14862.840109999999</v>
      </c>
      <c r="E167" s="2">
        <v>449895.30459999997</v>
      </c>
      <c r="F167" s="3">
        <v>45</v>
      </c>
      <c r="G167" s="3">
        <v>1</v>
      </c>
      <c r="H167" s="38">
        <v>42369.642469999999</v>
      </c>
      <c r="I167" s="28">
        <f t="shared" si="32"/>
        <v>42410</v>
      </c>
      <c r="J167">
        <f t="shared" si="33"/>
        <v>42365</v>
      </c>
      <c r="K167" s="29">
        <f t="shared" si="34"/>
        <v>42366</v>
      </c>
      <c r="L167" s="30">
        <f t="shared" si="35"/>
        <v>-40.357530000001134</v>
      </c>
      <c r="M167" s="1">
        <f t="shared" si="36"/>
        <v>4.6424699999988661</v>
      </c>
      <c r="N167" s="31">
        <f t="shared" si="37"/>
        <v>3.6424699999988661</v>
      </c>
      <c r="O167" s="1">
        <f t="shared" si="42"/>
        <v>37600.469872000001</v>
      </c>
      <c r="P167" s="50">
        <f t="shared" si="43"/>
        <v>4769.1725979999974</v>
      </c>
      <c r="Q167" s="1">
        <f t="shared" si="44"/>
        <v>43429.757352999994</v>
      </c>
      <c r="R167" s="50">
        <f t="shared" si="45"/>
        <v>1060.1148829999947</v>
      </c>
      <c r="S167" s="47">
        <f t="shared" si="40"/>
        <v>37529.115233999997</v>
      </c>
      <c r="T167" s="50">
        <f t="shared" si="41"/>
        <v>4840.5272360000017</v>
      </c>
      <c r="U167" s="47">
        <f t="shared" si="38"/>
        <v>42181.374019044088</v>
      </c>
      <c r="V167" s="50">
        <f t="shared" si="39"/>
        <v>188.26845095591125</v>
      </c>
    </row>
    <row r="168" spans="2:22" x14ac:dyDescent="0.2">
      <c r="B168" s="37">
        <v>55381.532249999997</v>
      </c>
      <c r="C168" s="2">
        <v>22588.788052732139</v>
      </c>
      <c r="D168" s="2">
        <v>5088.2390169999999</v>
      </c>
      <c r="E168" s="2">
        <v>20000</v>
      </c>
      <c r="F168" s="3">
        <v>50</v>
      </c>
      <c r="G168" s="3">
        <v>0</v>
      </c>
      <c r="H168" s="38">
        <v>31837.22537</v>
      </c>
      <c r="I168" s="28">
        <f t="shared" si="32"/>
        <v>31646</v>
      </c>
      <c r="J168">
        <f t="shared" si="33"/>
        <v>31702</v>
      </c>
      <c r="K168" s="29">
        <f t="shared" si="34"/>
        <v>31702</v>
      </c>
      <c r="L168" s="30">
        <f t="shared" si="35"/>
        <v>191.22537000000011</v>
      </c>
      <c r="M168" s="1">
        <f t="shared" si="36"/>
        <v>135.22537000000011</v>
      </c>
      <c r="N168" s="31">
        <f t="shared" si="37"/>
        <v>135.22537000000011</v>
      </c>
      <c r="O168" s="1">
        <f t="shared" si="42"/>
        <v>38288.287897999995</v>
      </c>
      <c r="P168" s="50">
        <f t="shared" si="43"/>
        <v>6451.0625279999949</v>
      </c>
      <c r="Q168" s="1">
        <f t="shared" si="44"/>
        <v>42301.167740999997</v>
      </c>
      <c r="R168" s="50">
        <f t="shared" si="45"/>
        <v>10463.942370999997</v>
      </c>
      <c r="S168" s="47">
        <f t="shared" si="40"/>
        <v>39569.792520000003</v>
      </c>
      <c r="T168" s="50">
        <f t="shared" si="41"/>
        <v>7732.5671500000026</v>
      </c>
      <c r="U168" s="47">
        <f t="shared" si="38"/>
        <v>42200.200864139682</v>
      </c>
      <c r="V168" s="50">
        <f t="shared" si="39"/>
        <v>10362.975494139682</v>
      </c>
    </row>
    <row r="169" spans="2:22" x14ac:dyDescent="0.2">
      <c r="B169" s="37">
        <v>34154.776539999999</v>
      </c>
      <c r="C169" s="2">
        <v>7646.0851032318769</v>
      </c>
      <c r="D169" s="2">
        <v>5316.010491</v>
      </c>
      <c r="E169" s="2">
        <v>216355.3406</v>
      </c>
      <c r="F169" s="3">
        <v>51</v>
      </c>
      <c r="G169" s="3">
        <v>0</v>
      </c>
      <c r="H169" s="38">
        <v>26499.314180000001</v>
      </c>
      <c r="I169" s="28">
        <f t="shared" si="32"/>
        <v>26250</v>
      </c>
      <c r="J169">
        <f t="shared" si="33"/>
        <v>26279</v>
      </c>
      <c r="K169" s="29">
        <f t="shared" si="34"/>
        <v>26279</v>
      </c>
      <c r="L169" s="30">
        <f t="shared" si="35"/>
        <v>249.31418000000122</v>
      </c>
      <c r="M169" s="1">
        <f t="shared" si="36"/>
        <v>220.31418000000122</v>
      </c>
      <c r="N169" s="31">
        <f t="shared" si="37"/>
        <v>220.31418000000122</v>
      </c>
      <c r="O169" s="1">
        <f t="shared" si="42"/>
        <v>39093.689343999999</v>
      </c>
      <c r="P169" s="50">
        <f t="shared" si="43"/>
        <v>12594.375163999997</v>
      </c>
      <c r="Q169" s="1">
        <f t="shared" si="44"/>
        <v>40887.177776000004</v>
      </c>
      <c r="R169" s="50">
        <f t="shared" si="45"/>
        <v>14387.863596000003</v>
      </c>
      <c r="S169" s="47">
        <f t="shared" si="40"/>
        <v>35941.560533000003</v>
      </c>
      <c r="T169" s="50">
        <f t="shared" si="41"/>
        <v>9442.2463530000023</v>
      </c>
      <c r="U169" s="47">
        <f t="shared" si="38"/>
        <v>41163.903314725714</v>
      </c>
      <c r="V169" s="50">
        <f t="shared" si="39"/>
        <v>14664.589134725713</v>
      </c>
    </row>
    <row r="170" spans="2:22" x14ac:dyDescent="0.2">
      <c r="B170" s="37">
        <v>54382.748099999997</v>
      </c>
      <c r="C170" s="2">
        <v>19299.382595356201</v>
      </c>
      <c r="D170" s="2">
        <v>6940.0563709999997</v>
      </c>
      <c r="E170" s="2">
        <v>191168.44760000001</v>
      </c>
      <c r="F170" s="3">
        <v>53</v>
      </c>
      <c r="G170" s="3">
        <v>0</v>
      </c>
      <c r="H170" s="38">
        <v>38172.836020000002</v>
      </c>
      <c r="I170" s="28">
        <f t="shared" si="32"/>
        <v>38581</v>
      </c>
      <c r="J170">
        <f t="shared" si="33"/>
        <v>38614</v>
      </c>
      <c r="K170" s="29">
        <f t="shared" si="34"/>
        <v>38614</v>
      </c>
      <c r="L170" s="30">
        <f t="shared" si="35"/>
        <v>-408.16397999999754</v>
      </c>
      <c r="M170" s="1">
        <f t="shared" si="36"/>
        <v>-441.16397999999754</v>
      </c>
      <c r="N170" s="31">
        <f t="shared" si="37"/>
        <v>-441.16397999999754</v>
      </c>
      <c r="O170" s="1">
        <f t="shared" si="42"/>
        <v>34872.682998000004</v>
      </c>
      <c r="P170" s="50">
        <f t="shared" si="43"/>
        <v>3300.1530219999986</v>
      </c>
      <c r="Q170" s="1">
        <f t="shared" si="44"/>
        <v>39686.669750000001</v>
      </c>
      <c r="R170" s="50">
        <f t="shared" si="45"/>
        <v>1513.8337299999985</v>
      </c>
      <c r="S170" s="47">
        <f t="shared" si="40"/>
        <v>31754.876124000002</v>
      </c>
      <c r="T170" s="50">
        <f t="shared" si="41"/>
        <v>6417.9598960000003</v>
      </c>
      <c r="U170" s="47">
        <f t="shared" si="38"/>
        <v>39697.444401253146</v>
      </c>
      <c r="V170" s="50">
        <f t="shared" si="39"/>
        <v>1524.6083812531433</v>
      </c>
    </row>
    <row r="171" spans="2:22" x14ac:dyDescent="0.2">
      <c r="B171" s="37">
        <v>65919.597309999997</v>
      </c>
      <c r="C171" s="2">
        <v>16706.307117944471</v>
      </c>
      <c r="D171" s="2">
        <v>7594.3639929999999</v>
      </c>
      <c r="E171" s="2">
        <v>543789.72120000003</v>
      </c>
      <c r="F171" s="3">
        <v>34</v>
      </c>
      <c r="G171" s="3">
        <v>0</v>
      </c>
      <c r="H171" s="38">
        <v>39433.406309999998</v>
      </c>
      <c r="I171" s="28">
        <f t="shared" si="32"/>
        <v>39334</v>
      </c>
      <c r="J171">
        <f t="shared" si="33"/>
        <v>39346</v>
      </c>
      <c r="K171" s="29">
        <f t="shared" si="34"/>
        <v>39346</v>
      </c>
      <c r="L171" s="30">
        <f t="shared" si="35"/>
        <v>99.406309999998484</v>
      </c>
      <c r="M171" s="1">
        <f t="shared" si="36"/>
        <v>87.406309999998484</v>
      </c>
      <c r="N171" s="31">
        <f t="shared" si="37"/>
        <v>87.406309999998484</v>
      </c>
      <c r="O171" s="1">
        <f t="shared" si="42"/>
        <v>34035.912301999997</v>
      </c>
      <c r="P171" s="50">
        <f t="shared" si="43"/>
        <v>5397.4940080000015</v>
      </c>
      <c r="Q171" s="1">
        <f t="shared" si="44"/>
        <v>38710.359411999998</v>
      </c>
      <c r="R171" s="50">
        <f t="shared" si="45"/>
        <v>723.04689800000051</v>
      </c>
      <c r="S171" s="47">
        <f t="shared" si="40"/>
        <v>33823.337983000005</v>
      </c>
      <c r="T171" s="50">
        <f t="shared" si="41"/>
        <v>5610.0683269999936</v>
      </c>
      <c r="U171" s="47">
        <f t="shared" si="38"/>
        <v>39544.983563127833</v>
      </c>
      <c r="V171" s="50">
        <f t="shared" si="39"/>
        <v>111.57725312783441</v>
      </c>
    </row>
    <row r="172" spans="2:22" x14ac:dyDescent="0.2">
      <c r="B172" s="37">
        <v>39488.455820000003</v>
      </c>
      <c r="C172" s="2">
        <v>10934.22707392204</v>
      </c>
      <c r="D172" s="2">
        <v>10992.33383</v>
      </c>
      <c r="E172" s="2">
        <v>363561.1972</v>
      </c>
      <c r="F172" s="3">
        <v>56</v>
      </c>
      <c r="G172" s="3">
        <v>0</v>
      </c>
      <c r="H172" s="38">
        <v>37714.316590000002</v>
      </c>
      <c r="I172" s="28">
        <f t="shared" si="32"/>
        <v>37749</v>
      </c>
      <c r="J172">
        <f t="shared" si="33"/>
        <v>37741</v>
      </c>
      <c r="K172" s="29">
        <f t="shared" si="34"/>
        <v>37741</v>
      </c>
      <c r="L172" s="30">
        <f t="shared" si="35"/>
        <v>-34.683409999997821</v>
      </c>
      <c r="M172" s="1">
        <f t="shared" si="36"/>
        <v>-26.683409999997821</v>
      </c>
      <c r="N172" s="31">
        <f t="shared" si="37"/>
        <v>-26.683409999997821</v>
      </c>
      <c r="O172" s="1">
        <f t="shared" si="42"/>
        <v>35662.48487</v>
      </c>
      <c r="P172" s="50">
        <f t="shared" si="43"/>
        <v>2051.831720000002</v>
      </c>
      <c r="Q172" s="1">
        <f t="shared" si="44"/>
        <v>36631.477371000001</v>
      </c>
      <c r="R172" s="50">
        <f t="shared" si="45"/>
        <v>1082.8392190000013</v>
      </c>
      <c r="S172" s="47">
        <f t="shared" si="40"/>
        <v>35708.798703</v>
      </c>
      <c r="T172" s="50">
        <f t="shared" si="41"/>
        <v>2005.5178870000018</v>
      </c>
      <c r="U172" s="47">
        <f t="shared" si="38"/>
        <v>39533.825837815049</v>
      </c>
      <c r="V172" s="50">
        <f t="shared" si="39"/>
        <v>1819.5092478150473</v>
      </c>
    </row>
    <row r="173" spans="2:22" x14ac:dyDescent="0.2">
      <c r="B173" s="37">
        <v>72637.844819999998</v>
      </c>
      <c r="C173" s="2">
        <v>16830.678257834232</v>
      </c>
      <c r="D173" s="2">
        <v>14938.50613</v>
      </c>
      <c r="E173" s="2">
        <v>352507.90120000002</v>
      </c>
      <c r="F173" s="3">
        <v>57</v>
      </c>
      <c r="G173" s="3">
        <v>1</v>
      </c>
      <c r="H173" s="38">
        <v>57125.415410000001</v>
      </c>
      <c r="I173" s="28">
        <f t="shared" si="32"/>
        <v>57000</v>
      </c>
      <c r="J173">
        <f t="shared" si="33"/>
        <v>56916</v>
      </c>
      <c r="K173" s="29">
        <f t="shared" si="34"/>
        <v>56916</v>
      </c>
      <c r="L173" s="30">
        <f t="shared" si="35"/>
        <v>125.41541000000143</v>
      </c>
      <c r="M173" s="1">
        <f t="shared" si="36"/>
        <v>209.41541000000143</v>
      </c>
      <c r="N173" s="31">
        <f t="shared" si="37"/>
        <v>209.41541000000143</v>
      </c>
      <c r="O173" s="1">
        <f t="shared" si="42"/>
        <v>34731.419693999997</v>
      </c>
      <c r="P173" s="50">
        <f t="shared" si="43"/>
        <v>22393.995716000005</v>
      </c>
      <c r="Q173" s="1">
        <f t="shared" si="44"/>
        <v>36509.853795999996</v>
      </c>
      <c r="R173" s="50">
        <f t="shared" si="45"/>
        <v>20615.561614000006</v>
      </c>
      <c r="S173" s="47">
        <f t="shared" si="40"/>
        <v>37200.247151000003</v>
      </c>
      <c r="T173" s="50">
        <f t="shared" si="41"/>
        <v>19925.168258999998</v>
      </c>
      <c r="U173" s="47">
        <f t="shared" si="38"/>
        <v>39351.874913033549</v>
      </c>
      <c r="V173" s="50">
        <f t="shared" si="39"/>
        <v>17773.540496966452</v>
      </c>
    </row>
    <row r="174" spans="2:22" x14ac:dyDescent="0.2">
      <c r="B174" s="37">
        <v>67247.076979999998</v>
      </c>
      <c r="C174" s="2">
        <v>26693.113682873751</v>
      </c>
      <c r="D174" s="2">
        <v>9851.6895380000005</v>
      </c>
      <c r="E174" s="2">
        <v>368344.0637</v>
      </c>
      <c r="F174" s="3">
        <v>48</v>
      </c>
      <c r="G174" s="3">
        <v>1</v>
      </c>
      <c r="H174" s="38">
        <v>46453.348189999997</v>
      </c>
      <c r="I174" s="28">
        <f t="shared" si="32"/>
        <v>46791</v>
      </c>
      <c r="J174">
        <f t="shared" si="33"/>
        <v>46779</v>
      </c>
      <c r="K174" s="29">
        <f t="shared" si="34"/>
        <v>46779</v>
      </c>
      <c r="L174" s="30">
        <f t="shared" si="35"/>
        <v>-337.65181000000302</v>
      </c>
      <c r="M174" s="1">
        <f t="shared" si="36"/>
        <v>-325.65181000000302</v>
      </c>
      <c r="N174" s="31">
        <f t="shared" si="37"/>
        <v>-325.65181000000302</v>
      </c>
      <c r="O174" s="1">
        <f t="shared" si="42"/>
        <v>39789.057701999998</v>
      </c>
      <c r="P174" s="50">
        <f t="shared" si="43"/>
        <v>6664.2904879999987</v>
      </c>
      <c r="Q174" s="1">
        <f t="shared" si="44"/>
        <v>39441.373523000002</v>
      </c>
      <c r="R174" s="50">
        <f t="shared" si="45"/>
        <v>7011.974666999995</v>
      </c>
      <c r="S174" s="47">
        <f t="shared" si="40"/>
        <v>45868.426005000001</v>
      </c>
      <c r="T174" s="50">
        <f t="shared" si="41"/>
        <v>584.92218499999581</v>
      </c>
      <c r="U174" s="47">
        <f t="shared" si="38"/>
        <v>41129.228962730194</v>
      </c>
      <c r="V174" s="50">
        <f t="shared" si="39"/>
        <v>5324.1192272698026</v>
      </c>
    </row>
    <row r="175" spans="2:22" x14ac:dyDescent="0.2">
      <c r="B175" s="37">
        <v>71271.844070000006</v>
      </c>
      <c r="C175" s="2">
        <v>23219.378491167579</v>
      </c>
      <c r="D175" s="2">
        <v>13122.45694</v>
      </c>
      <c r="E175" s="2">
        <v>411045.83319999999</v>
      </c>
      <c r="F175" s="3">
        <v>40</v>
      </c>
      <c r="G175" s="3">
        <v>0</v>
      </c>
      <c r="H175" s="38">
        <v>43855.060769999996</v>
      </c>
      <c r="I175" s="28">
        <f t="shared" si="32"/>
        <v>43571</v>
      </c>
      <c r="J175">
        <f t="shared" si="33"/>
        <v>43558</v>
      </c>
      <c r="K175" s="29">
        <f t="shared" si="34"/>
        <v>43558</v>
      </c>
      <c r="L175" s="30">
        <f t="shared" si="35"/>
        <v>284.06076999999641</v>
      </c>
      <c r="M175" s="1">
        <f t="shared" si="36"/>
        <v>297.06076999999641</v>
      </c>
      <c r="N175" s="31">
        <f t="shared" si="37"/>
        <v>297.06076999999641</v>
      </c>
      <c r="O175" s="1">
        <f t="shared" si="42"/>
        <v>43779.864503999997</v>
      </c>
      <c r="P175" s="50">
        <f t="shared" si="43"/>
        <v>75.196265999999014</v>
      </c>
      <c r="Q175" s="1">
        <f t="shared" si="44"/>
        <v>39326.273751000001</v>
      </c>
      <c r="R175" s="50">
        <f t="shared" si="45"/>
        <v>4528.7870189999958</v>
      </c>
      <c r="S175" s="47">
        <f t="shared" si="40"/>
        <v>47205.167847999997</v>
      </c>
      <c r="T175" s="50">
        <f t="shared" si="41"/>
        <v>3350.1070780000009</v>
      </c>
      <c r="U175" s="47">
        <f t="shared" si="38"/>
        <v>41661.640885457178</v>
      </c>
      <c r="V175" s="50">
        <f t="shared" si="39"/>
        <v>2193.4198845428182</v>
      </c>
    </row>
    <row r="176" spans="2:22" x14ac:dyDescent="0.2">
      <c r="B176" s="37">
        <v>71693.447419999997</v>
      </c>
      <c r="C176" s="2">
        <v>27884.37566742711</v>
      </c>
      <c r="D176" s="2">
        <v>14421.482980000001</v>
      </c>
      <c r="E176" s="2">
        <v>517480.09370000003</v>
      </c>
      <c r="F176" s="3">
        <v>50</v>
      </c>
      <c r="G176" s="3">
        <v>0</v>
      </c>
      <c r="H176" s="38">
        <v>55592.703829999999</v>
      </c>
      <c r="I176" s="28">
        <f t="shared" si="32"/>
        <v>55289</v>
      </c>
      <c r="J176">
        <f t="shared" si="33"/>
        <v>55277</v>
      </c>
      <c r="K176" s="29">
        <f t="shared" si="34"/>
        <v>55277</v>
      </c>
      <c r="L176" s="30">
        <f t="shared" si="35"/>
        <v>303.70382999999856</v>
      </c>
      <c r="M176" s="1">
        <f t="shared" si="36"/>
        <v>315.70382999999856</v>
      </c>
      <c r="N176" s="31">
        <f t="shared" si="37"/>
        <v>315.70382999999856</v>
      </c>
      <c r="O176" s="1">
        <f t="shared" si="42"/>
        <v>44916.309453999995</v>
      </c>
      <c r="P176" s="50">
        <f t="shared" si="43"/>
        <v>10676.394376000004</v>
      </c>
      <c r="Q176" s="1">
        <f t="shared" si="44"/>
        <v>39476.110877999992</v>
      </c>
      <c r="R176" s="50">
        <f t="shared" si="45"/>
        <v>16116.592952000006</v>
      </c>
      <c r="S176" s="47">
        <f t="shared" si="40"/>
        <v>46674.543506000002</v>
      </c>
      <c r="T176" s="50">
        <f t="shared" si="41"/>
        <v>8918.1603239999968</v>
      </c>
      <c r="U176" s="47">
        <f t="shared" si="38"/>
        <v>41880.98287391146</v>
      </c>
      <c r="V176" s="50">
        <f t="shared" si="39"/>
        <v>13711.720956088539</v>
      </c>
    </row>
    <row r="177" spans="2:22" x14ac:dyDescent="0.2">
      <c r="B177" s="37">
        <v>57860.531029999998</v>
      </c>
      <c r="C177" s="2">
        <v>22294.926054382999</v>
      </c>
      <c r="D177" s="2">
        <v>7146.1925739999997</v>
      </c>
      <c r="E177" s="2">
        <v>445745.55440000002</v>
      </c>
      <c r="F177" s="3">
        <v>47</v>
      </c>
      <c r="G177" s="3">
        <v>0</v>
      </c>
      <c r="H177" s="38">
        <v>42484.022830000002</v>
      </c>
      <c r="I177" s="28">
        <f t="shared" si="32"/>
        <v>42860</v>
      </c>
      <c r="J177">
        <f t="shared" si="33"/>
        <v>42896</v>
      </c>
      <c r="K177" s="29">
        <f t="shared" si="34"/>
        <v>42896</v>
      </c>
      <c r="L177" s="30">
        <f t="shared" si="35"/>
        <v>-375.9771699999983</v>
      </c>
      <c r="M177" s="1">
        <f t="shared" si="36"/>
        <v>-411.9771699999983</v>
      </c>
      <c r="N177" s="31">
        <f t="shared" si="37"/>
        <v>-411.9771699999983</v>
      </c>
      <c r="O177" s="1">
        <f t="shared" si="42"/>
        <v>48148.168958000002</v>
      </c>
      <c r="P177" s="50">
        <f t="shared" si="43"/>
        <v>5664.1461280000003</v>
      </c>
      <c r="Q177" s="1">
        <f t="shared" si="44"/>
        <v>41905.326913999997</v>
      </c>
      <c r="R177" s="50">
        <f t="shared" si="45"/>
        <v>578.69591600000422</v>
      </c>
      <c r="S177" s="47">
        <f t="shared" si="40"/>
        <v>50396.810941999996</v>
      </c>
      <c r="T177" s="50">
        <f t="shared" si="41"/>
        <v>7912.7881119999947</v>
      </c>
      <c r="U177" s="47">
        <f t="shared" si="38"/>
        <v>43252.154969520321</v>
      </c>
      <c r="V177" s="50">
        <f t="shared" si="39"/>
        <v>768.13213952031947</v>
      </c>
    </row>
    <row r="178" spans="2:22" x14ac:dyDescent="0.2">
      <c r="B178" s="37">
        <v>69142.08412</v>
      </c>
      <c r="C178" s="2">
        <v>34974.032055424897</v>
      </c>
      <c r="D178" s="2">
        <v>8707.5115320000004</v>
      </c>
      <c r="E178" s="2">
        <v>399124.44890000002</v>
      </c>
      <c r="F178" s="3">
        <v>39</v>
      </c>
      <c r="G178" s="3">
        <v>1</v>
      </c>
      <c r="H178" s="38">
        <v>40879.191070000001</v>
      </c>
      <c r="I178" s="28">
        <f t="shared" si="32"/>
        <v>41153</v>
      </c>
      <c r="J178">
        <f t="shared" si="33"/>
        <v>41174</v>
      </c>
      <c r="K178" s="29">
        <f t="shared" si="34"/>
        <v>41175</v>
      </c>
      <c r="L178" s="30">
        <f t="shared" si="35"/>
        <v>-273.80892999999924</v>
      </c>
      <c r="M178" s="1">
        <f t="shared" si="36"/>
        <v>-294.80892999999924</v>
      </c>
      <c r="N178" s="31">
        <f t="shared" si="37"/>
        <v>-295.80892999999924</v>
      </c>
      <c r="O178" s="1">
        <f t="shared" si="42"/>
        <v>49102.110205999998</v>
      </c>
      <c r="P178" s="50">
        <f t="shared" si="43"/>
        <v>8222.9191359999968</v>
      </c>
      <c r="Q178" s="1">
        <f t="shared" si="44"/>
        <v>41916.764949999997</v>
      </c>
      <c r="R178" s="50">
        <f t="shared" si="45"/>
        <v>1037.5738799999963</v>
      </c>
      <c r="S178" s="47">
        <f t="shared" si="40"/>
        <v>47087.767253999999</v>
      </c>
      <c r="T178" s="50">
        <f t="shared" si="41"/>
        <v>6208.5761839999977</v>
      </c>
      <c r="U178" s="47">
        <f t="shared" si="38"/>
        <v>43175.34175556829</v>
      </c>
      <c r="V178" s="50">
        <f t="shared" si="39"/>
        <v>2296.1506855682892</v>
      </c>
    </row>
    <row r="179" spans="2:22" x14ac:dyDescent="0.2">
      <c r="B179" s="37">
        <v>52477.664940000002</v>
      </c>
      <c r="C179" s="2">
        <v>28409.081600469759</v>
      </c>
      <c r="D179" s="2">
        <v>12071.41684</v>
      </c>
      <c r="E179" s="2">
        <v>97706.891810000001</v>
      </c>
      <c r="F179" s="3">
        <v>36</v>
      </c>
      <c r="G179" s="3">
        <v>1</v>
      </c>
      <c r="H179" s="38">
        <v>20653.214090000001</v>
      </c>
      <c r="I179" s="28">
        <f t="shared" si="32"/>
        <v>20557</v>
      </c>
      <c r="J179">
        <f t="shared" si="33"/>
        <v>20554</v>
      </c>
      <c r="K179" s="29">
        <f t="shared" si="34"/>
        <v>20554</v>
      </c>
      <c r="L179" s="30">
        <f t="shared" si="35"/>
        <v>96.214090000001306</v>
      </c>
      <c r="M179" s="1">
        <f t="shared" si="36"/>
        <v>99.214090000001306</v>
      </c>
      <c r="N179" s="31">
        <f t="shared" si="37"/>
        <v>99.214090000001306</v>
      </c>
      <c r="O179" s="1">
        <f t="shared" si="42"/>
        <v>45852.865337999996</v>
      </c>
      <c r="P179" s="50">
        <f t="shared" si="43"/>
        <v>25199.651247999995</v>
      </c>
      <c r="Q179" s="1">
        <f t="shared" si="44"/>
        <v>42820.961519999997</v>
      </c>
      <c r="R179" s="50">
        <f t="shared" si="45"/>
        <v>22167.747429999996</v>
      </c>
      <c r="S179" s="47">
        <f t="shared" si="40"/>
        <v>44600.930119999997</v>
      </c>
      <c r="T179" s="50">
        <f t="shared" si="41"/>
        <v>23947.716029999996</v>
      </c>
      <c r="U179" s="47">
        <f t="shared" si="38"/>
        <v>42945.726687011462</v>
      </c>
      <c r="V179" s="50">
        <f t="shared" si="39"/>
        <v>22292.51259701146</v>
      </c>
    </row>
    <row r="180" spans="2:22" x14ac:dyDescent="0.2">
      <c r="B180" s="37">
        <v>47592.047489999997</v>
      </c>
      <c r="C180" s="2">
        <v>26016.692752409592</v>
      </c>
      <c r="D180" s="2">
        <v>13167.65763</v>
      </c>
      <c r="E180" s="2">
        <v>473101.02730000002</v>
      </c>
      <c r="F180" s="3">
        <v>44</v>
      </c>
      <c r="G180" s="3">
        <v>1</v>
      </c>
      <c r="H180" s="38">
        <v>35438.805489999999</v>
      </c>
      <c r="I180" s="28">
        <f t="shared" si="32"/>
        <v>35407</v>
      </c>
      <c r="J180">
        <f t="shared" si="33"/>
        <v>35389</v>
      </c>
      <c r="K180" s="29">
        <f t="shared" si="34"/>
        <v>35389</v>
      </c>
      <c r="L180" s="30">
        <f t="shared" si="35"/>
        <v>31.805489999998827</v>
      </c>
      <c r="M180" s="1">
        <f t="shared" si="36"/>
        <v>49.805489999998827</v>
      </c>
      <c r="N180" s="31">
        <f t="shared" si="37"/>
        <v>49.805489999998827</v>
      </c>
      <c r="O180" s="1">
        <f t="shared" si="42"/>
        <v>40692.838517999997</v>
      </c>
      <c r="P180" s="50">
        <f t="shared" si="43"/>
        <v>5254.033027999998</v>
      </c>
      <c r="Q180" s="1">
        <f t="shared" si="44"/>
        <v>42236.351511000001</v>
      </c>
      <c r="R180" s="50">
        <f t="shared" si="45"/>
        <v>6797.5460210000019</v>
      </c>
      <c r="S180" s="47">
        <f t="shared" si="40"/>
        <v>34581.117905999999</v>
      </c>
      <c r="T180" s="50">
        <f t="shared" si="41"/>
        <v>857.68758399999933</v>
      </c>
      <c r="U180" s="47">
        <f t="shared" si="38"/>
        <v>40716.475427310317</v>
      </c>
      <c r="V180" s="50">
        <f t="shared" si="39"/>
        <v>5277.6699373103183</v>
      </c>
    </row>
    <row r="181" spans="2:22" x14ac:dyDescent="0.2">
      <c r="B181" s="37">
        <v>48123.369830000003</v>
      </c>
      <c r="C181" s="2">
        <v>16211.528063584519</v>
      </c>
      <c r="D181" s="2">
        <v>921.53402340000002</v>
      </c>
      <c r="E181" s="2">
        <v>405550.16889999999</v>
      </c>
      <c r="F181" s="3">
        <v>47</v>
      </c>
      <c r="G181" s="3">
        <v>0</v>
      </c>
      <c r="H181" s="38">
        <v>36112.793460000001</v>
      </c>
      <c r="I181" s="28">
        <f t="shared" si="32"/>
        <v>36182</v>
      </c>
      <c r="J181">
        <f t="shared" si="33"/>
        <v>36254</v>
      </c>
      <c r="K181" s="29">
        <f t="shared" si="34"/>
        <v>36254</v>
      </c>
      <c r="L181" s="30">
        <f t="shared" si="35"/>
        <v>-69.206539999999222</v>
      </c>
      <c r="M181" s="1">
        <f t="shared" si="36"/>
        <v>-141.20653999999922</v>
      </c>
      <c r="N181" s="31">
        <f t="shared" si="37"/>
        <v>-141.20653999999922</v>
      </c>
      <c r="O181" s="1">
        <f t="shared" si="42"/>
        <v>39009.587461999996</v>
      </c>
      <c r="P181" s="50">
        <f t="shared" si="43"/>
        <v>2896.7940019999951</v>
      </c>
      <c r="Q181" s="1">
        <f t="shared" si="44"/>
        <v>41962.948458000006</v>
      </c>
      <c r="R181" s="50">
        <f t="shared" si="45"/>
        <v>5850.1549980000054</v>
      </c>
      <c r="S181" s="47">
        <f t="shared" si="40"/>
        <v>32795.726920000001</v>
      </c>
      <c r="T181" s="50">
        <f t="shared" si="41"/>
        <v>3317.0665399999998</v>
      </c>
      <c r="U181" s="47">
        <f t="shared" si="38"/>
        <v>40188.70843357929</v>
      </c>
      <c r="V181" s="50">
        <f t="shared" si="39"/>
        <v>4075.9149735792889</v>
      </c>
    </row>
    <row r="182" spans="2:22" x14ac:dyDescent="0.2">
      <c r="B182" s="37">
        <v>76916.415150000001</v>
      </c>
      <c r="C182" s="2">
        <v>26982.30045078649</v>
      </c>
      <c r="D182" s="2">
        <v>13923.96207</v>
      </c>
      <c r="E182" s="2">
        <v>315183.56880000001</v>
      </c>
      <c r="F182" s="3">
        <v>33</v>
      </c>
      <c r="G182" s="3">
        <v>1</v>
      </c>
      <c r="H182" s="38">
        <v>38182.304649999998</v>
      </c>
      <c r="I182" s="28">
        <f t="shared" si="32"/>
        <v>38123</v>
      </c>
      <c r="J182">
        <f t="shared" si="33"/>
        <v>38079</v>
      </c>
      <c r="K182" s="29">
        <f t="shared" si="34"/>
        <v>38079</v>
      </c>
      <c r="L182" s="30">
        <f t="shared" si="35"/>
        <v>59.304649999998219</v>
      </c>
      <c r="M182" s="1">
        <f t="shared" si="36"/>
        <v>103.30464999999822</v>
      </c>
      <c r="N182" s="31">
        <f t="shared" si="37"/>
        <v>103.30464999999822</v>
      </c>
      <c r="O182" s="1">
        <f t="shared" si="42"/>
        <v>35113.605388000004</v>
      </c>
      <c r="P182" s="50">
        <f t="shared" si="43"/>
        <v>3068.6992619999946</v>
      </c>
      <c r="Q182" s="1">
        <f t="shared" si="44"/>
        <v>41630.88717300001</v>
      </c>
      <c r="R182" s="50">
        <f t="shared" si="45"/>
        <v>3448.5825230000119</v>
      </c>
      <c r="S182" s="47">
        <f t="shared" si="40"/>
        <v>33295.320955999996</v>
      </c>
      <c r="T182" s="50">
        <f t="shared" si="41"/>
        <v>4886.9836940000023</v>
      </c>
      <c r="U182" s="47">
        <f t="shared" si="38"/>
        <v>39781.116936221362</v>
      </c>
      <c r="V182" s="50">
        <f t="shared" si="39"/>
        <v>1598.812286221364</v>
      </c>
    </row>
    <row r="183" spans="2:22" x14ac:dyDescent="0.2">
      <c r="B183" s="37">
        <v>65714.464689999993</v>
      </c>
      <c r="C183" s="2">
        <v>25833.102342835169</v>
      </c>
      <c r="D183" s="2">
        <v>12557.081330000001</v>
      </c>
      <c r="E183" s="2">
        <v>362707.02730000002</v>
      </c>
      <c r="F183" s="3">
        <v>42</v>
      </c>
      <c r="G183" s="3">
        <v>1</v>
      </c>
      <c r="H183" s="38">
        <v>41026.024210000003</v>
      </c>
      <c r="I183" s="28">
        <f t="shared" si="32"/>
        <v>40742</v>
      </c>
      <c r="J183">
        <f t="shared" si="33"/>
        <v>40712</v>
      </c>
      <c r="K183" s="29">
        <f t="shared" si="34"/>
        <v>40712</v>
      </c>
      <c r="L183" s="30">
        <f t="shared" si="35"/>
        <v>284.02421000000322</v>
      </c>
      <c r="M183" s="1">
        <f t="shared" si="36"/>
        <v>314.02421000000322</v>
      </c>
      <c r="N183" s="31">
        <f t="shared" si="37"/>
        <v>314.02421000000322</v>
      </c>
      <c r="O183" s="1">
        <f t="shared" si="42"/>
        <v>34253.261751999999</v>
      </c>
      <c r="P183" s="50">
        <f t="shared" si="43"/>
        <v>6772.7624580000047</v>
      </c>
      <c r="Q183" s="1">
        <f t="shared" si="44"/>
        <v>41677.685979000009</v>
      </c>
      <c r="R183" s="50">
        <f t="shared" si="45"/>
        <v>651.66176900000573</v>
      </c>
      <c r="S183" s="47">
        <f t="shared" si="40"/>
        <v>35259.842405000003</v>
      </c>
      <c r="T183" s="50">
        <f t="shared" si="41"/>
        <v>5766.1818050000002</v>
      </c>
      <c r="U183" s="47">
        <f t="shared" si="38"/>
        <v>39621.235707599226</v>
      </c>
      <c r="V183" s="50">
        <f t="shared" si="39"/>
        <v>1404.7885024007774</v>
      </c>
    </row>
    <row r="184" spans="2:22" x14ac:dyDescent="0.2">
      <c r="B184" s="37">
        <v>40346.064910000001</v>
      </c>
      <c r="C184" s="2">
        <v>11802.592737947711</v>
      </c>
      <c r="D184" s="2">
        <v>11505.89906</v>
      </c>
      <c r="E184" s="2">
        <v>255922.473</v>
      </c>
      <c r="F184" s="3">
        <v>47</v>
      </c>
      <c r="G184" s="3">
        <v>1</v>
      </c>
      <c r="H184" s="38">
        <v>27889.951969999998</v>
      </c>
      <c r="I184" s="28">
        <f t="shared" si="32"/>
        <v>27588</v>
      </c>
      <c r="J184">
        <f t="shared" si="33"/>
        <v>27547</v>
      </c>
      <c r="K184" s="29">
        <f t="shared" si="34"/>
        <v>27548</v>
      </c>
      <c r="L184" s="30">
        <f t="shared" si="35"/>
        <v>301.95196999999825</v>
      </c>
      <c r="M184" s="1">
        <f t="shared" si="36"/>
        <v>342.95196999999825</v>
      </c>
      <c r="N184" s="31">
        <f t="shared" si="37"/>
        <v>341.95196999999825</v>
      </c>
      <c r="O184" s="1">
        <f t="shared" si="42"/>
        <v>34282.628380000002</v>
      </c>
      <c r="P184" s="50">
        <f t="shared" si="43"/>
        <v>6392.6764100000037</v>
      </c>
      <c r="Q184" s="1">
        <f t="shared" si="44"/>
        <v>40067.746858999999</v>
      </c>
      <c r="R184" s="50">
        <f t="shared" si="45"/>
        <v>12177.794889000001</v>
      </c>
      <c r="S184" s="47">
        <f t="shared" si="40"/>
        <v>38631.54032</v>
      </c>
      <c r="T184" s="50">
        <f t="shared" si="41"/>
        <v>10741.588350000002</v>
      </c>
      <c r="U184" s="47">
        <f t="shared" si="38"/>
        <v>39761.71455783931</v>
      </c>
      <c r="V184" s="50">
        <f t="shared" si="39"/>
        <v>11871.762587839312</v>
      </c>
    </row>
    <row r="185" spans="2:22" x14ac:dyDescent="0.2">
      <c r="B185" s="37">
        <v>71148.202480000007</v>
      </c>
      <c r="C185" s="2">
        <v>19080.054667190081</v>
      </c>
      <c r="D185" s="2">
        <v>7917.6509699999997</v>
      </c>
      <c r="E185" s="2">
        <v>416817.46730000002</v>
      </c>
      <c r="F185" s="3">
        <v>40</v>
      </c>
      <c r="G185" s="3">
        <v>0</v>
      </c>
      <c r="H185" s="38">
        <v>43724.489600000001</v>
      </c>
      <c r="I185" s="28">
        <f t="shared" si="32"/>
        <v>43644</v>
      </c>
      <c r="J185">
        <f t="shared" si="33"/>
        <v>43656</v>
      </c>
      <c r="K185" s="29">
        <f t="shared" si="34"/>
        <v>43656</v>
      </c>
      <c r="L185" s="30">
        <f t="shared" si="35"/>
        <v>80.489600000000792</v>
      </c>
      <c r="M185" s="1">
        <f t="shared" si="36"/>
        <v>68.489600000000792</v>
      </c>
      <c r="N185" s="31">
        <f t="shared" si="37"/>
        <v>68.489600000000792</v>
      </c>
      <c r="O185" s="1">
        <f t="shared" si="42"/>
        <v>35729.975955999995</v>
      </c>
      <c r="P185" s="50">
        <f t="shared" si="43"/>
        <v>7994.513644000006</v>
      </c>
      <c r="Q185" s="1">
        <f t="shared" si="44"/>
        <v>38211.407236999999</v>
      </c>
      <c r="R185" s="50">
        <f t="shared" si="45"/>
        <v>5513.0823630000014</v>
      </c>
      <c r="S185" s="47">
        <f t="shared" si="40"/>
        <v>34711.528327</v>
      </c>
      <c r="T185" s="50">
        <f t="shared" si="41"/>
        <v>9012.9612730000008</v>
      </c>
      <c r="U185" s="47">
        <f t="shared" si="38"/>
        <v>38574.538299055377</v>
      </c>
      <c r="V185" s="50">
        <f t="shared" si="39"/>
        <v>5149.9513009446237</v>
      </c>
    </row>
    <row r="186" spans="2:22" x14ac:dyDescent="0.2">
      <c r="B186" s="37">
        <v>81757.668560000006</v>
      </c>
      <c r="C186" s="2">
        <v>22860.294402950931</v>
      </c>
      <c r="D186" s="2">
        <v>7500.7784140000003</v>
      </c>
      <c r="E186" s="2">
        <v>278181.83539999998</v>
      </c>
      <c r="F186" s="3">
        <v>54</v>
      </c>
      <c r="G186" s="3">
        <v>1</v>
      </c>
      <c r="H186" s="38">
        <v>57430.769030000003</v>
      </c>
      <c r="I186" s="28">
        <f t="shared" si="32"/>
        <v>57399</v>
      </c>
      <c r="J186">
        <f t="shared" si="33"/>
        <v>57377</v>
      </c>
      <c r="K186" s="29">
        <f t="shared" si="34"/>
        <v>57377</v>
      </c>
      <c r="L186" s="30">
        <f t="shared" si="35"/>
        <v>31.769030000003113</v>
      </c>
      <c r="M186" s="1">
        <f t="shared" si="36"/>
        <v>53.769030000003113</v>
      </c>
      <c r="N186" s="31">
        <f t="shared" si="37"/>
        <v>53.769030000003113</v>
      </c>
      <c r="O186" s="1">
        <f t="shared" si="42"/>
        <v>37387.112777999995</v>
      </c>
      <c r="P186" s="50">
        <f t="shared" si="43"/>
        <v>20043.656252000008</v>
      </c>
      <c r="Q186" s="1">
        <f t="shared" si="44"/>
        <v>38198.350119999996</v>
      </c>
      <c r="R186" s="50">
        <f t="shared" si="45"/>
        <v>19232.418910000008</v>
      </c>
      <c r="S186" s="47">
        <f t="shared" si="40"/>
        <v>37880.216738000003</v>
      </c>
      <c r="T186" s="50">
        <f t="shared" si="41"/>
        <v>19550.552292</v>
      </c>
      <c r="U186" s="47">
        <f t="shared" si="38"/>
        <v>39089.533429149844</v>
      </c>
      <c r="V186" s="50">
        <f t="shared" si="39"/>
        <v>18341.235600850159</v>
      </c>
    </row>
    <row r="187" spans="2:22" x14ac:dyDescent="0.2">
      <c r="B187" s="37">
        <v>64867.149109999998</v>
      </c>
      <c r="C187" s="2">
        <v>31572.514903534859</v>
      </c>
      <c r="D187" s="2">
        <v>13962.95284</v>
      </c>
      <c r="E187" s="2">
        <v>498441.5687</v>
      </c>
      <c r="F187" s="3">
        <v>38</v>
      </c>
      <c r="G187" s="3">
        <v>0</v>
      </c>
      <c r="H187" s="38">
        <v>41104.071080000002</v>
      </c>
      <c r="I187" s="28">
        <f t="shared" si="32"/>
        <v>40790</v>
      </c>
      <c r="J187">
        <f t="shared" si="33"/>
        <v>40803</v>
      </c>
      <c r="K187" s="29">
        <f t="shared" si="34"/>
        <v>40803</v>
      </c>
      <c r="L187" s="30">
        <f t="shared" si="35"/>
        <v>314.07108000000153</v>
      </c>
      <c r="M187" s="1">
        <f t="shared" si="36"/>
        <v>301.07108000000153</v>
      </c>
      <c r="N187" s="31">
        <f t="shared" si="37"/>
        <v>301.07108000000153</v>
      </c>
      <c r="O187" s="1">
        <f t="shared" si="42"/>
        <v>41650.707891999999</v>
      </c>
      <c r="P187" s="50">
        <f t="shared" si="43"/>
        <v>546.63681199999701</v>
      </c>
      <c r="Q187" s="1">
        <f t="shared" si="44"/>
        <v>38382.156640000008</v>
      </c>
      <c r="R187" s="50">
        <f t="shared" si="45"/>
        <v>2721.9144399999932</v>
      </c>
      <c r="S187" s="47">
        <f t="shared" si="40"/>
        <v>45770.247307000005</v>
      </c>
      <c r="T187" s="50">
        <f t="shared" si="41"/>
        <v>4666.1762270000036</v>
      </c>
      <c r="U187" s="47">
        <f t="shared" si="38"/>
        <v>40923.656989234863</v>
      </c>
      <c r="V187" s="50">
        <f t="shared" si="39"/>
        <v>180.4140907651381</v>
      </c>
    </row>
    <row r="188" spans="2:22" x14ac:dyDescent="0.2">
      <c r="B188" s="37">
        <v>70051.940329999998</v>
      </c>
      <c r="C188" s="2">
        <v>20756.728677279811</v>
      </c>
      <c r="D188" s="2">
        <v>4701.3161749999999</v>
      </c>
      <c r="E188" s="2">
        <v>613706.54209999996</v>
      </c>
      <c r="F188" s="3">
        <v>40</v>
      </c>
      <c r="G188" s="3">
        <v>0</v>
      </c>
      <c r="H188" s="38">
        <v>49050.853779999998</v>
      </c>
      <c r="I188" s="28">
        <f t="shared" si="32"/>
        <v>48698</v>
      </c>
      <c r="J188">
        <f t="shared" si="33"/>
        <v>48736</v>
      </c>
      <c r="K188" s="29">
        <f t="shared" si="34"/>
        <v>48736</v>
      </c>
      <c r="L188" s="30">
        <f t="shared" si="35"/>
        <v>352.85377999999764</v>
      </c>
      <c r="M188" s="1">
        <f t="shared" si="36"/>
        <v>314.85377999999764</v>
      </c>
      <c r="N188" s="31">
        <f t="shared" si="37"/>
        <v>314.85377999999764</v>
      </c>
      <c r="O188" s="1">
        <f t="shared" si="42"/>
        <v>42235.061177999996</v>
      </c>
      <c r="P188" s="50">
        <f t="shared" si="43"/>
        <v>6815.7926020000014</v>
      </c>
      <c r="Q188" s="1">
        <f t="shared" si="44"/>
        <v>38244.161465000005</v>
      </c>
      <c r="R188" s="50">
        <f t="shared" si="45"/>
        <v>10806.692314999993</v>
      </c>
      <c r="S188" s="47">
        <f t="shared" si="40"/>
        <v>45204.752258000008</v>
      </c>
      <c r="T188" s="50">
        <f t="shared" si="41"/>
        <v>3846.1015219999899</v>
      </c>
      <c r="U188" s="47">
        <f t="shared" si="38"/>
        <v>40941.698398311375</v>
      </c>
      <c r="V188" s="50">
        <f t="shared" si="39"/>
        <v>8109.1553816886226</v>
      </c>
    </row>
    <row r="189" spans="2:22" x14ac:dyDescent="0.2">
      <c r="B189" s="37">
        <v>62043.166230000003</v>
      </c>
      <c r="C189" s="2">
        <v>12821.45510379203</v>
      </c>
      <c r="D189" s="2">
        <v>4980.6682950000004</v>
      </c>
      <c r="E189" s="2">
        <v>357639.03340000001</v>
      </c>
      <c r="F189" s="3">
        <v>45</v>
      </c>
      <c r="G189" s="3">
        <v>1</v>
      </c>
      <c r="H189" s="38">
        <v>41265.529289999999</v>
      </c>
      <c r="I189" s="28">
        <f t="shared" si="32"/>
        <v>41034</v>
      </c>
      <c r="J189">
        <f t="shared" si="33"/>
        <v>41020</v>
      </c>
      <c r="K189" s="29">
        <f t="shared" si="34"/>
        <v>41020</v>
      </c>
      <c r="L189" s="30">
        <f t="shared" si="35"/>
        <v>231.52928999999858</v>
      </c>
      <c r="M189" s="1">
        <f t="shared" si="36"/>
        <v>245.52928999999858</v>
      </c>
      <c r="N189" s="31">
        <f t="shared" si="37"/>
        <v>245.52928999999858</v>
      </c>
      <c r="O189" s="1">
        <f t="shared" si="42"/>
        <v>43840.027091999997</v>
      </c>
      <c r="P189" s="50">
        <f t="shared" si="43"/>
        <v>2574.497801999998</v>
      </c>
      <c r="Q189" s="1">
        <f t="shared" si="44"/>
        <v>39061.327736000007</v>
      </c>
      <c r="R189" s="50">
        <f t="shared" si="45"/>
        <v>2204.201553999992</v>
      </c>
      <c r="S189" s="47">
        <f t="shared" si="40"/>
        <v>47810.165602000001</v>
      </c>
      <c r="T189" s="50">
        <f t="shared" si="41"/>
        <v>6544.6363120000024</v>
      </c>
      <c r="U189" s="47">
        <f t="shared" si="38"/>
        <v>41752.613936480237</v>
      </c>
      <c r="V189" s="50">
        <f t="shared" si="39"/>
        <v>487.08464648023801</v>
      </c>
    </row>
    <row r="190" spans="2:22" x14ac:dyDescent="0.2">
      <c r="B190" s="37">
        <v>85186.48921</v>
      </c>
      <c r="C190" s="2">
        <v>46746.954715114072</v>
      </c>
      <c r="D190" s="2">
        <v>12413.0319</v>
      </c>
      <c r="E190" s="2">
        <v>546630.52839999995</v>
      </c>
      <c r="F190" s="3">
        <v>51</v>
      </c>
      <c r="G190" s="3">
        <v>0</v>
      </c>
      <c r="H190" s="38">
        <v>64545.163390000002</v>
      </c>
      <c r="I190" s="28">
        <f t="shared" si="32"/>
        <v>64509</v>
      </c>
      <c r="J190">
        <f t="shared" si="33"/>
        <v>64554</v>
      </c>
      <c r="K190" s="29">
        <f t="shared" si="34"/>
        <v>64554</v>
      </c>
      <c r="L190" s="30">
        <f t="shared" si="35"/>
        <v>36.163390000001527</v>
      </c>
      <c r="M190" s="1">
        <f t="shared" si="36"/>
        <v>-8.8366099999984726</v>
      </c>
      <c r="N190" s="31">
        <f t="shared" si="37"/>
        <v>-8.8366099999984726</v>
      </c>
      <c r="O190" s="1">
        <f t="shared" si="42"/>
        <v>46515.142555999999</v>
      </c>
      <c r="P190" s="50">
        <f t="shared" si="43"/>
        <v>18030.020834000003</v>
      </c>
      <c r="Q190" s="1">
        <f t="shared" si="44"/>
        <v>41122.559256</v>
      </c>
      <c r="R190" s="50">
        <f t="shared" si="45"/>
        <v>23422.604134000001</v>
      </c>
      <c r="S190" s="47">
        <f t="shared" si="40"/>
        <v>45185.358969000008</v>
      </c>
      <c r="T190" s="50">
        <f t="shared" si="41"/>
        <v>19359.804420999993</v>
      </c>
      <c r="U190" s="47">
        <f t="shared" si="38"/>
        <v>41703.905471832215</v>
      </c>
      <c r="V190" s="50">
        <f t="shared" si="39"/>
        <v>22841.257918167787</v>
      </c>
    </row>
    <row r="191" spans="2:22" x14ac:dyDescent="0.2">
      <c r="B191" s="37">
        <v>47127.416319999997</v>
      </c>
      <c r="C191" s="2">
        <v>21124.341816497781</v>
      </c>
      <c r="D191" s="2">
        <v>10221.15388</v>
      </c>
      <c r="E191" s="2">
        <v>427011.49540000001</v>
      </c>
      <c r="F191" s="3">
        <v>38</v>
      </c>
      <c r="G191" s="3">
        <v>1</v>
      </c>
      <c r="H191" s="38">
        <v>29052.095209999999</v>
      </c>
      <c r="I191" s="28">
        <f t="shared" si="32"/>
        <v>28762</v>
      </c>
      <c r="J191">
        <f t="shared" si="33"/>
        <v>28753</v>
      </c>
      <c r="K191" s="29">
        <f t="shared" si="34"/>
        <v>28753</v>
      </c>
      <c r="L191" s="30">
        <f t="shared" si="35"/>
        <v>290.0952099999995</v>
      </c>
      <c r="M191" s="1">
        <f t="shared" si="36"/>
        <v>299.0952099999995</v>
      </c>
      <c r="N191" s="31">
        <f t="shared" si="37"/>
        <v>299.0952099999995</v>
      </c>
      <c r="O191" s="1">
        <f t="shared" si="42"/>
        <v>50679.277313999999</v>
      </c>
      <c r="P191" s="50">
        <f t="shared" si="43"/>
        <v>21627.182104</v>
      </c>
      <c r="Q191" s="1">
        <f t="shared" si="44"/>
        <v>44033.195045999993</v>
      </c>
      <c r="R191" s="50">
        <f t="shared" si="45"/>
        <v>14981.099835999994</v>
      </c>
      <c r="S191" s="47">
        <f t="shared" si="40"/>
        <v>52118.302007000006</v>
      </c>
      <c r="T191" s="50">
        <f t="shared" si="41"/>
        <v>23066.206797000006</v>
      </c>
      <c r="U191" s="47">
        <f t="shared" si="38"/>
        <v>43988.031263648998</v>
      </c>
      <c r="V191" s="50">
        <f t="shared" si="39"/>
        <v>14935.936053648998</v>
      </c>
    </row>
    <row r="192" spans="2:22" x14ac:dyDescent="0.2">
      <c r="B192" s="37">
        <v>61177.08698</v>
      </c>
      <c r="C192" s="2">
        <v>25687.238291901151</v>
      </c>
      <c r="D192" s="2">
        <v>9837.2224320000005</v>
      </c>
      <c r="E192" s="2">
        <v>340663.32610000001</v>
      </c>
      <c r="F192" s="3">
        <v>34</v>
      </c>
      <c r="G192" s="3">
        <v>1</v>
      </c>
      <c r="H192" s="38">
        <v>30719.815600000002</v>
      </c>
      <c r="I192" s="28">
        <f t="shared" si="32"/>
        <v>30805</v>
      </c>
      <c r="J192">
        <f t="shared" si="33"/>
        <v>30800</v>
      </c>
      <c r="K192" s="29">
        <f t="shared" si="34"/>
        <v>30800</v>
      </c>
      <c r="L192" s="30">
        <f t="shared" si="35"/>
        <v>-85.184399999998277</v>
      </c>
      <c r="M192" s="1">
        <f t="shared" si="36"/>
        <v>-80.184399999998277</v>
      </c>
      <c r="N192" s="31">
        <f t="shared" si="37"/>
        <v>-80.184399999998277</v>
      </c>
      <c r="O192" s="1">
        <f t="shared" si="42"/>
        <v>45003.542549999998</v>
      </c>
      <c r="P192" s="50">
        <f t="shared" si="43"/>
        <v>14283.726949999997</v>
      </c>
      <c r="Q192" s="1">
        <f t="shared" si="44"/>
        <v>43327.125220999995</v>
      </c>
      <c r="R192" s="50">
        <f t="shared" si="45"/>
        <v>12607.309620999993</v>
      </c>
      <c r="S192" s="47">
        <f t="shared" si="40"/>
        <v>44142.578337000006</v>
      </c>
      <c r="T192" s="50">
        <f t="shared" si="41"/>
        <v>13422.762737000005</v>
      </c>
      <c r="U192" s="47">
        <f t="shared" si="38"/>
        <v>42494.4376582841</v>
      </c>
      <c r="V192" s="50">
        <f t="shared" si="39"/>
        <v>11774.622058284098</v>
      </c>
    </row>
    <row r="193" spans="2:22" x14ac:dyDescent="0.2">
      <c r="B193" s="37">
        <v>57770.364880000001</v>
      </c>
      <c r="C193" s="2">
        <v>22653.40230474163</v>
      </c>
      <c r="D193" s="2">
        <v>8628.4340250000005</v>
      </c>
      <c r="E193" s="2">
        <v>211765.2494</v>
      </c>
      <c r="F193" s="3">
        <v>50</v>
      </c>
      <c r="G193" s="3">
        <v>1</v>
      </c>
      <c r="H193" s="38">
        <v>38763.113060000003</v>
      </c>
      <c r="I193" s="28">
        <f t="shared" si="32"/>
        <v>38601</v>
      </c>
      <c r="J193">
        <f t="shared" si="33"/>
        <v>38596</v>
      </c>
      <c r="K193" s="29">
        <f t="shared" si="34"/>
        <v>38596</v>
      </c>
      <c r="L193" s="30">
        <f t="shared" si="35"/>
        <v>162.11306000000332</v>
      </c>
      <c r="M193" s="1">
        <f t="shared" si="36"/>
        <v>167.11306000000332</v>
      </c>
      <c r="N193" s="31">
        <f t="shared" si="37"/>
        <v>167.11306000000332</v>
      </c>
      <c r="O193" s="1">
        <f t="shared" si="42"/>
        <v>42926.691454</v>
      </c>
      <c r="P193" s="50">
        <f t="shared" si="43"/>
        <v>4163.5783939999965</v>
      </c>
      <c r="Q193" s="1">
        <f t="shared" si="44"/>
        <v>42580.876315999994</v>
      </c>
      <c r="R193" s="50">
        <f t="shared" si="45"/>
        <v>3817.7632559999911</v>
      </c>
      <c r="S193" s="47">
        <f t="shared" si="40"/>
        <v>38039.14041</v>
      </c>
      <c r="T193" s="50">
        <f t="shared" si="41"/>
        <v>723.97265000000334</v>
      </c>
      <c r="U193" s="47">
        <f t="shared" si="38"/>
        <v>41316.975452455692</v>
      </c>
      <c r="V193" s="50">
        <f t="shared" si="39"/>
        <v>2553.8623924556887</v>
      </c>
    </row>
    <row r="194" spans="2:22" x14ac:dyDescent="0.2">
      <c r="B194" s="37">
        <v>60432.40367</v>
      </c>
      <c r="C194" s="2">
        <v>29437.30345569002</v>
      </c>
      <c r="D194" s="2">
        <v>11417.46257</v>
      </c>
      <c r="E194" s="2">
        <v>415005.35840000003</v>
      </c>
      <c r="F194" s="3">
        <v>42</v>
      </c>
      <c r="G194" s="3">
        <v>0</v>
      </c>
      <c r="H194" s="38">
        <v>39331.201269999998</v>
      </c>
      <c r="I194" s="28">
        <f t="shared" si="32"/>
        <v>39226</v>
      </c>
      <c r="J194">
        <f t="shared" si="33"/>
        <v>39253</v>
      </c>
      <c r="K194" s="29">
        <f t="shared" si="34"/>
        <v>39253</v>
      </c>
      <c r="L194" s="30">
        <f t="shared" si="35"/>
        <v>105.20126999999775</v>
      </c>
      <c r="M194" s="1">
        <f t="shared" si="36"/>
        <v>78.201269999997749</v>
      </c>
      <c r="N194" s="31">
        <f t="shared" si="37"/>
        <v>78.201269999997749</v>
      </c>
      <c r="O194" s="1">
        <f t="shared" si="42"/>
        <v>40869.143309999999</v>
      </c>
      <c r="P194" s="50">
        <f t="shared" si="43"/>
        <v>1537.9420400000017</v>
      </c>
      <c r="Q194" s="1">
        <f t="shared" si="44"/>
        <v>42354.585201000002</v>
      </c>
      <c r="R194" s="50">
        <f t="shared" si="45"/>
        <v>3023.3839310000039</v>
      </c>
      <c r="S194" s="47">
        <f t="shared" si="40"/>
        <v>36986.125285000002</v>
      </c>
      <c r="T194" s="50">
        <f t="shared" si="41"/>
        <v>2345.0759849999959</v>
      </c>
      <c r="U194" s="47">
        <f t="shared" si="38"/>
        <v>41061.589213210129</v>
      </c>
      <c r="V194" s="50">
        <f t="shared" si="39"/>
        <v>1730.3879432101312</v>
      </c>
    </row>
    <row r="195" spans="2:22" x14ac:dyDescent="0.2">
      <c r="B195" s="37">
        <v>58999.888579999999</v>
      </c>
      <c r="C195" s="2">
        <v>14267.09470955972</v>
      </c>
      <c r="D195" s="2">
        <v>6904.4204120000004</v>
      </c>
      <c r="E195" s="2">
        <v>478422.79729999998</v>
      </c>
      <c r="F195" s="3">
        <v>33</v>
      </c>
      <c r="G195" s="3">
        <v>1</v>
      </c>
      <c r="H195" s="38">
        <v>32608.454679999999</v>
      </c>
      <c r="I195" s="28">
        <f t="shared" si="32"/>
        <v>32738</v>
      </c>
      <c r="J195">
        <f t="shared" si="33"/>
        <v>32721</v>
      </c>
      <c r="K195" s="29">
        <f t="shared" si="34"/>
        <v>32721</v>
      </c>
      <c r="L195" s="30">
        <f t="shared" si="35"/>
        <v>-129.54532000000108</v>
      </c>
      <c r="M195" s="1">
        <f t="shared" si="36"/>
        <v>-112.54532000000108</v>
      </c>
      <c r="N195" s="31">
        <f t="shared" si="37"/>
        <v>-112.54532000000108</v>
      </c>
      <c r="O195" s="1">
        <f t="shared" si="42"/>
        <v>40482.277706000001</v>
      </c>
      <c r="P195" s="50">
        <f t="shared" si="43"/>
        <v>7873.8230260000018</v>
      </c>
      <c r="Q195" s="1">
        <f t="shared" si="44"/>
        <v>43498.710131</v>
      </c>
      <c r="R195" s="50">
        <f t="shared" si="45"/>
        <v>10890.255451000001</v>
      </c>
      <c r="S195" s="47">
        <f t="shared" si="40"/>
        <v>36410.587067</v>
      </c>
      <c r="T195" s="50">
        <f t="shared" si="41"/>
        <v>3802.1323870000015</v>
      </c>
      <c r="U195" s="47">
        <f t="shared" si="38"/>
        <v>40888.550418889121</v>
      </c>
      <c r="V195" s="50">
        <f t="shared" si="39"/>
        <v>8280.095738889122</v>
      </c>
    </row>
    <row r="196" spans="2:22" x14ac:dyDescent="0.2">
      <c r="B196" s="37">
        <v>62645.955159999998</v>
      </c>
      <c r="C196" s="2">
        <v>28378.262573992321</v>
      </c>
      <c r="D196" s="2">
        <v>11431.229660000001</v>
      </c>
      <c r="E196" s="2">
        <v>613242.16680000001</v>
      </c>
      <c r="F196" s="3">
        <v>56</v>
      </c>
      <c r="G196" s="3">
        <v>1</v>
      </c>
      <c r="H196" s="38">
        <v>58045.562570000002</v>
      </c>
      <c r="I196" s="28">
        <f t="shared" si="32"/>
        <v>58015</v>
      </c>
      <c r="J196">
        <f t="shared" si="33"/>
        <v>57998</v>
      </c>
      <c r="K196" s="29">
        <f t="shared" si="34"/>
        <v>57998</v>
      </c>
      <c r="L196" s="30">
        <f t="shared" si="35"/>
        <v>30.56257000000187</v>
      </c>
      <c r="M196" s="1">
        <f t="shared" si="36"/>
        <v>47.56257000000187</v>
      </c>
      <c r="N196" s="31">
        <f t="shared" si="37"/>
        <v>47.56257000000187</v>
      </c>
      <c r="O196" s="1">
        <f t="shared" si="42"/>
        <v>34094.935963999997</v>
      </c>
      <c r="P196" s="50">
        <f t="shared" si="43"/>
        <v>23950.626606000005</v>
      </c>
      <c r="Q196" s="1">
        <f t="shared" si="44"/>
        <v>42387.106639000005</v>
      </c>
      <c r="R196" s="50">
        <f t="shared" si="45"/>
        <v>15658.455930999997</v>
      </c>
      <c r="S196" s="47">
        <f t="shared" si="40"/>
        <v>35667.346424999996</v>
      </c>
      <c r="T196" s="50">
        <f t="shared" si="41"/>
        <v>22378.216145000006</v>
      </c>
      <c r="U196" s="47">
        <f t="shared" si="38"/>
        <v>40060.540845000207</v>
      </c>
      <c r="V196" s="50">
        <f t="shared" si="39"/>
        <v>17985.021724999795</v>
      </c>
    </row>
    <row r="197" spans="2:22" x14ac:dyDescent="0.2">
      <c r="B197" s="37">
        <v>68782.157179999995</v>
      </c>
      <c r="C197" s="2">
        <v>32536.792864551629</v>
      </c>
      <c r="D197" s="2">
        <v>9810.7526899999993</v>
      </c>
      <c r="E197" s="2">
        <v>350157.8394</v>
      </c>
      <c r="F197" s="3">
        <v>57</v>
      </c>
      <c r="G197" s="3">
        <v>0</v>
      </c>
      <c r="H197" s="38">
        <v>54387.277269999999</v>
      </c>
      <c r="I197" s="28">
        <f t="shared" si="32"/>
        <v>54642</v>
      </c>
      <c r="J197">
        <f t="shared" si="33"/>
        <v>54678</v>
      </c>
      <c r="K197" s="29">
        <f t="shared" si="34"/>
        <v>54678</v>
      </c>
      <c r="L197" s="30">
        <f t="shared" si="35"/>
        <v>-254.72273000000132</v>
      </c>
      <c r="M197" s="1">
        <f t="shared" si="36"/>
        <v>-290.72273000000132</v>
      </c>
      <c r="N197" s="31">
        <f t="shared" si="37"/>
        <v>-290.72273000000132</v>
      </c>
      <c r="O197" s="1">
        <f t="shared" si="42"/>
        <v>39893.629436000003</v>
      </c>
      <c r="P197" s="50">
        <f t="shared" si="43"/>
        <v>14493.647833999996</v>
      </c>
      <c r="Q197" s="1">
        <f t="shared" si="44"/>
        <v>42448.585993000008</v>
      </c>
      <c r="R197" s="50">
        <f t="shared" si="45"/>
        <v>11938.691276999991</v>
      </c>
      <c r="S197" s="47">
        <f t="shared" si="40"/>
        <v>44743.312991999999</v>
      </c>
      <c r="T197" s="50">
        <f t="shared" si="41"/>
        <v>9643.9642779999995</v>
      </c>
      <c r="U197" s="47">
        <f t="shared" si="38"/>
        <v>41859.043017500182</v>
      </c>
      <c r="V197" s="50">
        <f t="shared" si="39"/>
        <v>12528.234252499817</v>
      </c>
    </row>
    <row r="198" spans="2:22" x14ac:dyDescent="0.2">
      <c r="B198" s="37">
        <v>67545.963820000004</v>
      </c>
      <c r="C198" s="2">
        <v>30682.002005762341</v>
      </c>
      <c r="D198" s="2">
        <v>7171.4661120000001</v>
      </c>
      <c r="E198" s="2">
        <v>322905.45919999998</v>
      </c>
      <c r="F198" s="3">
        <v>37</v>
      </c>
      <c r="G198" s="3">
        <v>1</v>
      </c>
      <c r="H198" s="38">
        <v>36638.206879999998</v>
      </c>
      <c r="I198" s="28">
        <f t="shared" si="32"/>
        <v>36369</v>
      </c>
      <c r="J198">
        <f t="shared" si="33"/>
        <v>36390</v>
      </c>
      <c r="K198" s="29">
        <f t="shared" si="34"/>
        <v>36390</v>
      </c>
      <c r="L198" s="30">
        <f t="shared" si="35"/>
        <v>269.20687999999791</v>
      </c>
      <c r="M198" s="1">
        <f t="shared" si="36"/>
        <v>248.20687999999791</v>
      </c>
      <c r="N198" s="31">
        <f t="shared" si="37"/>
        <v>248.20687999999791</v>
      </c>
      <c r="O198" s="1">
        <f t="shared" si="42"/>
        <v>44627.121769999998</v>
      </c>
      <c r="P198" s="50">
        <f t="shared" si="43"/>
        <v>7988.91489</v>
      </c>
      <c r="Q198" s="1">
        <f t="shared" si="44"/>
        <v>43776.906612000006</v>
      </c>
      <c r="R198" s="50">
        <f t="shared" si="45"/>
        <v>7138.6997320000082</v>
      </c>
      <c r="S198" s="47">
        <f t="shared" si="40"/>
        <v>49623.390742000003</v>
      </c>
      <c r="T198" s="50">
        <f t="shared" si="41"/>
        <v>12985.183862000005</v>
      </c>
      <c r="U198" s="47">
        <f t="shared" si="38"/>
        <v>43111.866442750164</v>
      </c>
      <c r="V198" s="50">
        <f t="shared" si="39"/>
        <v>6473.6595627501665</v>
      </c>
    </row>
    <row r="199" spans="2:22" x14ac:dyDescent="0.2">
      <c r="B199" s="37">
        <v>42415.488669999999</v>
      </c>
      <c r="C199" s="2">
        <v>21002.392690576631</v>
      </c>
      <c r="D199" s="2">
        <v>5205.008323</v>
      </c>
      <c r="E199" s="2">
        <v>520997.23849999998</v>
      </c>
      <c r="F199" s="3">
        <v>51</v>
      </c>
      <c r="G199" s="3">
        <v>0</v>
      </c>
      <c r="H199" s="38">
        <v>39522.131289999998</v>
      </c>
      <c r="I199" s="28">
        <f t="shared" si="32"/>
        <v>39684</v>
      </c>
      <c r="J199">
        <f t="shared" si="33"/>
        <v>39743</v>
      </c>
      <c r="K199" s="29">
        <f t="shared" si="34"/>
        <v>39743</v>
      </c>
      <c r="L199" s="30">
        <f t="shared" si="35"/>
        <v>-161.86871000000247</v>
      </c>
      <c r="M199" s="1">
        <f t="shared" si="36"/>
        <v>-220.86871000000247</v>
      </c>
      <c r="N199" s="31">
        <f t="shared" si="37"/>
        <v>-220.86871000000247</v>
      </c>
      <c r="O199" s="1">
        <f t="shared" si="42"/>
        <v>44202.140533999991</v>
      </c>
      <c r="P199" s="50">
        <f t="shared" si="43"/>
        <v>4680.0092439999935</v>
      </c>
      <c r="Q199" s="1">
        <f t="shared" si="44"/>
        <v>42535.641922000003</v>
      </c>
      <c r="R199" s="50">
        <f t="shared" si="45"/>
        <v>3013.510632000005</v>
      </c>
      <c r="S199" s="47">
        <f t="shared" si="40"/>
        <v>45841.423914999999</v>
      </c>
      <c r="T199" s="50">
        <f t="shared" si="41"/>
        <v>6319.2926250000019</v>
      </c>
      <c r="U199" s="47">
        <f t="shared" si="38"/>
        <v>42464.500486475146</v>
      </c>
      <c r="V199" s="50">
        <f t="shared" si="39"/>
        <v>2942.3691964751488</v>
      </c>
    </row>
    <row r="200" spans="2:22" x14ac:dyDescent="0.2">
      <c r="B200" s="37">
        <v>44617.983139999997</v>
      </c>
      <c r="C200" s="2">
        <v>9025.4129944452234</v>
      </c>
      <c r="D200" s="2">
        <v>9683.7358789999998</v>
      </c>
      <c r="E200" s="2">
        <v>251702.1158</v>
      </c>
      <c r="F200" s="3">
        <v>63</v>
      </c>
      <c r="G200" s="3">
        <v>0</v>
      </c>
      <c r="H200" s="38">
        <v>42978.346259999998</v>
      </c>
      <c r="I200" s="28">
        <f t="shared" si="32"/>
        <v>43283</v>
      </c>
      <c r="J200">
        <f t="shared" si="33"/>
        <v>43272</v>
      </c>
      <c r="K200" s="29">
        <f t="shared" si="34"/>
        <v>43272</v>
      </c>
      <c r="L200" s="30">
        <f t="shared" si="35"/>
        <v>-304.65374000000156</v>
      </c>
      <c r="M200" s="1">
        <f t="shared" si="36"/>
        <v>-293.65374000000156</v>
      </c>
      <c r="N200" s="31">
        <f t="shared" si="37"/>
        <v>-293.65374000000156</v>
      </c>
      <c r="O200" s="1">
        <f t="shared" si="42"/>
        <v>44240.326538000001</v>
      </c>
      <c r="P200" s="50">
        <f t="shared" si="43"/>
        <v>1261.9802780000027</v>
      </c>
      <c r="Q200" s="1">
        <f t="shared" si="44"/>
        <v>42361.302122000001</v>
      </c>
      <c r="R200" s="50">
        <f t="shared" si="45"/>
        <v>617.04413799999747</v>
      </c>
      <c r="S200" s="47">
        <f t="shared" si="40"/>
        <v>43482.326290999998</v>
      </c>
      <c r="T200" s="50">
        <f t="shared" si="41"/>
        <v>503.98003099999914</v>
      </c>
      <c r="U200" s="47">
        <f t="shared" si="38"/>
        <v>42170.263566827634</v>
      </c>
      <c r="V200" s="50">
        <f t="shared" si="39"/>
        <v>808.08269317236409</v>
      </c>
    </row>
    <row r="201" spans="2:22" x14ac:dyDescent="0.2">
      <c r="B201" s="37">
        <v>72226.560299999997</v>
      </c>
      <c r="C201" s="2">
        <v>24909.445844399739</v>
      </c>
      <c r="D201" s="2">
        <v>5817.1538540000001</v>
      </c>
      <c r="E201" s="2">
        <v>623033.48199999996</v>
      </c>
      <c r="F201" s="3">
        <v>53</v>
      </c>
      <c r="G201" s="3">
        <v>1</v>
      </c>
      <c r="H201" s="38">
        <v>60865.763959999997</v>
      </c>
      <c r="I201" s="28">
        <f t="shared" si="32"/>
        <v>61149</v>
      </c>
      <c r="J201">
        <f t="shared" si="33"/>
        <v>61152</v>
      </c>
      <c r="K201" s="29">
        <f t="shared" si="34"/>
        <v>61152</v>
      </c>
      <c r="L201" s="30">
        <f t="shared" si="35"/>
        <v>-283.23604000000341</v>
      </c>
      <c r="M201" s="1">
        <f t="shared" si="36"/>
        <v>-286.23604000000341</v>
      </c>
      <c r="N201" s="31">
        <f t="shared" si="37"/>
        <v>-286.23604000000341</v>
      </c>
      <c r="O201" s="1">
        <f t="shared" si="42"/>
        <v>46314.304853999995</v>
      </c>
      <c r="P201" s="50">
        <f t="shared" si="43"/>
        <v>14551.459106000002</v>
      </c>
      <c r="Q201" s="1">
        <f t="shared" si="44"/>
        <v>40204.620409000003</v>
      </c>
      <c r="R201" s="50">
        <f t="shared" si="45"/>
        <v>20661.143550999994</v>
      </c>
      <c r="S201" s="47">
        <f t="shared" si="40"/>
        <v>41814.346994</v>
      </c>
      <c r="T201" s="50">
        <f t="shared" si="41"/>
        <v>19051.416965999997</v>
      </c>
      <c r="U201" s="47">
        <f t="shared" si="38"/>
        <v>42251.071836144867</v>
      </c>
      <c r="V201" s="50">
        <f t="shared" si="39"/>
        <v>18614.692123855129</v>
      </c>
    </row>
    <row r="202" spans="2:22" x14ac:dyDescent="0.2">
      <c r="B202" s="37">
        <v>48958.905350000001</v>
      </c>
      <c r="C202" s="2">
        <v>16771.281598130521</v>
      </c>
      <c r="D202" s="2">
        <v>2418.8643400000001</v>
      </c>
      <c r="E202" s="2">
        <v>615672.46810000006</v>
      </c>
      <c r="F202" s="3">
        <v>51</v>
      </c>
      <c r="G202" s="3">
        <v>1</v>
      </c>
      <c r="H202" s="38">
        <v>46380.447319999999</v>
      </c>
      <c r="I202" s="28">
        <f t="shared" si="32"/>
        <v>46140</v>
      </c>
      <c r="J202">
        <f t="shared" si="33"/>
        <v>46165</v>
      </c>
      <c r="K202" s="29">
        <f t="shared" si="34"/>
        <v>46165</v>
      </c>
      <c r="L202" s="30">
        <f t="shared" si="35"/>
        <v>240.44731999999931</v>
      </c>
      <c r="M202" s="1">
        <f t="shared" si="36"/>
        <v>215.44731999999931</v>
      </c>
      <c r="N202" s="31">
        <f t="shared" si="37"/>
        <v>215.44731999999931</v>
      </c>
      <c r="O202" s="1">
        <f t="shared" si="42"/>
        <v>46878.345132000002</v>
      </c>
      <c r="P202" s="50">
        <f t="shared" si="43"/>
        <v>497.89781200000289</v>
      </c>
      <c r="Q202" s="1">
        <f t="shared" si="44"/>
        <v>43385.987284000003</v>
      </c>
      <c r="R202" s="50">
        <f t="shared" si="45"/>
        <v>2994.4600359999968</v>
      </c>
      <c r="S202" s="47">
        <f t="shared" si="40"/>
        <v>48808.056408000004</v>
      </c>
      <c r="T202" s="50">
        <f t="shared" si="41"/>
        <v>2427.6090880000047</v>
      </c>
      <c r="U202" s="47">
        <f t="shared" si="38"/>
        <v>44112.541048530387</v>
      </c>
      <c r="V202" s="50">
        <f t="shared" si="39"/>
        <v>2267.906271469612</v>
      </c>
    </row>
    <row r="203" spans="2:22" x14ac:dyDescent="0.2">
      <c r="B203" s="37">
        <v>86067.835269999996</v>
      </c>
      <c r="C203" s="2">
        <v>19731.082010438291</v>
      </c>
      <c r="D203" s="2">
        <v>9181.0674299999991</v>
      </c>
      <c r="E203" s="2">
        <v>335652.62339999998</v>
      </c>
      <c r="F203" s="3">
        <v>48</v>
      </c>
      <c r="G203" s="3">
        <v>1</v>
      </c>
      <c r="H203" s="38">
        <v>56579.903380000003</v>
      </c>
      <c r="I203" s="28">
        <f t="shared" si="32"/>
        <v>56470</v>
      </c>
      <c r="J203">
        <f t="shared" si="33"/>
        <v>56424</v>
      </c>
      <c r="K203" s="29">
        <f t="shared" si="34"/>
        <v>56424</v>
      </c>
      <c r="L203" s="30">
        <f t="shared" si="35"/>
        <v>109.90338000000338</v>
      </c>
      <c r="M203" s="1">
        <f t="shared" si="36"/>
        <v>155.90338000000338</v>
      </c>
      <c r="N203" s="31">
        <f t="shared" si="37"/>
        <v>155.90338000000338</v>
      </c>
      <c r="O203" s="1">
        <f t="shared" si="42"/>
        <v>45276.979141999997</v>
      </c>
      <c r="P203" s="50">
        <f t="shared" si="43"/>
        <v>11302.924238000007</v>
      </c>
      <c r="Q203" s="1">
        <f t="shared" si="44"/>
        <v>44952.050455999997</v>
      </c>
      <c r="R203" s="50">
        <f t="shared" si="45"/>
        <v>11627.852924000006</v>
      </c>
      <c r="S203" s="47">
        <f t="shared" si="40"/>
        <v>49359.790496999995</v>
      </c>
      <c r="T203" s="50">
        <f t="shared" si="41"/>
        <v>7220.1128830000089</v>
      </c>
      <c r="U203" s="47">
        <f t="shared" si="38"/>
        <v>44339.331675677349</v>
      </c>
      <c r="V203" s="50">
        <f t="shared" si="39"/>
        <v>12240.571704322654</v>
      </c>
    </row>
    <row r="204" spans="2:22" x14ac:dyDescent="0.2">
      <c r="B204" s="37">
        <v>65554.401800000007</v>
      </c>
      <c r="C204" s="2">
        <v>29955.27940597252</v>
      </c>
      <c r="D204" s="2">
        <v>12026.579750000001</v>
      </c>
      <c r="E204" s="2">
        <v>462613.85869999998</v>
      </c>
      <c r="F204" s="3">
        <v>41</v>
      </c>
      <c r="G204" s="3">
        <v>1</v>
      </c>
      <c r="H204" s="38">
        <v>42774.355790000001</v>
      </c>
      <c r="I204" s="28">
        <f t="shared" si="32"/>
        <v>42688</v>
      </c>
      <c r="J204">
        <f t="shared" si="33"/>
        <v>42673</v>
      </c>
      <c r="K204" s="29">
        <f t="shared" si="34"/>
        <v>42673</v>
      </c>
      <c r="L204" s="30">
        <f t="shared" si="35"/>
        <v>86.355790000001434</v>
      </c>
      <c r="M204" s="1">
        <f t="shared" si="36"/>
        <v>101.35579000000143</v>
      </c>
      <c r="N204" s="31">
        <f t="shared" si="37"/>
        <v>101.35579000000143</v>
      </c>
      <c r="O204" s="1">
        <f t="shared" si="42"/>
        <v>49265.318442000003</v>
      </c>
      <c r="P204" s="50">
        <f t="shared" si="43"/>
        <v>6490.962652000002</v>
      </c>
      <c r="Q204" s="1">
        <f t="shared" si="44"/>
        <v>46733.729487999997</v>
      </c>
      <c r="R204" s="50">
        <f t="shared" si="45"/>
        <v>3959.3736979999958</v>
      </c>
      <c r="S204" s="47">
        <f t="shared" si="40"/>
        <v>53017.082966000002</v>
      </c>
      <c r="T204" s="50">
        <f t="shared" si="41"/>
        <v>10242.727176</v>
      </c>
      <c r="U204" s="47">
        <f t="shared" si="38"/>
        <v>45563.388846109621</v>
      </c>
      <c r="V204" s="50">
        <f t="shared" si="39"/>
        <v>2789.0330561096198</v>
      </c>
    </row>
    <row r="205" spans="2:22" x14ac:dyDescent="0.2">
      <c r="B205" s="37">
        <v>69248.495299999995</v>
      </c>
      <c r="C205" s="2">
        <v>32383.00075179667</v>
      </c>
      <c r="D205" s="2">
        <v>6445.7849809999998</v>
      </c>
      <c r="E205" s="2">
        <v>298246.06089999998</v>
      </c>
      <c r="F205" s="3">
        <v>39</v>
      </c>
      <c r="G205" s="3">
        <v>0</v>
      </c>
      <c r="H205" s="38">
        <v>37879.653850000002</v>
      </c>
      <c r="I205" s="28">
        <f t="shared" si="32"/>
        <v>38251</v>
      </c>
      <c r="J205">
        <f t="shared" si="33"/>
        <v>38315</v>
      </c>
      <c r="K205" s="29">
        <f t="shared" si="34"/>
        <v>38315</v>
      </c>
      <c r="L205" s="30">
        <f t="shared" si="35"/>
        <v>-371.34614999999758</v>
      </c>
      <c r="M205" s="1">
        <f t="shared" si="36"/>
        <v>-435.34614999999758</v>
      </c>
      <c r="N205" s="31">
        <f t="shared" si="37"/>
        <v>-435.34614999999758</v>
      </c>
      <c r="O205" s="1">
        <f t="shared" si="42"/>
        <v>49915.763342000006</v>
      </c>
      <c r="P205" s="50">
        <f t="shared" si="43"/>
        <v>12036.109492000003</v>
      </c>
      <c r="Q205" s="1">
        <f t="shared" si="44"/>
        <v>47078.04494</v>
      </c>
      <c r="R205" s="50">
        <f t="shared" si="45"/>
        <v>9198.3910899999973</v>
      </c>
      <c r="S205" s="47">
        <f t="shared" si="40"/>
        <v>49446.37919</v>
      </c>
      <c r="T205" s="50">
        <f t="shared" si="41"/>
        <v>11566.725339999997</v>
      </c>
      <c r="U205" s="47">
        <f t="shared" si="38"/>
        <v>45284.485540498659</v>
      </c>
      <c r="V205" s="50">
        <f t="shared" si="39"/>
        <v>7404.8316904986568</v>
      </c>
    </row>
    <row r="206" spans="2:22" x14ac:dyDescent="0.2">
      <c r="B206" s="37">
        <v>59331.235549999998</v>
      </c>
      <c r="C206" s="2">
        <v>25411.522454134159</v>
      </c>
      <c r="D206" s="2">
        <v>10027.53449</v>
      </c>
      <c r="E206" s="2">
        <v>543313.34539999999</v>
      </c>
      <c r="F206" s="3">
        <v>45</v>
      </c>
      <c r="G206" s="3">
        <v>0</v>
      </c>
      <c r="H206" s="38">
        <v>45208.425389999997</v>
      </c>
      <c r="I206" s="28">
        <f t="shared" ref="I206:I269" si="46">ROUND($G$2+$H$2*B206+$I$2*C206+$J$2*D206+$K$2*E206+$L$2*F206+$M$2*G206,0)</f>
        <v>44843</v>
      </c>
      <c r="J206">
        <f t="shared" ref="J206:J269" si="47">ROUND($G$3+$H$3*B206+$K$3*E206+$L$3*F206,0)</f>
        <v>44867</v>
      </c>
      <c r="K206" s="29">
        <f t="shared" ref="K206:K269" si="48">ROUND($G$4+$H$4*B206+$K$4*E206+$L$4*F206,0)</f>
        <v>44867</v>
      </c>
      <c r="L206" s="30">
        <f t="shared" ref="L206:L269" si="49">H206-I206</f>
        <v>365.4253899999967</v>
      </c>
      <c r="M206" s="1">
        <f t="shared" ref="M206:M269" si="50">H206-J206</f>
        <v>341.4253899999967</v>
      </c>
      <c r="N206" s="31">
        <f t="shared" ref="N206:N269" si="51">H206-K206</f>
        <v>341.4253899999967</v>
      </c>
      <c r="O206" s="1">
        <f t="shared" si="42"/>
        <v>48896.024859999998</v>
      </c>
      <c r="P206" s="50">
        <f t="shared" si="43"/>
        <v>3687.599470000001</v>
      </c>
      <c r="Q206" s="1">
        <f t="shared" si="44"/>
        <v>47605.164856999989</v>
      </c>
      <c r="R206" s="50">
        <f t="shared" si="45"/>
        <v>2396.7394669999921</v>
      </c>
      <c r="S206" s="47">
        <f t="shared" si="40"/>
        <v>43938.193685000006</v>
      </c>
      <c r="T206" s="50">
        <f t="shared" si="41"/>
        <v>1270.2317049999911</v>
      </c>
      <c r="U206" s="47">
        <f t="shared" si="38"/>
        <v>44544.002371448798</v>
      </c>
      <c r="V206" s="50">
        <f t="shared" si="39"/>
        <v>664.42301855119877</v>
      </c>
    </row>
    <row r="207" spans="2:22" x14ac:dyDescent="0.2">
      <c r="B207" s="37">
        <v>52323.2448</v>
      </c>
      <c r="C207" s="2">
        <v>14151.00161557765</v>
      </c>
      <c r="D207" s="2">
        <v>12438.85648</v>
      </c>
      <c r="E207" s="2">
        <v>346555.1716</v>
      </c>
      <c r="F207" s="3">
        <v>70</v>
      </c>
      <c r="G207" s="3">
        <v>0</v>
      </c>
      <c r="H207" s="38">
        <v>56229.412700000001</v>
      </c>
      <c r="I207" s="28">
        <f t="shared" si="46"/>
        <v>56259</v>
      </c>
      <c r="J207">
        <f t="shared" si="47"/>
        <v>56234</v>
      </c>
      <c r="K207" s="29">
        <f t="shared" si="48"/>
        <v>56234</v>
      </c>
      <c r="L207" s="30">
        <f t="shared" si="49"/>
        <v>-29.587299999999232</v>
      </c>
      <c r="M207" s="1">
        <f t="shared" si="50"/>
        <v>-4.5872999999992317</v>
      </c>
      <c r="N207" s="31">
        <f t="shared" si="51"/>
        <v>-4.5872999999992317</v>
      </c>
      <c r="O207" s="1">
        <f t="shared" si="42"/>
        <v>45764.557145999999</v>
      </c>
      <c r="P207" s="50">
        <f t="shared" si="43"/>
        <v>10464.855554000002</v>
      </c>
      <c r="Q207" s="1">
        <f t="shared" si="44"/>
        <v>46321.451138999997</v>
      </c>
      <c r="R207" s="50">
        <f t="shared" si="45"/>
        <v>9907.9615610000037</v>
      </c>
      <c r="S207" s="47">
        <f t="shared" si="40"/>
        <v>43660.127806999997</v>
      </c>
      <c r="T207" s="50">
        <f t="shared" si="41"/>
        <v>12569.284893000004</v>
      </c>
      <c r="U207" s="47">
        <f t="shared" ref="U207:U270" si="52">($V$11*H206)+(1-$V$11)*U206</f>
        <v>44610.444673303915</v>
      </c>
      <c r="V207" s="50">
        <f t="shared" ref="V207:V270" si="53">ABS(H207-U207)</f>
        <v>11618.968026696086</v>
      </c>
    </row>
    <row r="208" spans="2:22" x14ac:dyDescent="0.2">
      <c r="B208" s="37">
        <v>63552.851750000002</v>
      </c>
      <c r="C208" s="2">
        <v>33142.120673683872</v>
      </c>
      <c r="D208" s="2">
        <v>9347.50353</v>
      </c>
      <c r="E208" s="2">
        <v>474763.46960000001</v>
      </c>
      <c r="F208" s="3">
        <v>51</v>
      </c>
      <c r="G208" s="3">
        <v>0</v>
      </c>
      <c r="H208" s="38">
        <v>50455.119350000001</v>
      </c>
      <c r="I208" s="28">
        <f t="shared" si="46"/>
        <v>50253</v>
      </c>
      <c r="J208">
        <f t="shared" si="47"/>
        <v>50300</v>
      </c>
      <c r="K208" s="29">
        <f t="shared" si="48"/>
        <v>50300</v>
      </c>
      <c r="L208" s="30">
        <f t="shared" si="49"/>
        <v>202.11935000000085</v>
      </c>
      <c r="M208" s="1">
        <f t="shared" si="50"/>
        <v>155.11935000000085</v>
      </c>
      <c r="N208" s="31">
        <f t="shared" si="51"/>
        <v>155.11935000000085</v>
      </c>
      <c r="O208" s="1">
        <f t="shared" si="42"/>
        <v>47734.350222000001</v>
      </c>
      <c r="P208" s="50">
        <f t="shared" si="43"/>
        <v>2720.7691279999999</v>
      </c>
      <c r="Q208" s="1">
        <f t="shared" si="44"/>
        <v>46505.664681999995</v>
      </c>
      <c r="R208" s="50">
        <f t="shared" si="45"/>
        <v>3949.4546680000058</v>
      </c>
      <c r="S208" s="47">
        <f t="shared" si="40"/>
        <v>47907.659046000001</v>
      </c>
      <c r="T208" s="50">
        <f t="shared" si="41"/>
        <v>2547.4603040000002</v>
      </c>
      <c r="U208" s="47">
        <f t="shared" si="52"/>
        <v>45772.341475973524</v>
      </c>
      <c r="V208" s="50">
        <f t="shared" si="53"/>
        <v>4682.7778740264766</v>
      </c>
    </row>
    <row r="209" spans="2:22" x14ac:dyDescent="0.2">
      <c r="B209" s="37">
        <v>75116.10613</v>
      </c>
      <c r="C209" s="2">
        <v>25365.303324288179</v>
      </c>
      <c r="D209" s="2">
        <v>5969.6666020000002</v>
      </c>
      <c r="E209" s="2">
        <v>232607.39069999999</v>
      </c>
      <c r="F209" s="3">
        <v>51</v>
      </c>
      <c r="G209" s="3">
        <v>0</v>
      </c>
      <c r="H209" s="38">
        <v>49721.310819999999</v>
      </c>
      <c r="I209" s="28">
        <f t="shared" si="46"/>
        <v>49762</v>
      </c>
      <c r="J209">
        <f t="shared" si="47"/>
        <v>49800</v>
      </c>
      <c r="K209" s="29">
        <f t="shared" si="48"/>
        <v>49800</v>
      </c>
      <c r="L209" s="30">
        <f t="shared" si="49"/>
        <v>-40.689180000001215</v>
      </c>
      <c r="M209" s="1">
        <f t="shared" si="50"/>
        <v>-78.689180000001215</v>
      </c>
      <c r="N209" s="31">
        <f t="shared" si="51"/>
        <v>-78.689180000001215</v>
      </c>
      <c r="O209" s="1">
        <f t="shared" si="42"/>
        <v>46509.393415999992</v>
      </c>
      <c r="P209" s="50">
        <f t="shared" si="43"/>
        <v>3211.9174040000071</v>
      </c>
      <c r="Q209" s="1">
        <f t="shared" si="44"/>
        <v>47887.355928999998</v>
      </c>
      <c r="R209" s="50">
        <f t="shared" si="45"/>
        <v>1833.9548910000012</v>
      </c>
      <c r="S209" s="47">
        <f t="shared" si="40"/>
        <v>49880.522013000002</v>
      </c>
      <c r="T209" s="50">
        <f t="shared" si="41"/>
        <v>159.21119300000282</v>
      </c>
      <c r="U209" s="47">
        <f t="shared" si="52"/>
        <v>46240.619263376175</v>
      </c>
      <c r="V209" s="50">
        <f t="shared" si="53"/>
        <v>3480.691556623824</v>
      </c>
    </row>
    <row r="210" spans="2:22" x14ac:dyDescent="0.2">
      <c r="B210" s="37">
        <v>38284.020129999997</v>
      </c>
      <c r="C210" s="2">
        <v>13991.13848680961</v>
      </c>
      <c r="D210" s="2">
        <v>15467.78745</v>
      </c>
      <c r="E210" s="2">
        <v>587010.55209999997</v>
      </c>
      <c r="F210" s="3">
        <v>42</v>
      </c>
      <c r="G210" s="3">
        <v>0</v>
      </c>
      <c r="H210" s="38">
        <v>31696.996790000001</v>
      </c>
      <c r="I210" s="28">
        <f t="shared" si="46"/>
        <v>31793</v>
      </c>
      <c r="J210">
        <f t="shared" si="47"/>
        <v>31767</v>
      </c>
      <c r="K210" s="29">
        <f t="shared" si="48"/>
        <v>31767</v>
      </c>
      <c r="L210" s="30">
        <f t="shared" si="49"/>
        <v>-96.003209999998944</v>
      </c>
      <c r="M210" s="1">
        <f t="shared" si="50"/>
        <v>-70.003209999998944</v>
      </c>
      <c r="N210" s="31">
        <f t="shared" si="51"/>
        <v>-70.003209999998944</v>
      </c>
      <c r="O210" s="1">
        <f t="shared" si="42"/>
        <v>47898.784421999997</v>
      </c>
      <c r="P210" s="50">
        <f t="shared" si="43"/>
        <v>16201.787631999996</v>
      </c>
      <c r="Q210" s="1">
        <f t="shared" si="44"/>
        <v>48907.273882000001</v>
      </c>
      <c r="R210" s="50">
        <f t="shared" si="45"/>
        <v>17210.277092</v>
      </c>
      <c r="S210" s="47">
        <f t="shared" ref="S210:S273" si="54">SUMPRODUCT($S$13:$S$16,H206:H209)</f>
        <v>50791.785212000003</v>
      </c>
      <c r="T210" s="50">
        <f t="shared" ref="T210:T273" si="55">ABS(H210-S210)</f>
        <v>19094.788422000001</v>
      </c>
      <c r="U210" s="47">
        <f t="shared" si="52"/>
        <v>46588.688419038561</v>
      </c>
      <c r="V210" s="50">
        <f t="shared" si="53"/>
        <v>14891.69162903856</v>
      </c>
    </row>
    <row r="211" spans="2:22" x14ac:dyDescent="0.2">
      <c r="B211" s="37">
        <v>55293.507769999997</v>
      </c>
      <c r="C211" s="2">
        <v>19230.597942191271</v>
      </c>
      <c r="D211" s="2">
        <v>9465.0900980000006</v>
      </c>
      <c r="E211" s="2">
        <v>629764.27430000005</v>
      </c>
      <c r="F211" s="3">
        <v>50</v>
      </c>
      <c r="G211" s="3">
        <v>1</v>
      </c>
      <c r="H211" s="38">
        <v>49220.021800000002</v>
      </c>
      <c r="I211" s="28">
        <f t="shared" si="46"/>
        <v>49320</v>
      </c>
      <c r="J211">
        <f t="shared" si="47"/>
        <v>49297</v>
      </c>
      <c r="K211" s="29">
        <f t="shared" si="48"/>
        <v>49297</v>
      </c>
      <c r="L211" s="30">
        <f t="shared" si="49"/>
        <v>-99.978199999997742</v>
      </c>
      <c r="M211" s="1">
        <f t="shared" si="50"/>
        <v>-76.978199999997742</v>
      </c>
      <c r="N211" s="31">
        <f t="shared" si="51"/>
        <v>-76.978199999997742</v>
      </c>
      <c r="O211" s="1">
        <f t="shared" si="42"/>
        <v>46662.25301</v>
      </c>
      <c r="P211" s="50">
        <f t="shared" si="43"/>
        <v>2557.7687900000019</v>
      </c>
      <c r="Q211" s="1">
        <f t="shared" si="44"/>
        <v>47779.138935000003</v>
      </c>
      <c r="R211" s="50">
        <f t="shared" si="45"/>
        <v>1440.8828649999996</v>
      </c>
      <c r="S211" s="47">
        <f t="shared" si="54"/>
        <v>43309.157101999997</v>
      </c>
      <c r="T211" s="50">
        <f t="shared" si="55"/>
        <v>5910.8646980000049</v>
      </c>
      <c r="U211" s="47">
        <f t="shared" si="52"/>
        <v>45099.519256134707</v>
      </c>
      <c r="V211" s="50">
        <f t="shared" si="53"/>
        <v>4120.5025438652956</v>
      </c>
    </row>
    <row r="212" spans="2:22" x14ac:dyDescent="0.2">
      <c r="B212" s="37">
        <v>63210.762349999997</v>
      </c>
      <c r="C212" s="2">
        <v>21302.498355766969</v>
      </c>
      <c r="D212" s="2">
        <v>3657.863218</v>
      </c>
      <c r="E212" s="2">
        <v>664431.39659999998</v>
      </c>
      <c r="F212" s="3">
        <v>40</v>
      </c>
      <c r="G212" s="3">
        <v>1</v>
      </c>
      <c r="H212" s="38">
        <v>46188.835140000003</v>
      </c>
      <c r="I212" s="28">
        <f t="shared" si="46"/>
        <v>46335</v>
      </c>
      <c r="J212">
        <f t="shared" si="47"/>
        <v>46354</v>
      </c>
      <c r="K212" s="29">
        <f t="shared" si="48"/>
        <v>46354</v>
      </c>
      <c r="L212" s="30">
        <f t="shared" si="49"/>
        <v>-146.16485999999713</v>
      </c>
      <c r="M212" s="1">
        <f t="shared" si="50"/>
        <v>-165.16485999999713</v>
      </c>
      <c r="N212" s="31">
        <f t="shared" si="51"/>
        <v>-165.16485999999713</v>
      </c>
      <c r="O212" s="1">
        <f t="shared" si="42"/>
        <v>47464.572291999997</v>
      </c>
      <c r="P212" s="50">
        <f t="shared" si="43"/>
        <v>1275.7371519999942</v>
      </c>
      <c r="Q212" s="1">
        <f t="shared" si="44"/>
        <v>46614.564719000002</v>
      </c>
      <c r="R212" s="50">
        <f t="shared" si="45"/>
        <v>425.72957899999892</v>
      </c>
      <c r="S212" s="47">
        <f t="shared" si="54"/>
        <v>44186.881856000007</v>
      </c>
      <c r="T212" s="50">
        <f t="shared" si="55"/>
        <v>2001.9532839999956</v>
      </c>
      <c r="U212" s="47">
        <f t="shared" si="52"/>
        <v>45511.569510521244</v>
      </c>
      <c r="V212" s="50">
        <f t="shared" si="53"/>
        <v>677.26562947875937</v>
      </c>
    </row>
    <row r="213" spans="2:22" x14ac:dyDescent="0.2">
      <c r="B213" s="37">
        <v>54918.387490000001</v>
      </c>
      <c r="C213" s="2">
        <v>15205.65331898906</v>
      </c>
      <c r="D213" s="2">
        <v>8920.3850149999998</v>
      </c>
      <c r="E213" s="2">
        <v>347017.83309999999</v>
      </c>
      <c r="F213" s="3">
        <v>44</v>
      </c>
      <c r="G213" s="3">
        <v>1</v>
      </c>
      <c r="H213" s="38">
        <v>36086.93161</v>
      </c>
      <c r="I213" s="28">
        <f t="shared" si="46"/>
        <v>35890</v>
      </c>
      <c r="J213">
        <f t="shared" si="47"/>
        <v>35863</v>
      </c>
      <c r="K213" s="29">
        <f t="shared" si="48"/>
        <v>35863</v>
      </c>
      <c r="L213" s="30">
        <f t="shared" si="49"/>
        <v>196.93160999999964</v>
      </c>
      <c r="M213" s="1">
        <f t="shared" si="50"/>
        <v>223.93160999999964</v>
      </c>
      <c r="N213" s="31">
        <f t="shared" si="51"/>
        <v>223.93160999999964</v>
      </c>
      <c r="O213" s="1">
        <f t="shared" si="42"/>
        <v>45456.45678</v>
      </c>
      <c r="P213" s="50">
        <f t="shared" si="43"/>
        <v>9369.5251700000008</v>
      </c>
      <c r="Q213" s="1">
        <f t="shared" si="44"/>
        <v>46595.403501000001</v>
      </c>
      <c r="R213" s="50">
        <f t="shared" si="45"/>
        <v>10508.471891000001</v>
      </c>
      <c r="S213" s="47">
        <f t="shared" si="54"/>
        <v>44553.071036000001</v>
      </c>
      <c r="T213" s="50">
        <f t="shared" si="55"/>
        <v>8466.1394260000015</v>
      </c>
      <c r="U213" s="47">
        <f t="shared" si="52"/>
        <v>45579.296073469122</v>
      </c>
      <c r="V213" s="50">
        <f t="shared" si="53"/>
        <v>9492.3644634691227</v>
      </c>
    </row>
    <row r="214" spans="2:22" x14ac:dyDescent="0.2">
      <c r="B214" s="37">
        <v>57262.795810000003</v>
      </c>
      <c r="C214" s="2">
        <v>19770.211179635971</v>
      </c>
      <c r="D214" s="2">
        <v>7793.0732010000002</v>
      </c>
      <c r="E214" s="2">
        <v>322150.3542</v>
      </c>
      <c r="F214" s="3">
        <v>52</v>
      </c>
      <c r="G214" s="3">
        <v>0</v>
      </c>
      <c r="H214" s="38">
        <v>43264.049650000001</v>
      </c>
      <c r="I214" s="28">
        <f t="shared" si="46"/>
        <v>43160</v>
      </c>
      <c r="J214">
        <f t="shared" si="47"/>
        <v>43184</v>
      </c>
      <c r="K214" s="29">
        <f t="shared" si="48"/>
        <v>43184</v>
      </c>
      <c r="L214" s="30">
        <f t="shared" si="49"/>
        <v>104.04965000000084</v>
      </c>
      <c r="M214" s="1">
        <f t="shared" si="50"/>
        <v>80.049650000000838</v>
      </c>
      <c r="N214" s="31">
        <f t="shared" si="51"/>
        <v>80.049650000000838</v>
      </c>
      <c r="O214" s="1">
        <f t="shared" si="42"/>
        <v>42582.819232000002</v>
      </c>
      <c r="P214" s="50">
        <f t="shared" si="43"/>
        <v>681.23041799999919</v>
      </c>
      <c r="Q214" s="1">
        <f t="shared" si="44"/>
        <v>44546.106323999993</v>
      </c>
      <c r="R214" s="50">
        <f t="shared" si="45"/>
        <v>1282.0566739999922</v>
      </c>
      <c r="S214" s="47">
        <f t="shared" si="54"/>
        <v>41305.127225000004</v>
      </c>
      <c r="T214" s="50">
        <f t="shared" si="55"/>
        <v>1958.922424999997</v>
      </c>
      <c r="U214" s="47">
        <f t="shared" si="52"/>
        <v>44630.059627122217</v>
      </c>
      <c r="V214" s="50">
        <f t="shared" si="53"/>
        <v>1366.0099771222158</v>
      </c>
    </row>
    <row r="215" spans="2:22" x14ac:dyDescent="0.2">
      <c r="B215" s="37">
        <v>72299.950100000002</v>
      </c>
      <c r="C215" s="2">
        <v>30076.24812587889</v>
      </c>
      <c r="D215" s="2">
        <v>11544.933849999999</v>
      </c>
      <c r="E215" s="2">
        <v>275389.07010000001</v>
      </c>
      <c r="F215" s="3">
        <v>41</v>
      </c>
      <c r="G215" s="3">
        <v>1</v>
      </c>
      <c r="H215" s="38">
        <v>40660.383170000001</v>
      </c>
      <c r="I215" s="28">
        <f t="shared" si="46"/>
        <v>41067</v>
      </c>
      <c r="J215">
        <f t="shared" si="47"/>
        <v>41051</v>
      </c>
      <c r="K215" s="29">
        <f t="shared" si="48"/>
        <v>41051</v>
      </c>
      <c r="L215" s="30">
        <f t="shared" si="49"/>
        <v>-406.61682999999903</v>
      </c>
      <c r="M215" s="1">
        <f t="shared" si="50"/>
        <v>-390.61682999999903</v>
      </c>
      <c r="N215" s="31">
        <f t="shared" si="51"/>
        <v>-390.61682999999903</v>
      </c>
      <c r="O215" s="1">
        <f t="shared" si="42"/>
        <v>41291.366997999998</v>
      </c>
      <c r="P215" s="50">
        <f t="shared" si="43"/>
        <v>630.98382799999672</v>
      </c>
      <c r="Q215" s="1">
        <f t="shared" si="44"/>
        <v>44595.075709999997</v>
      </c>
      <c r="R215" s="50">
        <f t="shared" si="45"/>
        <v>3934.6925399999964</v>
      </c>
      <c r="S215" s="47">
        <f t="shared" si="54"/>
        <v>42291.468550999998</v>
      </c>
      <c r="T215" s="50">
        <f t="shared" si="55"/>
        <v>1631.0853809999971</v>
      </c>
      <c r="U215" s="47">
        <f t="shared" si="52"/>
        <v>44493.458629410001</v>
      </c>
      <c r="V215" s="50">
        <f t="shared" si="53"/>
        <v>3833.0754594099999</v>
      </c>
    </row>
    <row r="216" spans="2:22" x14ac:dyDescent="0.2">
      <c r="B216" s="37">
        <v>50241.489849999998</v>
      </c>
      <c r="C216" s="2">
        <v>19795.922270928131</v>
      </c>
      <c r="D216" s="2">
        <v>14817.70896</v>
      </c>
      <c r="E216" s="2">
        <v>607395.0183</v>
      </c>
      <c r="F216" s="3">
        <v>57</v>
      </c>
      <c r="G216" s="3">
        <v>0</v>
      </c>
      <c r="H216" s="38">
        <v>51683.608590000003</v>
      </c>
      <c r="I216" s="28">
        <f t="shared" si="46"/>
        <v>51709</v>
      </c>
      <c r="J216">
        <f t="shared" si="47"/>
        <v>51688</v>
      </c>
      <c r="K216" s="29">
        <f t="shared" si="48"/>
        <v>51688</v>
      </c>
      <c r="L216" s="30">
        <f t="shared" si="49"/>
        <v>-25.39140999999654</v>
      </c>
      <c r="M216" s="1">
        <f t="shared" si="50"/>
        <v>-4.3914099999965401</v>
      </c>
      <c r="N216" s="31">
        <f t="shared" si="51"/>
        <v>-4.3914099999965401</v>
      </c>
      <c r="O216" s="1">
        <f t="shared" ref="O216:O279" si="56">AVERAGE(H211,H212,H213,H214,H215)</f>
        <v>43084.044274</v>
      </c>
      <c r="P216" s="50">
        <f t="shared" ref="P216:P279" si="57">ABS(H216-O216)</f>
        <v>8599.5643160000036</v>
      </c>
      <c r="Q216" s="1">
        <f t="shared" ref="Q216:Q279" si="58">AVERAGE(H206:H215)</f>
        <v>44873.148642</v>
      </c>
      <c r="R216" s="50">
        <f t="shared" ref="R216:R279" si="59">ABS(H216-Q216)</f>
        <v>6810.4599480000034</v>
      </c>
      <c r="S216" s="47">
        <f t="shared" si="54"/>
        <v>41079.637998999999</v>
      </c>
      <c r="T216" s="50">
        <f t="shared" si="55"/>
        <v>10603.970591000005</v>
      </c>
      <c r="U216" s="47">
        <f t="shared" si="52"/>
        <v>44110.151083468998</v>
      </c>
      <c r="V216" s="50">
        <f t="shared" si="53"/>
        <v>7573.4575065310055</v>
      </c>
    </row>
    <row r="217" spans="2:22" x14ac:dyDescent="0.2">
      <c r="B217" s="37">
        <v>65834.568889999995</v>
      </c>
      <c r="C217" s="2">
        <v>35081.264810913017</v>
      </c>
      <c r="D217" s="2">
        <v>15353.257739999999</v>
      </c>
      <c r="E217" s="2">
        <v>152012.353</v>
      </c>
      <c r="F217" s="3">
        <v>54</v>
      </c>
      <c r="G217" s="3">
        <v>0</v>
      </c>
      <c r="H217" s="38">
        <v>44525.020850000001</v>
      </c>
      <c r="I217" s="28">
        <f t="shared" si="46"/>
        <v>44755</v>
      </c>
      <c r="J217">
        <f t="shared" si="47"/>
        <v>44765</v>
      </c>
      <c r="K217" s="29">
        <f t="shared" si="48"/>
        <v>44765</v>
      </c>
      <c r="L217" s="30">
        <f t="shared" si="49"/>
        <v>-229.97914999999921</v>
      </c>
      <c r="M217" s="1">
        <f t="shared" si="50"/>
        <v>-239.97914999999921</v>
      </c>
      <c r="N217" s="31">
        <f t="shared" si="51"/>
        <v>-239.97914999999921</v>
      </c>
      <c r="O217" s="1">
        <f t="shared" si="56"/>
        <v>43576.761632000002</v>
      </c>
      <c r="P217" s="50">
        <f t="shared" si="57"/>
        <v>948.25921799999924</v>
      </c>
      <c r="Q217" s="1">
        <f t="shared" si="58"/>
        <v>45520.666962000003</v>
      </c>
      <c r="R217" s="50">
        <f t="shared" si="59"/>
        <v>995.64611200000218</v>
      </c>
      <c r="S217" s="47">
        <f t="shared" si="54"/>
        <v>45133.061478000003</v>
      </c>
      <c r="T217" s="50">
        <f t="shared" si="55"/>
        <v>608.04062800000247</v>
      </c>
      <c r="U217" s="47">
        <f t="shared" si="52"/>
        <v>44867.496834122103</v>
      </c>
      <c r="V217" s="50">
        <f t="shared" si="53"/>
        <v>342.47598412210209</v>
      </c>
    </row>
    <row r="218" spans="2:22" x14ac:dyDescent="0.2">
      <c r="B218" s="37">
        <v>60382.178849999997</v>
      </c>
      <c r="C218" s="2">
        <v>26823.594307420739</v>
      </c>
      <c r="D218" s="2">
        <v>11302.88277</v>
      </c>
      <c r="E218" s="2">
        <v>490444.41110000003</v>
      </c>
      <c r="F218" s="3">
        <v>50</v>
      </c>
      <c r="G218" s="3">
        <v>1</v>
      </c>
      <c r="H218" s="38">
        <v>48518.90163</v>
      </c>
      <c r="I218" s="28">
        <f t="shared" si="46"/>
        <v>48146</v>
      </c>
      <c r="J218">
        <f t="shared" si="47"/>
        <v>48129</v>
      </c>
      <c r="K218" s="29">
        <f t="shared" si="48"/>
        <v>48129</v>
      </c>
      <c r="L218" s="30">
        <f t="shared" si="49"/>
        <v>372.9016300000003</v>
      </c>
      <c r="M218" s="1">
        <f t="shared" si="50"/>
        <v>389.9016300000003</v>
      </c>
      <c r="N218" s="31">
        <f t="shared" si="51"/>
        <v>389.9016300000003</v>
      </c>
      <c r="O218" s="1">
        <f t="shared" si="56"/>
        <v>43243.998774</v>
      </c>
      <c r="P218" s="50">
        <f t="shared" si="57"/>
        <v>5274.9028560000006</v>
      </c>
      <c r="Q218" s="1">
        <f t="shared" si="58"/>
        <v>44350.227777000007</v>
      </c>
      <c r="R218" s="50">
        <f t="shared" si="59"/>
        <v>4168.673852999993</v>
      </c>
      <c r="S218" s="47">
        <f t="shared" si="54"/>
        <v>45773.572516</v>
      </c>
      <c r="T218" s="50">
        <f t="shared" si="55"/>
        <v>2745.3291140000001</v>
      </c>
      <c r="U218" s="47">
        <f t="shared" si="52"/>
        <v>44833.249235709896</v>
      </c>
      <c r="V218" s="50">
        <f t="shared" si="53"/>
        <v>3685.652394290104</v>
      </c>
    </row>
    <row r="219" spans="2:22" x14ac:dyDescent="0.2">
      <c r="B219" s="37">
        <v>68691.170859999998</v>
      </c>
      <c r="C219" s="2">
        <v>28882.757442961891</v>
      </c>
      <c r="D219" s="2">
        <v>16305.789070000001</v>
      </c>
      <c r="E219" s="2">
        <v>619707.4203</v>
      </c>
      <c r="F219" s="3">
        <v>37</v>
      </c>
      <c r="G219" s="3">
        <v>1</v>
      </c>
      <c r="H219" s="38">
        <v>45805.30588</v>
      </c>
      <c r="I219" s="28">
        <f t="shared" si="46"/>
        <v>45674</v>
      </c>
      <c r="J219">
        <f t="shared" si="47"/>
        <v>45623</v>
      </c>
      <c r="K219" s="29">
        <f t="shared" si="48"/>
        <v>45623</v>
      </c>
      <c r="L219" s="30">
        <f t="shared" si="49"/>
        <v>131.30587999999989</v>
      </c>
      <c r="M219" s="1">
        <f t="shared" si="50"/>
        <v>182.30587999999989</v>
      </c>
      <c r="N219" s="31">
        <f t="shared" si="51"/>
        <v>182.30587999999989</v>
      </c>
      <c r="O219" s="1">
        <f t="shared" si="56"/>
        <v>45730.392778000001</v>
      </c>
      <c r="P219" s="50">
        <f t="shared" si="57"/>
        <v>74.913101999998617</v>
      </c>
      <c r="Q219" s="1">
        <f t="shared" si="58"/>
        <v>44156.606004999994</v>
      </c>
      <c r="R219" s="50">
        <f t="shared" si="59"/>
        <v>1648.6998750000057</v>
      </c>
      <c r="S219" s="47">
        <f t="shared" si="54"/>
        <v>47167.826942</v>
      </c>
      <c r="T219" s="50">
        <f t="shared" si="55"/>
        <v>1362.5210619999998</v>
      </c>
      <c r="U219" s="47">
        <f t="shared" si="52"/>
        <v>45201.814475138905</v>
      </c>
      <c r="V219" s="50">
        <f t="shared" si="53"/>
        <v>603.49140486109536</v>
      </c>
    </row>
    <row r="220" spans="2:22" x14ac:dyDescent="0.2">
      <c r="B220" s="37">
        <v>65446.656869999999</v>
      </c>
      <c r="C220" s="2">
        <v>16906.778577337849</v>
      </c>
      <c r="D220" s="2">
        <v>8491.5861540000005</v>
      </c>
      <c r="E220" s="2">
        <v>571564.79009999998</v>
      </c>
      <c r="F220" s="3">
        <v>52</v>
      </c>
      <c r="G220" s="3">
        <v>0</v>
      </c>
      <c r="H220" s="38">
        <v>54850.387419999999</v>
      </c>
      <c r="I220" s="28">
        <f t="shared" si="46"/>
        <v>55005</v>
      </c>
      <c r="J220">
        <f t="shared" si="47"/>
        <v>55007</v>
      </c>
      <c r="K220" s="29">
        <f t="shared" si="48"/>
        <v>55007</v>
      </c>
      <c r="L220" s="30">
        <f t="shared" si="49"/>
        <v>-154.61258000000089</v>
      </c>
      <c r="M220" s="1">
        <f t="shared" si="50"/>
        <v>-156.61258000000089</v>
      </c>
      <c r="N220" s="31">
        <f t="shared" si="51"/>
        <v>-156.61258000000089</v>
      </c>
      <c r="O220" s="1">
        <f t="shared" si="56"/>
        <v>46238.644024000001</v>
      </c>
      <c r="P220" s="50">
        <f t="shared" si="57"/>
        <v>8611.743395999998</v>
      </c>
      <c r="Q220" s="1">
        <f t="shared" si="58"/>
        <v>43765.005510999996</v>
      </c>
      <c r="R220" s="50">
        <f t="shared" si="59"/>
        <v>11085.381909000003</v>
      </c>
      <c r="S220" s="47">
        <f t="shared" si="54"/>
        <v>46951.157870000003</v>
      </c>
      <c r="T220" s="50">
        <f t="shared" si="55"/>
        <v>7899.2295499999964</v>
      </c>
      <c r="U220" s="47">
        <f t="shared" si="52"/>
        <v>45262.163615625017</v>
      </c>
      <c r="V220" s="50">
        <f t="shared" si="53"/>
        <v>9588.2238043749821</v>
      </c>
    </row>
    <row r="221" spans="2:22" x14ac:dyDescent="0.2">
      <c r="B221" s="37">
        <v>42978.342839999998</v>
      </c>
      <c r="C221" s="2">
        <v>17072.199058275852</v>
      </c>
      <c r="D221" s="2">
        <v>8884.1106899999995</v>
      </c>
      <c r="E221" s="2">
        <v>491193.37729999999</v>
      </c>
      <c r="F221" s="3">
        <v>43</v>
      </c>
      <c r="G221" s="3">
        <v>0</v>
      </c>
      <c r="H221" s="38">
        <v>32478.44758</v>
      </c>
      <c r="I221" s="28">
        <f t="shared" si="46"/>
        <v>32452</v>
      </c>
      <c r="J221">
        <f t="shared" si="47"/>
        <v>32476</v>
      </c>
      <c r="K221" s="29">
        <f t="shared" si="48"/>
        <v>32476</v>
      </c>
      <c r="L221" s="30">
        <f t="shared" si="49"/>
        <v>26.447580000000016</v>
      </c>
      <c r="M221" s="1">
        <f t="shared" si="50"/>
        <v>2.4475800000000163</v>
      </c>
      <c r="N221" s="31">
        <f t="shared" si="51"/>
        <v>2.4475800000000163</v>
      </c>
      <c r="O221" s="1">
        <f t="shared" si="56"/>
        <v>49076.644874000005</v>
      </c>
      <c r="P221" s="50">
        <f t="shared" si="57"/>
        <v>16598.197294000005</v>
      </c>
      <c r="Q221" s="1">
        <f t="shared" si="58"/>
        <v>46080.344573999995</v>
      </c>
      <c r="R221" s="50">
        <f t="shared" si="59"/>
        <v>13601.896993999995</v>
      </c>
      <c r="S221" s="47">
        <f t="shared" si="54"/>
        <v>49838.029143</v>
      </c>
      <c r="T221" s="50">
        <f t="shared" si="55"/>
        <v>17359.581563</v>
      </c>
      <c r="U221" s="47">
        <f t="shared" si="52"/>
        <v>46220.985996062518</v>
      </c>
      <c r="V221" s="50">
        <f t="shared" si="53"/>
        <v>13742.538416062518</v>
      </c>
    </row>
    <row r="222" spans="2:22" x14ac:dyDescent="0.2">
      <c r="B222" s="37">
        <v>58143.062850000002</v>
      </c>
      <c r="C222" s="2">
        <v>21669.696607751001</v>
      </c>
      <c r="D222" s="2">
        <v>9686.1193039999998</v>
      </c>
      <c r="E222" s="2">
        <v>261152.8211</v>
      </c>
      <c r="F222" s="3">
        <v>52</v>
      </c>
      <c r="G222" s="3">
        <v>0</v>
      </c>
      <c r="H222" s="38">
        <v>42209.289479999999</v>
      </c>
      <c r="I222" s="28">
        <f t="shared" si="46"/>
        <v>41898</v>
      </c>
      <c r="J222">
        <f t="shared" si="47"/>
        <v>41915</v>
      </c>
      <c r="K222" s="29">
        <f t="shared" si="48"/>
        <v>41915</v>
      </c>
      <c r="L222" s="30">
        <f t="shared" si="49"/>
        <v>311.28947999999946</v>
      </c>
      <c r="M222" s="1">
        <f t="shared" si="50"/>
        <v>294.28947999999946</v>
      </c>
      <c r="N222" s="31">
        <f t="shared" si="51"/>
        <v>294.28947999999946</v>
      </c>
      <c r="O222" s="1">
        <f t="shared" si="56"/>
        <v>45235.612672000003</v>
      </c>
      <c r="P222" s="50">
        <f t="shared" si="57"/>
        <v>3026.3231920000035</v>
      </c>
      <c r="Q222" s="1">
        <f t="shared" si="58"/>
        <v>44406.187151999991</v>
      </c>
      <c r="R222" s="50">
        <f t="shared" si="59"/>
        <v>2196.8976719999919</v>
      </c>
      <c r="S222" s="47">
        <f t="shared" si="54"/>
        <v>43459.446597000002</v>
      </c>
      <c r="T222" s="50">
        <f t="shared" si="55"/>
        <v>1250.1571170000025</v>
      </c>
      <c r="U222" s="47">
        <f t="shared" si="52"/>
        <v>44846.732154456266</v>
      </c>
      <c r="V222" s="50">
        <f t="shared" si="53"/>
        <v>2637.4426744562661</v>
      </c>
    </row>
    <row r="223" spans="2:22" x14ac:dyDescent="0.2">
      <c r="B223" s="37">
        <v>61666.285199999998</v>
      </c>
      <c r="C223" s="2">
        <v>32929.686715893658</v>
      </c>
      <c r="D223" s="2">
        <v>11672.723819999999</v>
      </c>
      <c r="E223" s="2">
        <v>299854.21860000002</v>
      </c>
      <c r="F223" s="3">
        <v>64</v>
      </c>
      <c r="G223" s="3">
        <v>0</v>
      </c>
      <c r="H223" s="38">
        <v>55125.932370000002</v>
      </c>
      <c r="I223" s="28">
        <f t="shared" si="46"/>
        <v>55070</v>
      </c>
      <c r="J223">
        <f t="shared" si="47"/>
        <v>55099</v>
      </c>
      <c r="K223" s="29">
        <f t="shared" si="48"/>
        <v>55099</v>
      </c>
      <c r="L223" s="30">
        <f t="shared" si="49"/>
        <v>55.932370000002265</v>
      </c>
      <c r="M223" s="1">
        <f t="shared" si="50"/>
        <v>26.932370000002265</v>
      </c>
      <c r="N223" s="31">
        <f t="shared" si="51"/>
        <v>26.932370000002265</v>
      </c>
      <c r="O223" s="1">
        <f t="shared" si="56"/>
        <v>44772.466398000004</v>
      </c>
      <c r="P223" s="50">
        <f t="shared" si="57"/>
        <v>10353.465971999998</v>
      </c>
      <c r="Q223" s="1">
        <f t="shared" si="58"/>
        <v>44008.232585999991</v>
      </c>
      <c r="R223" s="50">
        <f t="shared" si="59"/>
        <v>11117.699784000011</v>
      </c>
      <c r="S223" s="47">
        <f t="shared" si="54"/>
        <v>42177.858137999996</v>
      </c>
      <c r="T223" s="50">
        <f t="shared" si="55"/>
        <v>12948.074232000006</v>
      </c>
      <c r="U223" s="47">
        <f t="shared" si="52"/>
        <v>44582.98788701064</v>
      </c>
      <c r="V223" s="50">
        <f t="shared" si="53"/>
        <v>10542.944482989362</v>
      </c>
    </row>
    <row r="224" spans="2:22" x14ac:dyDescent="0.2">
      <c r="B224" s="37">
        <v>64854.339659999998</v>
      </c>
      <c r="C224" s="2">
        <v>20399.149556854409</v>
      </c>
      <c r="D224" s="2">
        <v>3247.8875229999999</v>
      </c>
      <c r="E224" s="2">
        <v>371240.24129999999</v>
      </c>
      <c r="F224" s="3">
        <v>51</v>
      </c>
      <c r="G224" s="3">
        <v>0</v>
      </c>
      <c r="H224" s="38">
        <v>47984.420619999997</v>
      </c>
      <c r="I224" s="28">
        <f t="shared" si="46"/>
        <v>47986</v>
      </c>
      <c r="J224">
        <f t="shared" si="47"/>
        <v>48037</v>
      </c>
      <c r="K224" s="29">
        <f t="shared" si="48"/>
        <v>48037</v>
      </c>
      <c r="L224" s="30">
        <f t="shared" si="49"/>
        <v>-1.5793800000028568</v>
      </c>
      <c r="M224" s="1">
        <f t="shared" si="50"/>
        <v>-52.579380000002857</v>
      </c>
      <c r="N224" s="31">
        <f t="shared" si="51"/>
        <v>-52.579380000002857</v>
      </c>
      <c r="O224" s="1">
        <f t="shared" si="56"/>
        <v>46093.872545999999</v>
      </c>
      <c r="P224" s="50">
        <f t="shared" si="57"/>
        <v>1890.5480739999985</v>
      </c>
      <c r="Q224" s="1">
        <f t="shared" si="58"/>
        <v>45912.132661999996</v>
      </c>
      <c r="R224" s="50">
        <f t="shared" si="59"/>
        <v>2072.2879580000008</v>
      </c>
      <c r="S224" s="47">
        <f t="shared" si="54"/>
        <v>46693.888050000009</v>
      </c>
      <c r="T224" s="50">
        <f t="shared" si="55"/>
        <v>1290.5325699999885</v>
      </c>
      <c r="U224" s="47">
        <f t="shared" si="52"/>
        <v>45637.282335309581</v>
      </c>
      <c r="V224" s="50">
        <f t="shared" si="53"/>
        <v>2347.1382846904162</v>
      </c>
    </row>
    <row r="225" spans="2:22" x14ac:dyDescent="0.2">
      <c r="B225" s="37">
        <v>45757.155680000003</v>
      </c>
      <c r="C225" s="2">
        <v>14963.83217190811</v>
      </c>
      <c r="D225" s="2">
        <v>11207.01556</v>
      </c>
      <c r="E225" s="2">
        <v>465709.89370000002</v>
      </c>
      <c r="F225" s="3">
        <v>55</v>
      </c>
      <c r="G225" s="3">
        <v>0</v>
      </c>
      <c r="H225" s="38">
        <v>43405.89086</v>
      </c>
      <c r="I225" s="28">
        <f t="shared" si="46"/>
        <v>43389</v>
      </c>
      <c r="J225">
        <f t="shared" si="47"/>
        <v>43384</v>
      </c>
      <c r="K225" s="29">
        <f t="shared" si="48"/>
        <v>43384</v>
      </c>
      <c r="L225" s="30">
        <f t="shared" si="49"/>
        <v>16.89085999999952</v>
      </c>
      <c r="M225" s="1">
        <f t="shared" si="50"/>
        <v>21.89085999999952</v>
      </c>
      <c r="N225" s="31">
        <f t="shared" si="51"/>
        <v>21.89085999999952</v>
      </c>
      <c r="O225" s="1">
        <f t="shared" si="56"/>
        <v>46529.695494</v>
      </c>
      <c r="P225" s="50">
        <f t="shared" si="57"/>
        <v>3123.8046340000001</v>
      </c>
      <c r="Q225" s="1">
        <f t="shared" si="58"/>
        <v>46384.169758999997</v>
      </c>
      <c r="R225" s="50">
        <f t="shared" si="59"/>
        <v>2978.2788989999972</v>
      </c>
      <c r="S225" s="47">
        <f t="shared" si="54"/>
        <v>47421.250612999997</v>
      </c>
      <c r="T225" s="50">
        <f t="shared" si="55"/>
        <v>4015.359752999997</v>
      </c>
      <c r="U225" s="47">
        <f t="shared" si="52"/>
        <v>45871.996163778625</v>
      </c>
      <c r="V225" s="50">
        <f t="shared" si="53"/>
        <v>2466.105303778626</v>
      </c>
    </row>
    <row r="226" spans="2:22" x14ac:dyDescent="0.2">
      <c r="B226" s="37">
        <v>73096.509269999995</v>
      </c>
      <c r="C226" s="2">
        <v>16117.826422024</v>
      </c>
      <c r="D226" s="2">
        <v>10743.793</v>
      </c>
      <c r="E226" s="2">
        <v>196421.7402</v>
      </c>
      <c r="F226" s="3">
        <v>47</v>
      </c>
      <c r="G226" s="3">
        <v>1</v>
      </c>
      <c r="H226" s="38">
        <v>44577.44829</v>
      </c>
      <c r="I226" s="28">
        <f t="shared" si="46"/>
        <v>44309</v>
      </c>
      <c r="J226">
        <f t="shared" si="47"/>
        <v>44256</v>
      </c>
      <c r="K226" s="29">
        <f t="shared" si="48"/>
        <v>44256</v>
      </c>
      <c r="L226" s="30">
        <f t="shared" si="49"/>
        <v>268.44829000000027</v>
      </c>
      <c r="M226" s="1">
        <f t="shared" si="50"/>
        <v>321.44829000000027</v>
      </c>
      <c r="N226" s="31">
        <f t="shared" si="51"/>
        <v>321.44829000000027</v>
      </c>
      <c r="O226" s="1">
        <f t="shared" si="56"/>
        <v>44240.796181999998</v>
      </c>
      <c r="P226" s="50">
        <f t="shared" si="57"/>
        <v>336.65210800000204</v>
      </c>
      <c r="Q226" s="1">
        <f t="shared" si="58"/>
        <v>46658.720527999991</v>
      </c>
      <c r="R226" s="50">
        <f t="shared" si="59"/>
        <v>2081.2722379999905</v>
      </c>
      <c r="S226" s="47">
        <f t="shared" si="54"/>
        <v>47003.797952000001</v>
      </c>
      <c r="T226" s="50">
        <f t="shared" si="55"/>
        <v>2426.3496620000005</v>
      </c>
      <c r="U226" s="47">
        <f t="shared" si="52"/>
        <v>45625.385633400765</v>
      </c>
      <c r="V226" s="50">
        <f t="shared" si="53"/>
        <v>1047.9373434007648</v>
      </c>
    </row>
    <row r="227" spans="2:22" x14ac:dyDescent="0.2">
      <c r="B227" s="37">
        <v>67249.05932</v>
      </c>
      <c r="C227" s="2">
        <v>24885.039871844481</v>
      </c>
      <c r="D227" s="2">
        <v>12998.472320000001</v>
      </c>
      <c r="E227" s="2">
        <v>396793.47340000002</v>
      </c>
      <c r="F227" s="3">
        <v>36</v>
      </c>
      <c r="G227" s="3">
        <v>1</v>
      </c>
      <c r="H227" s="38">
        <v>37744.542849999998</v>
      </c>
      <c r="I227" s="28">
        <f t="shared" si="46"/>
        <v>37557</v>
      </c>
      <c r="J227">
        <f t="shared" si="47"/>
        <v>37521</v>
      </c>
      <c r="K227" s="29">
        <f t="shared" si="48"/>
        <v>37521</v>
      </c>
      <c r="L227" s="30">
        <f t="shared" si="49"/>
        <v>187.542849999998</v>
      </c>
      <c r="M227" s="1">
        <f t="shared" si="50"/>
        <v>223.542849999998</v>
      </c>
      <c r="N227" s="31">
        <f t="shared" si="51"/>
        <v>223.542849999998</v>
      </c>
      <c r="O227" s="1">
        <f t="shared" si="56"/>
        <v>46660.596323999998</v>
      </c>
      <c r="P227" s="50">
        <f t="shared" si="57"/>
        <v>8916.0534740000003</v>
      </c>
      <c r="Q227" s="1">
        <f t="shared" si="58"/>
        <v>45948.104498000001</v>
      </c>
      <c r="R227" s="50">
        <f t="shared" si="59"/>
        <v>8203.5616480000026</v>
      </c>
      <c r="S227" s="47">
        <f t="shared" si="54"/>
        <v>45962.223935000002</v>
      </c>
      <c r="T227" s="50">
        <f t="shared" si="55"/>
        <v>8217.6810850000038</v>
      </c>
      <c r="U227" s="47">
        <f t="shared" si="52"/>
        <v>45520.591899060695</v>
      </c>
      <c r="V227" s="50">
        <f t="shared" si="53"/>
        <v>7776.0490490606971</v>
      </c>
    </row>
    <row r="228" spans="2:22" x14ac:dyDescent="0.2">
      <c r="B228" s="37">
        <v>77165.812969999999</v>
      </c>
      <c r="C228" s="2">
        <v>34401.666097308633</v>
      </c>
      <c r="D228" s="2">
        <v>8737.2031900000002</v>
      </c>
      <c r="E228" s="2">
        <v>478853.32169999997</v>
      </c>
      <c r="F228" s="3">
        <v>39</v>
      </c>
      <c r="G228" s="3">
        <v>0</v>
      </c>
      <c r="H228" s="38">
        <v>47805.256050000004</v>
      </c>
      <c r="I228" s="28">
        <f t="shared" si="46"/>
        <v>47952</v>
      </c>
      <c r="J228">
        <f t="shared" si="47"/>
        <v>47997</v>
      </c>
      <c r="K228" s="29">
        <f t="shared" si="48"/>
        <v>47997</v>
      </c>
      <c r="L228" s="30">
        <f t="shared" si="49"/>
        <v>-146.7439499999964</v>
      </c>
      <c r="M228" s="1">
        <f t="shared" si="50"/>
        <v>-191.7439499999964</v>
      </c>
      <c r="N228" s="31">
        <f t="shared" si="51"/>
        <v>-191.7439499999964</v>
      </c>
      <c r="O228" s="1">
        <f t="shared" si="56"/>
        <v>45767.646997999997</v>
      </c>
      <c r="P228" s="50">
        <f t="shared" si="57"/>
        <v>2037.6090520000071</v>
      </c>
      <c r="Q228" s="1">
        <f t="shared" si="58"/>
        <v>45270.056698</v>
      </c>
      <c r="R228" s="50">
        <f t="shared" si="59"/>
        <v>2535.1993520000033</v>
      </c>
      <c r="S228" s="47">
        <f t="shared" si="54"/>
        <v>41950.671860999995</v>
      </c>
      <c r="T228" s="50">
        <f t="shared" si="55"/>
        <v>5854.5841890000083</v>
      </c>
      <c r="U228" s="47">
        <f t="shared" si="52"/>
        <v>44742.986994154628</v>
      </c>
      <c r="V228" s="50">
        <f t="shared" si="53"/>
        <v>3062.269055845376</v>
      </c>
    </row>
    <row r="229" spans="2:22" x14ac:dyDescent="0.2">
      <c r="B229" s="37">
        <v>72316.182860000001</v>
      </c>
      <c r="C229" s="2">
        <v>39225.094464917507</v>
      </c>
      <c r="D229" s="2">
        <v>8728.9168030000001</v>
      </c>
      <c r="E229" s="2">
        <v>279393.49099999998</v>
      </c>
      <c r="F229" s="3">
        <v>45</v>
      </c>
      <c r="G229" s="3">
        <v>1</v>
      </c>
      <c r="H229" s="38">
        <v>44846.685570000001</v>
      </c>
      <c r="I229" s="28">
        <f t="shared" si="46"/>
        <v>44507</v>
      </c>
      <c r="J229">
        <f t="shared" si="47"/>
        <v>44537</v>
      </c>
      <c r="K229" s="29">
        <f t="shared" si="48"/>
        <v>44537</v>
      </c>
      <c r="L229" s="30">
        <f t="shared" si="49"/>
        <v>339.68557000000146</v>
      </c>
      <c r="M229" s="1">
        <f t="shared" si="50"/>
        <v>309.68557000000146</v>
      </c>
      <c r="N229" s="31">
        <f t="shared" si="51"/>
        <v>309.68557000000146</v>
      </c>
      <c r="O229" s="1">
        <f t="shared" si="56"/>
        <v>44303.511734</v>
      </c>
      <c r="P229" s="50">
        <f t="shared" si="57"/>
        <v>543.17383600000176</v>
      </c>
      <c r="Q229" s="1">
        <f t="shared" si="58"/>
        <v>45198.692139999992</v>
      </c>
      <c r="R229" s="50">
        <f t="shared" si="59"/>
        <v>352.00656999999046</v>
      </c>
      <c r="S229" s="47">
        <f t="shared" si="54"/>
        <v>43701.544019000001</v>
      </c>
      <c r="T229" s="50">
        <f t="shared" si="55"/>
        <v>1145.1415510000006</v>
      </c>
      <c r="U229" s="47">
        <f t="shared" si="52"/>
        <v>45049.213899739167</v>
      </c>
      <c r="V229" s="50">
        <f t="shared" si="53"/>
        <v>202.5283297391652</v>
      </c>
    </row>
    <row r="230" spans="2:22" x14ac:dyDescent="0.2">
      <c r="B230" s="37">
        <v>68431.270550000001</v>
      </c>
      <c r="C230" s="2">
        <v>21422.339262300309</v>
      </c>
      <c r="D230" s="2">
        <v>14088.906419999999</v>
      </c>
      <c r="E230" s="2">
        <v>383693.20409999997</v>
      </c>
      <c r="F230" s="3">
        <v>47</v>
      </c>
      <c r="G230" s="3">
        <v>1</v>
      </c>
      <c r="H230" s="38">
        <v>46643.265809999997</v>
      </c>
      <c r="I230" s="28">
        <f t="shared" si="46"/>
        <v>47107</v>
      </c>
      <c r="J230">
        <f t="shared" si="47"/>
        <v>47049</v>
      </c>
      <c r="K230" s="29">
        <f t="shared" si="48"/>
        <v>47049</v>
      </c>
      <c r="L230" s="30">
        <f t="shared" si="49"/>
        <v>-463.73419000000285</v>
      </c>
      <c r="M230" s="1">
        <f t="shared" si="50"/>
        <v>-405.73419000000285</v>
      </c>
      <c r="N230" s="31">
        <f t="shared" si="51"/>
        <v>-405.73419000000285</v>
      </c>
      <c r="O230" s="1">
        <f t="shared" si="56"/>
        <v>43675.964724000005</v>
      </c>
      <c r="P230" s="50">
        <f t="shared" si="57"/>
        <v>2967.3010859999922</v>
      </c>
      <c r="Q230" s="1">
        <f t="shared" si="58"/>
        <v>45102.830108999995</v>
      </c>
      <c r="R230" s="50">
        <f t="shared" si="59"/>
        <v>1540.4357010000022</v>
      </c>
      <c r="S230" s="47">
        <f t="shared" si="54"/>
        <v>44286.904441999999</v>
      </c>
      <c r="T230" s="50">
        <f t="shared" si="55"/>
        <v>2356.361367999998</v>
      </c>
      <c r="U230" s="47">
        <f t="shared" si="52"/>
        <v>45028.961066765245</v>
      </c>
      <c r="V230" s="50">
        <f t="shared" si="53"/>
        <v>1614.3047432347521</v>
      </c>
    </row>
    <row r="231" spans="2:22" x14ac:dyDescent="0.2">
      <c r="B231" s="37">
        <v>62311.116410000002</v>
      </c>
      <c r="C231" s="2">
        <v>30787.114598166601</v>
      </c>
      <c r="D231" s="2">
        <v>9832.0573100000001</v>
      </c>
      <c r="E231" s="2">
        <v>830430.36919999996</v>
      </c>
      <c r="F231" s="3">
        <v>47</v>
      </c>
      <c r="G231" s="3">
        <v>0</v>
      </c>
      <c r="H231" s="38">
        <v>56563.986749999996</v>
      </c>
      <c r="I231" s="28">
        <f t="shared" si="46"/>
        <v>56496</v>
      </c>
      <c r="J231">
        <f t="shared" si="47"/>
        <v>56532</v>
      </c>
      <c r="K231" s="29">
        <f t="shared" si="48"/>
        <v>56532</v>
      </c>
      <c r="L231" s="30">
        <f t="shared" si="49"/>
        <v>67.986749999996391</v>
      </c>
      <c r="M231" s="1">
        <f t="shared" si="50"/>
        <v>31.986749999996391</v>
      </c>
      <c r="N231" s="31">
        <f t="shared" si="51"/>
        <v>31.986749999996391</v>
      </c>
      <c r="O231" s="1">
        <f t="shared" si="56"/>
        <v>44323.439714</v>
      </c>
      <c r="P231" s="50">
        <f t="shared" si="57"/>
        <v>12240.547035999996</v>
      </c>
      <c r="Q231" s="1">
        <f t="shared" si="58"/>
        <v>44282.117948000006</v>
      </c>
      <c r="R231" s="50">
        <f t="shared" si="59"/>
        <v>12281.86880199999</v>
      </c>
      <c r="S231" s="47">
        <f t="shared" si="54"/>
        <v>45446.817490000001</v>
      </c>
      <c r="T231" s="50">
        <f t="shared" si="55"/>
        <v>11117.169259999995</v>
      </c>
      <c r="U231" s="47">
        <f t="shared" si="52"/>
        <v>45190.39154108872</v>
      </c>
      <c r="V231" s="50">
        <f t="shared" si="53"/>
        <v>11373.595208911276</v>
      </c>
    </row>
    <row r="232" spans="2:22" x14ac:dyDescent="0.2">
      <c r="B232" s="37">
        <v>53229.145470000003</v>
      </c>
      <c r="C232" s="2">
        <v>29153.10252488968</v>
      </c>
      <c r="D232" s="2">
        <v>10756.60888</v>
      </c>
      <c r="E232" s="2">
        <v>112127.2567</v>
      </c>
      <c r="F232" s="3">
        <v>60</v>
      </c>
      <c r="G232" s="3">
        <v>0</v>
      </c>
      <c r="H232" s="38">
        <v>41673.446170000003</v>
      </c>
      <c r="I232" s="28">
        <f t="shared" si="46"/>
        <v>41523</v>
      </c>
      <c r="J232">
        <f t="shared" si="47"/>
        <v>41559</v>
      </c>
      <c r="K232" s="29">
        <f t="shared" si="48"/>
        <v>41559</v>
      </c>
      <c r="L232" s="30">
        <f t="shared" si="49"/>
        <v>150.44617000000289</v>
      </c>
      <c r="M232" s="1">
        <f t="shared" si="50"/>
        <v>114.44617000000289</v>
      </c>
      <c r="N232" s="31">
        <f t="shared" si="51"/>
        <v>114.44617000000289</v>
      </c>
      <c r="O232" s="1">
        <f t="shared" si="56"/>
        <v>46720.747405999995</v>
      </c>
      <c r="P232" s="50">
        <f t="shared" si="57"/>
        <v>5047.3012359999921</v>
      </c>
      <c r="Q232" s="1">
        <f t="shared" si="58"/>
        <v>46690.671864999997</v>
      </c>
      <c r="R232" s="50">
        <f t="shared" si="59"/>
        <v>5017.2256949999937</v>
      </c>
      <c r="S232" s="47">
        <f t="shared" si="54"/>
        <v>50368.437162000002</v>
      </c>
      <c r="T232" s="50">
        <f t="shared" si="55"/>
        <v>8694.9909919999991</v>
      </c>
      <c r="U232" s="47">
        <f t="shared" si="52"/>
        <v>46327.751061979856</v>
      </c>
      <c r="V232" s="50">
        <f t="shared" si="53"/>
        <v>4654.304891979853</v>
      </c>
    </row>
    <row r="233" spans="2:22" x14ac:dyDescent="0.2">
      <c r="B233" s="37">
        <v>77662.1109</v>
      </c>
      <c r="C233" s="2">
        <v>42393.694430366981</v>
      </c>
      <c r="D233" s="2">
        <v>13444.89631</v>
      </c>
      <c r="E233" s="2">
        <v>331460.47269999998</v>
      </c>
      <c r="F233" s="3">
        <v>59</v>
      </c>
      <c r="G233" s="3">
        <v>1</v>
      </c>
      <c r="H233" s="38">
        <v>61118.469469999996</v>
      </c>
      <c r="I233" s="28">
        <f t="shared" si="46"/>
        <v>60818</v>
      </c>
      <c r="J233">
        <f t="shared" si="47"/>
        <v>60815</v>
      </c>
      <c r="K233" s="29">
        <f t="shared" si="48"/>
        <v>60814</v>
      </c>
      <c r="L233" s="30">
        <f t="shared" si="49"/>
        <v>300.46946999999636</v>
      </c>
      <c r="M233" s="1">
        <f t="shared" si="50"/>
        <v>303.46946999999636</v>
      </c>
      <c r="N233" s="31">
        <f t="shared" si="51"/>
        <v>304.46946999999636</v>
      </c>
      <c r="O233" s="1">
        <f t="shared" si="56"/>
        <v>47506.52807</v>
      </c>
      <c r="P233" s="50">
        <f t="shared" si="57"/>
        <v>13611.941399999996</v>
      </c>
      <c r="Q233" s="1">
        <f t="shared" si="58"/>
        <v>46637.087533999998</v>
      </c>
      <c r="R233" s="50">
        <f t="shared" si="59"/>
        <v>14481.381935999998</v>
      </c>
      <c r="S233" s="47">
        <f t="shared" si="54"/>
        <v>47451.896212</v>
      </c>
      <c r="T233" s="50">
        <f t="shared" si="55"/>
        <v>13666.573257999997</v>
      </c>
      <c r="U233" s="47">
        <f t="shared" si="52"/>
        <v>45862.320572781871</v>
      </c>
      <c r="V233" s="50">
        <f t="shared" si="53"/>
        <v>15256.148897218125</v>
      </c>
    </row>
    <row r="234" spans="2:22" x14ac:dyDescent="0.2">
      <c r="B234" s="37">
        <v>69494.697830000005</v>
      </c>
      <c r="C234" s="2">
        <v>20519.263716608861</v>
      </c>
      <c r="D234" s="2">
        <v>20000</v>
      </c>
      <c r="E234" s="2">
        <v>335809.61709999997</v>
      </c>
      <c r="F234" s="3">
        <v>36</v>
      </c>
      <c r="G234" s="3">
        <v>1</v>
      </c>
      <c r="H234" s="38">
        <v>37303.567009999999</v>
      </c>
      <c r="I234" s="28">
        <f t="shared" si="46"/>
        <v>37119</v>
      </c>
      <c r="J234">
        <f t="shared" si="47"/>
        <v>37020</v>
      </c>
      <c r="K234" s="29">
        <f t="shared" si="48"/>
        <v>37020</v>
      </c>
      <c r="L234" s="30">
        <f t="shared" si="49"/>
        <v>184.56700999999885</v>
      </c>
      <c r="M234" s="1">
        <f t="shared" si="50"/>
        <v>283.56700999999885</v>
      </c>
      <c r="N234" s="31">
        <f t="shared" si="51"/>
        <v>283.56700999999885</v>
      </c>
      <c r="O234" s="1">
        <f t="shared" si="56"/>
        <v>50169.170753999999</v>
      </c>
      <c r="P234" s="50">
        <f t="shared" si="57"/>
        <v>12865.603744</v>
      </c>
      <c r="Q234" s="1">
        <f t="shared" si="58"/>
        <v>47236.341244000003</v>
      </c>
      <c r="R234" s="50">
        <f t="shared" si="59"/>
        <v>9932.7742340000041</v>
      </c>
      <c r="S234" s="47">
        <f t="shared" si="54"/>
        <v>52926.545570000002</v>
      </c>
      <c r="T234" s="50">
        <f t="shared" si="55"/>
        <v>15622.978560000003</v>
      </c>
      <c r="U234" s="47">
        <f t="shared" si="52"/>
        <v>47387.935462503687</v>
      </c>
      <c r="V234" s="50">
        <f t="shared" si="53"/>
        <v>10084.368452503688</v>
      </c>
    </row>
    <row r="235" spans="2:22" x14ac:dyDescent="0.2">
      <c r="B235" s="37">
        <v>61063.356310000003</v>
      </c>
      <c r="C235" s="2">
        <v>12614.047733345429</v>
      </c>
      <c r="D235" s="2">
        <v>12066.26571</v>
      </c>
      <c r="E235" s="2">
        <v>509543.08590000001</v>
      </c>
      <c r="F235" s="3">
        <v>47</v>
      </c>
      <c r="G235" s="3">
        <v>0</v>
      </c>
      <c r="H235" s="38">
        <v>46892.266170000003</v>
      </c>
      <c r="I235" s="28">
        <f t="shared" si="46"/>
        <v>46575</v>
      </c>
      <c r="J235">
        <f t="shared" si="47"/>
        <v>46545</v>
      </c>
      <c r="K235" s="29">
        <f t="shared" si="48"/>
        <v>46545</v>
      </c>
      <c r="L235" s="30">
        <f t="shared" si="49"/>
        <v>317.2661700000026</v>
      </c>
      <c r="M235" s="1">
        <f t="shared" si="50"/>
        <v>347.2661700000026</v>
      </c>
      <c r="N235" s="31">
        <f t="shared" si="51"/>
        <v>347.2661700000026</v>
      </c>
      <c r="O235" s="1">
        <f t="shared" si="56"/>
        <v>48660.547042000006</v>
      </c>
      <c r="P235" s="50">
        <f t="shared" si="57"/>
        <v>1768.280872000003</v>
      </c>
      <c r="Q235" s="1">
        <f t="shared" si="58"/>
        <v>46168.255882999998</v>
      </c>
      <c r="R235" s="50">
        <f t="shared" si="59"/>
        <v>724.01028700000461</v>
      </c>
      <c r="S235" s="47">
        <f t="shared" si="54"/>
        <v>47248.055553999999</v>
      </c>
      <c r="T235" s="50">
        <f t="shared" si="55"/>
        <v>355.78938399999606</v>
      </c>
      <c r="U235" s="47">
        <f t="shared" si="52"/>
        <v>46379.498617253317</v>
      </c>
      <c r="V235" s="50">
        <f t="shared" si="53"/>
        <v>512.7675527466854</v>
      </c>
    </row>
    <row r="236" spans="2:22" x14ac:dyDescent="0.2">
      <c r="B236" s="37">
        <v>79368.917409999995</v>
      </c>
      <c r="C236" s="2">
        <v>24306.387044200881</v>
      </c>
      <c r="D236" s="2">
        <v>13501.926589999999</v>
      </c>
      <c r="E236" s="2">
        <v>761935.51769999997</v>
      </c>
      <c r="F236" s="3">
        <v>38</v>
      </c>
      <c r="G236" s="3">
        <v>1</v>
      </c>
      <c r="H236" s="38">
        <v>56457.740380000003</v>
      </c>
      <c r="I236" s="28">
        <f t="shared" si="46"/>
        <v>56644</v>
      </c>
      <c r="J236">
        <f t="shared" si="47"/>
        <v>56588</v>
      </c>
      <c r="K236" s="29">
        <f t="shared" si="48"/>
        <v>56588</v>
      </c>
      <c r="L236" s="30">
        <f t="shared" si="49"/>
        <v>-186.25961999999708</v>
      </c>
      <c r="M236" s="1">
        <f t="shared" si="50"/>
        <v>-130.25961999999708</v>
      </c>
      <c r="N236" s="31">
        <f t="shared" si="51"/>
        <v>-130.25961999999708</v>
      </c>
      <c r="O236" s="1">
        <f t="shared" si="56"/>
        <v>48710.347114000004</v>
      </c>
      <c r="P236" s="50">
        <f t="shared" si="57"/>
        <v>7747.3932659999991</v>
      </c>
      <c r="Q236" s="1">
        <f t="shared" si="58"/>
        <v>46516.893414000006</v>
      </c>
      <c r="R236" s="50">
        <f t="shared" si="59"/>
        <v>9940.8469659999973</v>
      </c>
      <c r="S236" s="47">
        <f t="shared" si="54"/>
        <v>46339.015081999998</v>
      </c>
      <c r="T236" s="50">
        <f t="shared" si="55"/>
        <v>10118.725298000005</v>
      </c>
      <c r="U236" s="47">
        <f t="shared" si="52"/>
        <v>46430.775372527984</v>
      </c>
      <c r="V236" s="50">
        <f t="shared" si="53"/>
        <v>10026.965007472019</v>
      </c>
    </row>
    <row r="237" spans="2:22" x14ac:dyDescent="0.2">
      <c r="B237" s="37">
        <v>61693.443520000001</v>
      </c>
      <c r="C237" s="2">
        <v>33644.854906983703</v>
      </c>
      <c r="D237" s="2">
        <v>10835.25736</v>
      </c>
      <c r="E237" s="2">
        <v>620522.38419999997</v>
      </c>
      <c r="F237" s="3">
        <v>42</v>
      </c>
      <c r="G237" s="3">
        <v>1</v>
      </c>
      <c r="H237" s="38">
        <v>45509.697319999999</v>
      </c>
      <c r="I237" s="28">
        <f t="shared" si="46"/>
        <v>45903</v>
      </c>
      <c r="J237">
        <f t="shared" si="47"/>
        <v>45910</v>
      </c>
      <c r="K237" s="29">
        <f t="shared" si="48"/>
        <v>45910</v>
      </c>
      <c r="L237" s="30">
        <f t="shared" si="49"/>
        <v>-393.30268000000069</v>
      </c>
      <c r="M237" s="1">
        <f t="shared" si="50"/>
        <v>-400.30268000000069</v>
      </c>
      <c r="N237" s="31">
        <f t="shared" si="51"/>
        <v>-400.30268000000069</v>
      </c>
      <c r="O237" s="1">
        <f t="shared" si="56"/>
        <v>48689.097839999995</v>
      </c>
      <c r="P237" s="50">
        <f t="shared" si="57"/>
        <v>3179.4005199999956</v>
      </c>
      <c r="Q237" s="1">
        <f t="shared" si="58"/>
        <v>47704.922623000006</v>
      </c>
      <c r="R237" s="50">
        <f t="shared" si="59"/>
        <v>2195.2253030000065</v>
      </c>
      <c r="S237" s="47">
        <f t="shared" si="54"/>
        <v>50223.336351999998</v>
      </c>
      <c r="T237" s="50">
        <f t="shared" si="55"/>
        <v>4713.6390319999991</v>
      </c>
      <c r="U237" s="47">
        <f t="shared" si="52"/>
        <v>47433.471873275186</v>
      </c>
      <c r="V237" s="50">
        <f t="shared" si="53"/>
        <v>1923.7745532751869</v>
      </c>
    </row>
    <row r="238" spans="2:22" x14ac:dyDescent="0.2">
      <c r="B238" s="37">
        <v>47211.668120000002</v>
      </c>
      <c r="C238" s="2">
        <v>17057.501921663079</v>
      </c>
      <c r="D238" s="2">
        <v>4295.2253389999996</v>
      </c>
      <c r="E238" s="2">
        <v>539365.93660000002</v>
      </c>
      <c r="F238" s="3">
        <v>33</v>
      </c>
      <c r="G238" s="3">
        <v>1</v>
      </c>
      <c r="H238" s="38">
        <v>27625.441439999999</v>
      </c>
      <c r="I238" s="28">
        <f t="shared" si="46"/>
        <v>27830</v>
      </c>
      <c r="J238">
        <f t="shared" si="47"/>
        <v>27850</v>
      </c>
      <c r="K238" s="29">
        <f t="shared" si="48"/>
        <v>27851</v>
      </c>
      <c r="L238" s="30">
        <f t="shared" si="49"/>
        <v>-204.55856000000131</v>
      </c>
      <c r="M238" s="1">
        <f t="shared" si="50"/>
        <v>-224.55856000000131</v>
      </c>
      <c r="N238" s="31">
        <f t="shared" si="51"/>
        <v>-225.55856000000131</v>
      </c>
      <c r="O238" s="1">
        <f t="shared" si="56"/>
        <v>49456.34807</v>
      </c>
      <c r="P238" s="50">
        <f t="shared" si="57"/>
        <v>21830.906630000001</v>
      </c>
      <c r="Q238" s="1">
        <f t="shared" si="58"/>
        <v>48481.438070000004</v>
      </c>
      <c r="R238" s="50">
        <f t="shared" si="59"/>
        <v>20855.996630000005</v>
      </c>
      <c r="S238" s="47">
        <f t="shared" si="54"/>
        <v>48250.010976999998</v>
      </c>
      <c r="T238" s="50">
        <f t="shared" si="55"/>
        <v>20624.569536999999</v>
      </c>
      <c r="U238" s="47">
        <f t="shared" si="52"/>
        <v>47241.094417947665</v>
      </c>
      <c r="V238" s="50">
        <f t="shared" si="53"/>
        <v>19615.652977947666</v>
      </c>
    </row>
    <row r="239" spans="2:22" x14ac:dyDescent="0.2">
      <c r="B239" s="37">
        <v>69897.752909999996</v>
      </c>
      <c r="C239" s="2">
        <v>33863.800865663288</v>
      </c>
      <c r="D239" s="2">
        <v>9624.9088690000008</v>
      </c>
      <c r="E239" s="2">
        <v>565814.72499999998</v>
      </c>
      <c r="F239" s="3">
        <v>39</v>
      </c>
      <c r="G239" s="3">
        <v>1</v>
      </c>
      <c r="H239" s="38">
        <v>46389.502370000002</v>
      </c>
      <c r="I239" s="28">
        <f t="shared" si="46"/>
        <v>46414</v>
      </c>
      <c r="J239">
        <f t="shared" si="47"/>
        <v>46423</v>
      </c>
      <c r="K239" s="29">
        <f t="shared" si="48"/>
        <v>46423</v>
      </c>
      <c r="L239" s="30">
        <f t="shared" si="49"/>
        <v>-24.497629999998026</v>
      </c>
      <c r="M239" s="1">
        <f t="shared" si="50"/>
        <v>-33.497629999998026</v>
      </c>
      <c r="N239" s="31">
        <f t="shared" si="51"/>
        <v>-33.497629999998026</v>
      </c>
      <c r="O239" s="1">
        <f t="shared" si="56"/>
        <v>42757.742463999995</v>
      </c>
      <c r="P239" s="50">
        <f t="shared" si="57"/>
        <v>3631.7599060000066</v>
      </c>
      <c r="Q239" s="1">
        <f t="shared" si="58"/>
        <v>46463.456609000001</v>
      </c>
      <c r="R239" s="50">
        <f t="shared" si="59"/>
        <v>73.954238999998779</v>
      </c>
      <c r="S239" s="47">
        <f t="shared" si="54"/>
        <v>40683.860464999998</v>
      </c>
      <c r="T239" s="50">
        <f t="shared" si="55"/>
        <v>5705.641905000004</v>
      </c>
      <c r="U239" s="47">
        <f t="shared" si="52"/>
        <v>45279.529120152896</v>
      </c>
      <c r="V239" s="50">
        <f t="shared" si="53"/>
        <v>1109.9732498471058</v>
      </c>
    </row>
    <row r="240" spans="2:22" x14ac:dyDescent="0.2">
      <c r="B240" s="37">
        <v>63675.932630000003</v>
      </c>
      <c r="C240" s="2">
        <v>25400.412010597262</v>
      </c>
      <c r="D240" s="2">
        <v>9631.9749049999991</v>
      </c>
      <c r="E240" s="2">
        <v>74257.827850000001</v>
      </c>
      <c r="F240" s="3">
        <v>39</v>
      </c>
      <c r="G240" s="3">
        <v>0</v>
      </c>
      <c r="H240" s="38">
        <v>29002.056649999999</v>
      </c>
      <c r="I240" s="28">
        <f t="shared" si="46"/>
        <v>28670</v>
      </c>
      <c r="J240">
        <f t="shared" si="47"/>
        <v>28698</v>
      </c>
      <c r="K240" s="29">
        <f t="shared" si="48"/>
        <v>28698</v>
      </c>
      <c r="L240" s="30">
        <f t="shared" si="49"/>
        <v>332.05664999999863</v>
      </c>
      <c r="M240" s="1">
        <f t="shared" si="50"/>
        <v>304.05664999999863</v>
      </c>
      <c r="N240" s="31">
        <f t="shared" si="51"/>
        <v>304.05664999999863</v>
      </c>
      <c r="O240" s="1">
        <f t="shared" si="56"/>
        <v>44574.929535999996</v>
      </c>
      <c r="P240" s="50">
        <f t="shared" si="57"/>
        <v>15572.872885999997</v>
      </c>
      <c r="Q240" s="1">
        <f t="shared" si="58"/>
        <v>46617.738289000001</v>
      </c>
      <c r="R240" s="50">
        <f t="shared" si="59"/>
        <v>17615.681639000002</v>
      </c>
      <c r="S240" s="47">
        <f t="shared" si="54"/>
        <v>41591.146882000001</v>
      </c>
      <c r="T240" s="50">
        <f t="shared" si="55"/>
        <v>12589.090232000002</v>
      </c>
      <c r="U240" s="47">
        <f t="shared" si="52"/>
        <v>45390.526445137606</v>
      </c>
      <c r="V240" s="50">
        <f t="shared" si="53"/>
        <v>16388.469795137607</v>
      </c>
    </row>
    <row r="241" spans="2:22" x14ac:dyDescent="0.2">
      <c r="B241" s="37">
        <v>72302.032229999997</v>
      </c>
      <c r="C241" s="2">
        <v>38042.627312136006</v>
      </c>
      <c r="D241" s="2">
        <v>10813.75655</v>
      </c>
      <c r="E241" s="2">
        <v>234159.07930000001</v>
      </c>
      <c r="F241" s="3">
        <v>55</v>
      </c>
      <c r="G241" s="3">
        <v>1</v>
      </c>
      <c r="H241" s="38">
        <v>51355.710599999999</v>
      </c>
      <c r="I241" s="28">
        <f t="shared" si="46"/>
        <v>51613</v>
      </c>
      <c r="J241">
        <f t="shared" si="47"/>
        <v>51622</v>
      </c>
      <c r="K241" s="29">
        <f t="shared" si="48"/>
        <v>51622</v>
      </c>
      <c r="L241" s="30">
        <f t="shared" si="49"/>
        <v>-257.28940000000148</v>
      </c>
      <c r="M241" s="1">
        <f t="shared" si="50"/>
        <v>-266.28940000000148</v>
      </c>
      <c r="N241" s="31">
        <f t="shared" si="51"/>
        <v>-266.28940000000148</v>
      </c>
      <c r="O241" s="1">
        <f t="shared" si="56"/>
        <v>40996.887632000005</v>
      </c>
      <c r="P241" s="50">
        <f t="shared" si="57"/>
        <v>10358.822967999993</v>
      </c>
      <c r="Q241" s="1">
        <f t="shared" si="58"/>
        <v>44853.617373000001</v>
      </c>
      <c r="R241" s="50">
        <f t="shared" si="59"/>
        <v>6502.0932269999976</v>
      </c>
      <c r="S241" s="47">
        <f t="shared" si="54"/>
        <v>35593.731391000001</v>
      </c>
      <c r="T241" s="50">
        <f t="shared" si="55"/>
        <v>15761.979208999997</v>
      </c>
      <c r="U241" s="47">
        <f t="shared" si="52"/>
        <v>43751.679465623849</v>
      </c>
      <c r="V241" s="50">
        <f t="shared" si="53"/>
        <v>7604.0311343761496</v>
      </c>
    </row>
    <row r="242" spans="2:22" x14ac:dyDescent="0.2">
      <c r="B242" s="37">
        <v>63687.498800000001</v>
      </c>
      <c r="C242" s="2">
        <v>26895.876374873042</v>
      </c>
      <c r="D242" s="2">
        <v>13421.368210000001</v>
      </c>
      <c r="E242" s="2">
        <v>358615.9327</v>
      </c>
      <c r="F242" s="3">
        <v>45</v>
      </c>
      <c r="G242" s="3">
        <v>0</v>
      </c>
      <c r="H242" s="38">
        <v>42011.199650000002</v>
      </c>
      <c r="I242" s="28">
        <f t="shared" si="46"/>
        <v>41971</v>
      </c>
      <c r="J242">
        <f t="shared" si="47"/>
        <v>41974</v>
      </c>
      <c r="K242" s="29">
        <f t="shared" si="48"/>
        <v>41974</v>
      </c>
      <c r="L242" s="30">
        <f t="shared" si="49"/>
        <v>40.199650000002293</v>
      </c>
      <c r="M242" s="1">
        <f t="shared" si="50"/>
        <v>37.199650000002293</v>
      </c>
      <c r="N242" s="31">
        <f t="shared" si="51"/>
        <v>37.199650000002293</v>
      </c>
      <c r="O242" s="1">
        <f t="shared" si="56"/>
        <v>39976.481675999996</v>
      </c>
      <c r="P242" s="50">
        <f t="shared" si="57"/>
        <v>2034.7179740000065</v>
      </c>
      <c r="Q242" s="1">
        <f t="shared" si="58"/>
        <v>44332.789757999999</v>
      </c>
      <c r="R242" s="50">
        <f t="shared" si="59"/>
        <v>2321.5901079999967</v>
      </c>
      <c r="S242" s="47">
        <f t="shared" si="54"/>
        <v>41283.345852999999</v>
      </c>
      <c r="T242" s="50">
        <f t="shared" si="55"/>
        <v>727.8537970000034</v>
      </c>
      <c r="U242" s="47">
        <f t="shared" si="52"/>
        <v>44512.082579061469</v>
      </c>
      <c r="V242" s="50">
        <f t="shared" si="53"/>
        <v>2500.8829290614667</v>
      </c>
    </row>
    <row r="243" spans="2:22" x14ac:dyDescent="0.2">
      <c r="B243" s="37">
        <v>63678.15468</v>
      </c>
      <c r="C243" s="2">
        <v>31198.855589360821</v>
      </c>
      <c r="D243" s="2">
        <v>5011.6151449999998</v>
      </c>
      <c r="E243" s="2">
        <v>563498.66359999997</v>
      </c>
      <c r="F243" s="3">
        <v>51</v>
      </c>
      <c r="G243" s="3">
        <v>1</v>
      </c>
      <c r="H243" s="38">
        <v>52654.404549999999</v>
      </c>
      <c r="I243" s="28">
        <f t="shared" si="46"/>
        <v>52902</v>
      </c>
      <c r="J243">
        <f t="shared" si="47"/>
        <v>52938</v>
      </c>
      <c r="K243" s="29">
        <f t="shared" si="48"/>
        <v>52938</v>
      </c>
      <c r="L243" s="30">
        <f t="shared" si="49"/>
        <v>-247.59545000000071</v>
      </c>
      <c r="M243" s="1">
        <f t="shared" si="50"/>
        <v>-283.59545000000071</v>
      </c>
      <c r="N243" s="31">
        <f t="shared" si="51"/>
        <v>-283.59545000000071</v>
      </c>
      <c r="O243" s="1">
        <f t="shared" si="56"/>
        <v>39276.782141999996</v>
      </c>
      <c r="P243" s="50">
        <f t="shared" si="57"/>
        <v>13377.622408000003</v>
      </c>
      <c r="Q243" s="1">
        <f t="shared" si="58"/>
        <v>44366.565106000002</v>
      </c>
      <c r="R243" s="50">
        <f t="shared" si="59"/>
        <v>8287.8394439999975</v>
      </c>
      <c r="S243" s="47">
        <f t="shared" si="54"/>
        <v>42650.554606999998</v>
      </c>
      <c r="T243" s="50">
        <f t="shared" si="55"/>
        <v>10003.849943000001</v>
      </c>
      <c r="U243" s="47">
        <f t="shared" si="52"/>
        <v>44261.994286155321</v>
      </c>
      <c r="V243" s="50">
        <f t="shared" si="53"/>
        <v>8392.4102638446784</v>
      </c>
    </row>
    <row r="244" spans="2:22" x14ac:dyDescent="0.2">
      <c r="B244" s="37">
        <v>77435.465450000003</v>
      </c>
      <c r="C244" s="2">
        <v>26738.90637940295</v>
      </c>
      <c r="D244" s="2">
        <v>6922.152838</v>
      </c>
      <c r="E244" s="2">
        <v>48620.321230000001</v>
      </c>
      <c r="F244" s="3">
        <v>49</v>
      </c>
      <c r="G244" s="3">
        <v>0</v>
      </c>
      <c r="H244" s="38">
        <v>44432.717470000003</v>
      </c>
      <c r="I244" s="28">
        <f t="shared" si="46"/>
        <v>44066</v>
      </c>
      <c r="J244">
        <f t="shared" si="47"/>
        <v>44101</v>
      </c>
      <c r="K244" s="29">
        <f t="shared" si="48"/>
        <v>44101</v>
      </c>
      <c r="L244" s="30">
        <f t="shared" si="49"/>
        <v>366.71747000000323</v>
      </c>
      <c r="M244" s="1">
        <f t="shared" si="50"/>
        <v>331.71747000000323</v>
      </c>
      <c r="N244" s="31">
        <f t="shared" si="51"/>
        <v>331.71747000000323</v>
      </c>
      <c r="O244" s="1">
        <f t="shared" si="56"/>
        <v>44282.574764000005</v>
      </c>
      <c r="P244" s="50">
        <f t="shared" si="57"/>
        <v>150.14270599999873</v>
      </c>
      <c r="Q244" s="1">
        <f t="shared" si="58"/>
        <v>43520.158614</v>
      </c>
      <c r="R244" s="50">
        <f t="shared" si="59"/>
        <v>912.55885600000329</v>
      </c>
      <c r="S244" s="47">
        <f t="shared" si="54"/>
        <v>46836.469499999999</v>
      </c>
      <c r="T244" s="50">
        <f t="shared" si="55"/>
        <v>2403.752029999996</v>
      </c>
      <c r="U244" s="47">
        <f t="shared" si="52"/>
        <v>45101.235312539793</v>
      </c>
      <c r="V244" s="50">
        <f t="shared" si="53"/>
        <v>668.51784253978985</v>
      </c>
    </row>
    <row r="245" spans="2:22" x14ac:dyDescent="0.2">
      <c r="B245" s="37">
        <v>62721.405140000003</v>
      </c>
      <c r="C245" s="2">
        <v>30103.70865657023</v>
      </c>
      <c r="D245" s="2">
        <v>16127.56619</v>
      </c>
      <c r="E245" s="2">
        <v>494985.53629999998</v>
      </c>
      <c r="F245" s="3">
        <v>46</v>
      </c>
      <c r="G245" s="3">
        <v>1</v>
      </c>
      <c r="H245" s="38">
        <v>46054.602529999996</v>
      </c>
      <c r="I245" s="28">
        <f t="shared" si="46"/>
        <v>46258</v>
      </c>
      <c r="J245">
        <f t="shared" si="47"/>
        <v>46216</v>
      </c>
      <c r="K245" s="29">
        <f t="shared" si="48"/>
        <v>46216</v>
      </c>
      <c r="L245" s="30">
        <f t="shared" si="49"/>
        <v>-203.39747000000352</v>
      </c>
      <c r="M245" s="1">
        <f t="shared" si="50"/>
        <v>-161.39747000000352</v>
      </c>
      <c r="N245" s="31">
        <f t="shared" si="51"/>
        <v>-161.39747000000352</v>
      </c>
      <c r="O245" s="1">
        <f t="shared" si="56"/>
        <v>43891.217784</v>
      </c>
      <c r="P245" s="50">
        <f t="shared" si="57"/>
        <v>2163.3847459999961</v>
      </c>
      <c r="Q245" s="1">
        <f t="shared" si="58"/>
        <v>44233.073659999995</v>
      </c>
      <c r="R245" s="50">
        <f t="shared" si="59"/>
        <v>1821.5288700000019</v>
      </c>
      <c r="S245" s="47">
        <f t="shared" si="54"/>
        <v>47107.219343000004</v>
      </c>
      <c r="T245" s="50">
        <f t="shared" si="55"/>
        <v>1052.6168130000078</v>
      </c>
      <c r="U245" s="47">
        <f t="shared" si="52"/>
        <v>45034.383528285813</v>
      </c>
      <c r="V245" s="50">
        <f t="shared" si="53"/>
        <v>1020.2190017141838</v>
      </c>
    </row>
    <row r="246" spans="2:22" x14ac:dyDescent="0.2">
      <c r="B246" s="37">
        <v>70842.835179999995</v>
      </c>
      <c r="C246" s="2">
        <v>18694.303191608458</v>
      </c>
      <c r="D246" s="2">
        <v>9536.8996889999999</v>
      </c>
      <c r="E246" s="2">
        <v>545946.99959999998</v>
      </c>
      <c r="F246" s="3">
        <v>53</v>
      </c>
      <c r="G246" s="3">
        <v>1</v>
      </c>
      <c r="H246" s="38">
        <v>58235.414539999998</v>
      </c>
      <c r="I246" s="28">
        <f t="shared" si="46"/>
        <v>58182</v>
      </c>
      <c r="J246">
        <f t="shared" si="47"/>
        <v>58143</v>
      </c>
      <c r="K246" s="29">
        <f t="shared" si="48"/>
        <v>58142</v>
      </c>
      <c r="L246" s="30">
        <f t="shared" si="49"/>
        <v>53.414539999997942</v>
      </c>
      <c r="M246" s="1">
        <f t="shared" si="50"/>
        <v>92.414539999997942</v>
      </c>
      <c r="N246" s="31">
        <f t="shared" si="51"/>
        <v>93.414539999997942</v>
      </c>
      <c r="O246" s="1">
        <f t="shared" si="56"/>
        <v>47301.72696</v>
      </c>
      <c r="P246" s="50">
        <f t="shared" si="57"/>
        <v>10933.687579999998</v>
      </c>
      <c r="Q246" s="1">
        <f t="shared" si="58"/>
        <v>44149.307295999999</v>
      </c>
      <c r="R246" s="50">
        <f t="shared" si="59"/>
        <v>14086.107243999999</v>
      </c>
      <c r="S246" s="47">
        <f t="shared" si="54"/>
        <v>46483.657128000006</v>
      </c>
      <c r="T246" s="50">
        <f t="shared" si="55"/>
        <v>11751.757411999992</v>
      </c>
      <c r="U246" s="47">
        <f t="shared" si="52"/>
        <v>45136.405428457227</v>
      </c>
      <c r="V246" s="50">
        <f t="shared" si="53"/>
        <v>13099.009111542771</v>
      </c>
    </row>
    <row r="247" spans="2:22" x14ac:dyDescent="0.2">
      <c r="B247" s="37">
        <v>55285.986250000002</v>
      </c>
      <c r="C247" s="2">
        <v>22393.44428442249</v>
      </c>
      <c r="D247" s="2">
        <v>17462.075059999999</v>
      </c>
      <c r="E247" s="2">
        <v>734443.69689999998</v>
      </c>
      <c r="F247" s="3">
        <v>39</v>
      </c>
      <c r="G247" s="3">
        <v>1</v>
      </c>
      <c r="H247" s="38">
        <v>42990.292549999998</v>
      </c>
      <c r="I247" s="28">
        <f t="shared" si="46"/>
        <v>43146</v>
      </c>
      <c r="J247">
        <f t="shared" si="47"/>
        <v>43080</v>
      </c>
      <c r="K247" s="29">
        <f t="shared" si="48"/>
        <v>43080</v>
      </c>
      <c r="L247" s="30">
        <f t="shared" si="49"/>
        <v>-155.7074500000017</v>
      </c>
      <c r="M247" s="1">
        <f t="shared" si="50"/>
        <v>-89.7074500000017</v>
      </c>
      <c r="N247" s="31">
        <f t="shared" si="51"/>
        <v>-89.7074500000017</v>
      </c>
      <c r="O247" s="1">
        <f t="shared" si="56"/>
        <v>48677.667748</v>
      </c>
      <c r="P247" s="50">
        <f t="shared" si="57"/>
        <v>5687.3751980000015</v>
      </c>
      <c r="Q247" s="1">
        <f t="shared" si="58"/>
        <v>44327.074711999994</v>
      </c>
      <c r="R247" s="50">
        <f t="shared" si="59"/>
        <v>1336.7821619999959</v>
      </c>
      <c r="S247" s="47">
        <f t="shared" si="54"/>
        <v>51262.530524000002</v>
      </c>
      <c r="T247" s="50">
        <f t="shared" si="55"/>
        <v>8272.2379740000033</v>
      </c>
      <c r="U247" s="47">
        <f t="shared" si="52"/>
        <v>46446.306339611503</v>
      </c>
      <c r="V247" s="50">
        <f t="shared" si="53"/>
        <v>3456.0137896115048</v>
      </c>
    </row>
    <row r="248" spans="2:22" x14ac:dyDescent="0.2">
      <c r="B248" s="37">
        <v>72002.055200000003</v>
      </c>
      <c r="C248" s="2">
        <v>22931.716394137871</v>
      </c>
      <c r="D248" s="2">
        <v>14709.658240000001</v>
      </c>
      <c r="E248" s="2">
        <v>568947.7487</v>
      </c>
      <c r="F248" s="3">
        <v>43</v>
      </c>
      <c r="G248" s="3">
        <v>1</v>
      </c>
      <c r="H248" s="38">
        <v>50702.18103</v>
      </c>
      <c r="I248" s="28">
        <f t="shared" si="46"/>
        <v>51120</v>
      </c>
      <c r="J248">
        <f t="shared" si="47"/>
        <v>51059</v>
      </c>
      <c r="K248" s="29">
        <f t="shared" si="48"/>
        <v>51059</v>
      </c>
      <c r="L248" s="30">
        <f t="shared" si="49"/>
        <v>-417.81897000000026</v>
      </c>
      <c r="M248" s="1">
        <f t="shared" si="50"/>
        <v>-356.81897000000026</v>
      </c>
      <c r="N248" s="31">
        <f t="shared" si="51"/>
        <v>-356.81897000000026</v>
      </c>
      <c r="O248" s="1">
        <f t="shared" si="56"/>
        <v>48873.486328000006</v>
      </c>
      <c r="P248" s="50">
        <f t="shared" si="57"/>
        <v>1828.6947019999934</v>
      </c>
      <c r="Q248" s="1">
        <f t="shared" si="58"/>
        <v>44075.13423499999</v>
      </c>
      <c r="R248" s="50">
        <f t="shared" si="59"/>
        <v>6627.0467950000093</v>
      </c>
      <c r="S248" s="47">
        <f t="shared" si="54"/>
        <v>48320.933635000001</v>
      </c>
      <c r="T248" s="50">
        <f t="shared" si="55"/>
        <v>2381.2473949999985</v>
      </c>
      <c r="U248" s="47">
        <f t="shared" si="52"/>
        <v>46100.704960650357</v>
      </c>
      <c r="V248" s="50">
        <f t="shared" si="53"/>
        <v>4601.4760693496428</v>
      </c>
    </row>
    <row r="249" spans="2:22" x14ac:dyDescent="0.2">
      <c r="B249" s="37">
        <v>41434.512580000002</v>
      </c>
      <c r="C249" s="2">
        <v>22108.108985424598</v>
      </c>
      <c r="D249" s="2">
        <v>6810.5556059999999</v>
      </c>
      <c r="E249" s="2">
        <v>252220.29370000001</v>
      </c>
      <c r="F249" s="3">
        <v>70</v>
      </c>
      <c r="G249" s="3">
        <v>1</v>
      </c>
      <c r="H249" s="38">
        <v>47009.577409999998</v>
      </c>
      <c r="I249" s="28">
        <f t="shared" si="46"/>
        <v>47362</v>
      </c>
      <c r="J249">
        <f t="shared" si="47"/>
        <v>47377</v>
      </c>
      <c r="K249" s="29">
        <f t="shared" si="48"/>
        <v>47377</v>
      </c>
      <c r="L249" s="30">
        <f t="shared" si="49"/>
        <v>-352.42259000000195</v>
      </c>
      <c r="M249" s="1">
        <f t="shared" si="50"/>
        <v>-367.42259000000195</v>
      </c>
      <c r="N249" s="31">
        <f t="shared" si="51"/>
        <v>-367.42259000000195</v>
      </c>
      <c r="O249" s="1">
        <f t="shared" si="56"/>
        <v>48483.041623999998</v>
      </c>
      <c r="P249" s="50">
        <f t="shared" si="57"/>
        <v>1473.4642139999996</v>
      </c>
      <c r="Q249" s="1">
        <f t="shared" si="58"/>
        <v>46382.808193999997</v>
      </c>
      <c r="R249" s="50">
        <f t="shared" si="59"/>
        <v>626.7692160000006</v>
      </c>
      <c r="S249" s="47">
        <f t="shared" si="54"/>
        <v>49430.503337999995</v>
      </c>
      <c r="T249" s="50">
        <f t="shared" si="55"/>
        <v>2420.9259279999969</v>
      </c>
      <c r="U249" s="47">
        <f t="shared" si="52"/>
        <v>46560.852567585323</v>
      </c>
      <c r="V249" s="50">
        <f t="shared" si="53"/>
        <v>448.72484241467464</v>
      </c>
    </row>
    <row r="250" spans="2:22" x14ac:dyDescent="0.2">
      <c r="B250" s="37">
        <v>60404.38394</v>
      </c>
      <c r="C250" s="2">
        <v>26062.837910473441</v>
      </c>
      <c r="D250" s="2">
        <v>4198.8391279999996</v>
      </c>
      <c r="E250" s="2">
        <v>513974.68119999999</v>
      </c>
      <c r="F250" s="3">
        <v>51</v>
      </c>
      <c r="G250" s="3">
        <v>0</v>
      </c>
      <c r="H250" s="38">
        <v>49399.970410000002</v>
      </c>
      <c r="I250" s="28">
        <f t="shared" si="46"/>
        <v>49599</v>
      </c>
      <c r="J250">
        <f t="shared" si="47"/>
        <v>49663</v>
      </c>
      <c r="K250" s="29">
        <f t="shared" si="48"/>
        <v>49663</v>
      </c>
      <c r="L250" s="30">
        <f t="shared" si="49"/>
        <v>-199.02958999999828</v>
      </c>
      <c r="M250" s="1">
        <f t="shared" si="50"/>
        <v>-263.02958999999828</v>
      </c>
      <c r="N250" s="31">
        <f t="shared" si="51"/>
        <v>-263.02958999999828</v>
      </c>
      <c r="O250" s="1">
        <f t="shared" si="56"/>
        <v>48998.413612000004</v>
      </c>
      <c r="P250" s="50">
        <f t="shared" si="57"/>
        <v>401.5567979999978</v>
      </c>
      <c r="Q250" s="1">
        <f t="shared" si="58"/>
        <v>46444.815697999999</v>
      </c>
      <c r="R250" s="50">
        <f t="shared" si="59"/>
        <v>2955.1547120000032</v>
      </c>
      <c r="S250" s="47">
        <f t="shared" si="54"/>
        <v>48436.085236999999</v>
      </c>
      <c r="T250" s="50">
        <f t="shared" si="55"/>
        <v>963.8851730000024</v>
      </c>
      <c r="U250" s="47">
        <f t="shared" si="52"/>
        <v>46605.72505182679</v>
      </c>
      <c r="V250" s="50">
        <f t="shared" si="53"/>
        <v>2794.2453581732116</v>
      </c>
    </row>
    <row r="251" spans="2:22" x14ac:dyDescent="0.2">
      <c r="B251" s="37">
        <v>65239.064680000003</v>
      </c>
      <c r="C251" s="2">
        <v>20934.551768776299</v>
      </c>
      <c r="D251" s="2">
        <v>7437.2110279999997</v>
      </c>
      <c r="E251" s="2">
        <v>168703.33850000001</v>
      </c>
      <c r="F251" s="3">
        <v>52</v>
      </c>
      <c r="G251" s="3">
        <v>0</v>
      </c>
      <c r="H251" s="38">
        <v>42997.167609999997</v>
      </c>
      <c r="I251" s="28">
        <f t="shared" si="46"/>
        <v>43209</v>
      </c>
      <c r="J251">
        <f t="shared" si="47"/>
        <v>43233</v>
      </c>
      <c r="K251" s="29">
        <f t="shared" si="48"/>
        <v>43233</v>
      </c>
      <c r="L251" s="30">
        <f t="shared" si="49"/>
        <v>-211.83239000000322</v>
      </c>
      <c r="M251" s="1">
        <f t="shared" si="50"/>
        <v>-235.83239000000322</v>
      </c>
      <c r="N251" s="31">
        <f t="shared" si="51"/>
        <v>-235.83239000000322</v>
      </c>
      <c r="O251" s="1">
        <f t="shared" si="56"/>
        <v>49667.487187999999</v>
      </c>
      <c r="P251" s="50">
        <f t="shared" si="57"/>
        <v>6670.3195780000024</v>
      </c>
      <c r="Q251" s="1">
        <f t="shared" si="58"/>
        <v>48484.607074000007</v>
      </c>
      <c r="R251" s="50">
        <f t="shared" si="59"/>
        <v>5487.43946400001</v>
      </c>
      <c r="S251" s="47">
        <f t="shared" si="54"/>
        <v>48302.326847999997</v>
      </c>
      <c r="T251" s="50">
        <f t="shared" si="55"/>
        <v>5305.1592380000002</v>
      </c>
      <c r="U251" s="47">
        <f t="shared" si="52"/>
        <v>46885.149587644111</v>
      </c>
      <c r="V251" s="50">
        <f t="shared" si="53"/>
        <v>3887.9819776441145</v>
      </c>
    </row>
    <row r="252" spans="2:22" x14ac:dyDescent="0.2">
      <c r="B252" s="37">
        <v>62939.128510000002</v>
      </c>
      <c r="C252" s="2">
        <v>25586.939287808189</v>
      </c>
      <c r="D252" s="2">
        <v>632.05285240000001</v>
      </c>
      <c r="E252" s="2">
        <v>455589.79729999998</v>
      </c>
      <c r="F252" s="3">
        <v>45</v>
      </c>
      <c r="G252" s="3">
        <v>1</v>
      </c>
      <c r="H252" s="38">
        <v>44434.984190000003</v>
      </c>
      <c r="I252" s="28">
        <f t="shared" si="46"/>
        <v>44306</v>
      </c>
      <c r="J252">
        <f t="shared" si="47"/>
        <v>44359</v>
      </c>
      <c r="K252" s="29">
        <f t="shared" si="48"/>
        <v>44359</v>
      </c>
      <c r="L252" s="30">
        <f t="shared" si="49"/>
        <v>128.98419000000285</v>
      </c>
      <c r="M252" s="1">
        <f t="shared" si="50"/>
        <v>75.984190000002855</v>
      </c>
      <c r="N252" s="31">
        <f t="shared" si="51"/>
        <v>75.984190000002855</v>
      </c>
      <c r="O252" s="1">
        <f t="shared" si="56"/>
        <v>46619.837802000002</v>
      </c>
      <c r="P252" s="50">
        <f t="shared" si="57"/>
        <v>2184.853611999999</v>
      </c>
      <c r="Q252" s="1">
        <f t="shared" si="58"/>
        <v>47648.752774999994</v>
      </c>
      <c r="R252" s="50">
        <f t="shared" si="59"/>
        <v>3213.7685849999907</v>
      </c>
      <c r="S252" s="47">
        <f t="shared" si="54"/>
        <v>46490.991752000002</v>
      </c>
      <c r="T252" s="50">
        <f t="shared" si="55"/>
        <v>2056.0075619999989</v>
      </c>
      <c r="U252" s="47">
        <f t="shared" si="52"/>
        <v>46496.351389879695</v>
      </c>
      <c r="V252" s="50">
        <f t="shared" si="53"/>
        <v>2061.3671998796926</v>
      </c>
    </row>
    <row r="253" spans="2:22" x14ac:dyDescent="0.2">
      <c r="B253" s="37">
        <v>60608.403129999999</v>
      </c>
      <c r="C253" s="2">
        <v>18701.923873628119</v>
      </c>
      <c r="D253" s="2">
        <v>8233.2807190000003</v>
      </c>
      <c r="E253" s="2">
        <v>492113.00670000003</v>
      </c>
      <c r="F253" s="3">
        <v>48</v>
      </c>
      <c r="G253" s="3">
        <v>0</v>
      </c>
      <c r="H253" s="38">
        <v>46325.509590000001</v>
      </c>
      <c r="I253" s="28">
        <f t="shared" si="46"/>
        <v>46609</v>
      </c>
      <c r="J253">
        <f t="shared" si="47"/>
        <v>46625</v>
      </c>
      <c r="K253" s="29">
        <f t="shared" si="48"/>
        <v>46625</v>
      </c>
      <c r="L253" s="30">
        <f t="shared" si="49"/>
        <v>-283.49040999999852</v>
      </c>
      <c r="M253" s="1">
        <f t="shared" si="50"/>
        <v>-299.49040999999852</v>
      </c>
      <c r="N253" s="31">
        <f t="shared" si="51"/>
        <v>-299.49040999999852</v>
      </c>
      <c r="O253" s="1">
        <f t="shared" si="56"/>
        <v>46908.776129999998</v>
      </c>
      <c r="P253" s="50">
        <f t="shared" si="57"/>
        <v>583.26653999999689</v>
      </c>
      <c r="Q253" s="1">
        <f t="shared" si="58"/>
        <v>47891.131228999999</v>
      </c>
      <c r="R253" s="50">
        <f t="shared" si="59"/>
        <v>1565.6216389999972</v>
      </c>
      <c r="S253" s="47">
        <f t="shared" si="54"/>
        <v>45254.095782000004</v>
      </c>
      <c r="T253" s="50">
        <f t="shared" si="55"/>
        <v>1071.4138079999975</v>
      </c>
      <c r="U253" s="47">
        <f t="shared" si="52"/>
        <v>46290.214669891728</v>
      </c>
      <c r="V253" s="50">
        <f t="shared" si="53"/>
        <v>35.2949201082738</v>
      </c>
    </row>
    <row r="254" spans="2:22" x14ac:dyDescent="0.2">
      <c r="B254" s="37">
        <v>56118.396009999997</v>
      </c>
      <c r="C254" s="2">
        <v>13554.84828534269</v>
      </c>
      <c r="D254" s="2">
        <v>9242.775995</v>
      </c>
      <c r="E254" s="2">
        <v>586717.47149999999</v>
      </c>
      <c r="F254" s="3">
        <v>48</v>
      </c>
      <c r="G254" s="3">
        <v>1</v>
      </c>
      <c r="H254" s="38">
        <v>46846.730499999998</v>
      </c>
      <c r="I254" s="28">
        <f t="shared" si="46"/>
        <v>46873</v>
      </c>
      <c r="J254">
        <f t="shared" si="47"/>
        <v>46835</v>
      </c>
      <c r="K254" s="29">
        <f t="shared" si="48"/>
        <v>46835</v>
      </c>
      <c r="L254" s="30">
        <f t="shared" si="49"/>
        <v>-26.269500000002154</v>
      </c>
      <c r="M254" s="1">
        <f t="shared" si="50"/>
        <v>11.730499999997846</v>
      </c>
      <c r="N254" s="31">
        <f t="shared" si="51"/>
        <v>11.730499999997846</v>
      </c>
      <c r="O254" s="1">
        <f t="shared" si="56"/>
        <v>46033.441842000007</v>
      </c>
      <c r="P254" s="50">
        <f t="shared" si="57"/>
        <v>813.28865799999039</v>
      </c>
      <c r="Q254" s="1">
        <f t="shared" si="58"/>
        <v>47258.241732999995</v>
      </c>
      <c r="R254" s="50">
        <f t="shared" si="59"/>
        <v>411.51123299999745</v>
      </c>
      <c r="S254" s="47">
        <f t="shared" si="54"/>
        <v>45400.129656000005</v>
      </c>
      <c r="T254" s="50">
        <f t="shared" si="55"/>
        <v>1446.6008439999932</v>
      </c>
      <c r="U254" s="47">
        <f t="shared" si="52"/>
        <v>46293.744161902556</v>
      </c>
      <c r="V254" s="50">
        <f t="shared" si="53"/>
        <v>552.98633809744206</v>
      </c>
    </row>
    <row r="255" spans="2:22" x14ac:dyDescent="0.2">
      <c r="B255" s="37">
        <v>86706.333329999994</v>
      </c>
      <c r="C255" s="2">
        <v>39859.848950867417</v>
      </c>
      <c r="D255" s="2">
        <v>9653.2649799999999</v>
      </c>
      <c r="E255" s="2">
        <v>333543.69300000003</v>
      </c>
      <c r="F255" s="3">
        <v>48</v>
      </c>
      <c r="G255" s="3">
        <v>0</v>
      </c>
      <c r="H255" s="38">
        <v>56499.102019999998</v>
      </c>
      <c r="I255" s="28">
        <f t="shared" si="46"/>
        <v>56678</v>
      </c>
      <c r="J255">
        <f t="shared" si="47"/>
        <v>56722</v>
      </c>
      <c r="K255" s="29">
        <f t="shared" si="48"/>
        <v>56722</v>
      </c>
      <c r="L255" s="30">
        <f t="shared" si="49"/>
        <v>-178.89798000000155</v>
      </c>
      <c r="M255" s="1">
        <f t="shared" si="50"/>
        <v>-222.89798000000155</v>
      </c>
      <c r="N255" s="31">
        <f t="shared" si="51"/>
        <v>-222.89798000000155</v>
      </c>
      <c r="O255" s="1">
        <f t="shared" si="56"/>
        <v>46000.872459999999</v>
      </c>
      <c r="P255" s="50">
        <f t="shared" si="57"/>
        <v>10498.22956</v>
      </c>
      <c r="Q255" s="1">
        <f t="shared" si="58"/>
        <v>47499.643036000009</v>
      </c>
      <c r="R255" s="50">
        <f t="shared" si="59"/>
        <v>8999.4589839999899</v>
      </c>
      <c r="S255" s="47">
        <f t="shared" si="54"/>
        <v>45823.058676000001</v>
      </c>
      <c r="T255" s="50">
        <f t="shared" si="55"/>
        <v>10676.043343999998</v>
      </c>
      <c r="U255" s="47">
        <f t="shared" si="52"/>
        <v>46349.042795712296</v>
      </c>
      <c r="V255" s="50">
        <f t="shared" si="53"/>
        <v>10150.059224287703</v>
      </c>
    </row>
    <row r="256" spans="2:22" x14ac:dyDescent="0.2">
      <c r="B256" s="37">
        <v>41236.364970000002</v>
      </c>
      <c r="C256" s="2">
        <v>13396.260860374579</v>
      </c>
      <c r="D256" s="2">
        <v>9399.3429749999996</v>
      </c>
      <c r="E256" s="2">
        <v>466988.26020000002</v>
      </c>
      <c r="F256" s="3">
        <v>57</v>
      </c>
      <c r="G256" s="3">
        <v>1</v>
      </c>
      <c r="H256" s="38">
        <v>42773.759050000001</v>
      </c>
      <c r="I256" s="28">
        <f t="shared" si="46"/>
        <v>42584</v>
      </c>
      <c r="J256">
        <f t="shared" si="47"/>
        <v>42558</v>
      </c>
      <c r="K256" s="29">
        <f t="shared" si="48"/>
        <v>42558</v>
      </c>
      <c r="L256" s="30">
        <f t="shared" si="49"/>
        <v>189.75905000000057</v>
      </c>
      <c r="M256" s="1">
        <f t="shared" si="50"/>
        <v>215.75905000000057</v>
      </c>
      <c r="N256" s="31">
        <f t="shared" si="51"/>
        <v>215.75905000000057</v>
      </c>
      <c r="O256" s="1">
        <f t="shared" si="56"/>
        <v>47420.698781999999</v>
      </c>
      <c r="P256" s="50">
        <f t="shared" si="57"/>
        <v>4646.9397319999989</v>
      </c>
      <c r="Q256" s="1">
        <f t="shared" si="58"/>
        <v>48544.092985000003</v>
      </c>
      <c r="R256" s="50">
        <f t="shared" si="59"/>
        <v>5770.3339350000024</v>
      </c>
      <c r="S256" s="47">
        <f t="shared" si="54"/>
        <v>50362.260295</v>
      </c>
      <c r="T256" s="50">
        <f t="shared" si="55"/>
        <v>7588.5012449999995</v>
      </c>
      <c r="U256" s="47">
        <f t="shared" si="52"/>
        <v>47364.048718141064</v>
      </c>
      <c r="V256" s="50">
        <f t="shared" si="53"/>
        <v>4590.2896681410639</v>
      </c>
    </row>
    <row r="257" spans="2:22" x14ac:dyDescent="0.2">
      <c r="B257" s="37">
        <v>77146.275980000006</v>
      </c>
      <c r="C257" s="2">
        <v>29195.68051873321</v>
      </c>
      <c r="D257" s="2">
        <v>7903.3349500000004</v>
      </c>
      <c r="E257" s="2">
        <v>418764.5061</v>
      </c>
      <c r="F257" s="3">
        <v>46</v>
      </c>
      <c r="G257" s="3">
        <v>1</v>
      </c>
      <c r="H257" s="38">
        <v>52313.983919999999</v>
      </c>
      <c r="I257" s="28">
        <f t="shared" si="46"/>
        <v>52129</v>
      </c>
      <c r="J257">
        <f t="shared" si="47"/>
        <v>52128</v>
      </c>
      <c r="K257" s="29">
        <f t="shared" si="48"/>
        <v>52128</v>
      </c>
      <c r="L257" s="30">
        <f t="shared" si="49"/>
        <v>184.98391999999876</v>
      </c>
      <c r="M257" s="1">
        <f t="shared" si="50"/>
        <v>185.98391999999876</v>
      </c>
      <c r="N257" s="31">
        <f t="shared" si="51"/>
        <v>185.98391999999876</v>
      </c>
      <c r="O257" s="1">
        <f t="shared" si="56"/>
        <v>47376.017069999994</v>
      </c>
      <c r="P257" s="50">
        <f t="shared" si="57"/>
        <v>4937.9668500000043</v>
      </c>
      <c r="Q257" s="1">
        <f t="shared" si="58"/>
        <v>46997.927435999998</v>
      </c>
      <c r="R257" s="50">
        <f t="shared" si="59"/>
        <v>5316.0564840000006</v>
      </c>
      <c r="S257" s="47">
        <f t="shared" si="54"/>
        <v>48061.131284999996</v>
      </c>
      <c r="T257" s="50">
        <f t="shared" si="55"/>
        <v>4252.8526350000029</v>
      </c>
      <c r="U257" s="47">
        <f t="shared" si="52"/>
        <v>46905.01975132696</v>
      </c>
      <c r="V257" s="50">
        <f t="shared" si="53"/>
        <v>5408.9641686730392</v>
      </c>
    </row>
    <row r="258" spans="2:22" x14ac:dyDescent="0.2">
      <c r="B258" s="37">
        <v>56437.304040000003</v>
      </c>
      <c r="C258" s="2">
        <v>17143.60948590191</v>
      </c>
      <c r="D258" s="2">
        <v>10461.982760000001</v>
      </c>
      <c r="E258" s="2">
        <v>249182.78479999999</v>
      </c>
      <c r="F258" s="3">
        <v>44</v>
      </c>
      <c r="G258" s="3">
        <v>0</v>
      </c>
      <c r="H258" s="38">
        <v>34139.637300000002</v>
      </c>
      <c r="I258" s="28">
        <f t="shared" si="46"/>
        <v>33885</v>
      </c>
      <c r="J258">
        <f t="shared" si="47"/>
        <v>33887</v>
      </c>
      <c r="K258" s="29">
        <f t="shared" si="48"/>
        <v>33887</v>
      </c>
      <c r="L258" s="30">
        <f t="shared" si="49"/>
        <v>254.63730000000214</v>
      </c>
      <c r="M258" s="1">
        <f t="shared" si="50"/>
        <v>252.63730000000214</v>
      </c>
      <c r="N258" s="31">
        <f t="shared" si="51"/>
        <v>252.63730000000214</v>
      </c>
      <c r="O258" s="1">
        <f t="shared" si="56"/>
        <v>48951.817016000001</v>
      </c>
      <c r="P258" s="50">
        <f t="shared" si="57"/>
        <v>14812.179715999999</v>
      </c>
      <c r="Q258" s="1">
        <f t="shared" si="58"/>
        <v>47930.296572999992</v>
      </c>
      <c r="R258" s="50">
        <f t="shared" si="59"/>
        <v>13790.65927299999</v>
      </c>
      <c r="S258" s="47">
        <f t="shared" si="54"/>
        <v>49742.214737000002</v>
      </c>
      <c r="T258" s="50">
        <f t="shared" si="55"/>
        <v>15602.577437</v>
      </c>
      <c r="U258" s="47">
        <f t="shared" si="52"/>
        <v>47445.916168194264</v>
      </c>
      <c r="V258" s="50">
        <f t="shared" si="53"/>
        <v>13306.278868194262</v>
      </c>
    </row>
    <row r="259" spans="2:22" x14ac:dyDescent="0.2">
      <c r="B259" s="37">
        <v>70703.850130000006</v>
      </c>
      <c r="C259" s="2">
        <v>25964.5430687183</v>
      </c>
      <c r="D259" s="2">
        <v>5025.3655179999996</v>
      </c>
      <c r="E259" s="2">
        <v>284991.7415</v>
      </c>
      <c r="F259" s="3">
        <v>65</v>
      </c>
      <c r="G259" s="3">
        <v>1</v>
      </c>
      <c r="H259" s="38">
        <v>60763.247309999999</v>
      </c>
      <c r="I259" s="28">
        <f t="shared" si="46"/>
        <v>60583</v>
      </c>
      <c r="J259">
        <f t="shared" si="47"/>
        <v>60595</v>
      </c>
      <c r="K259" s="29">
        <f t="shared" si="48"/>
        <v>60595</v>
      </c>
      <c r="L259" s="30">
        <f t="shared" si="49"/>
        <v>180.24730999999883</v>
      </c>
      <c r="M259" s="1">
        <f t="shared" si="50"/>
        <v>168.24730999999883</v>
      </c>
      <c r="N259" s="31">
        <f t="shared" si="51"/>
        <v>168.24730999999883</v>
      </c>
      <c r="O259" s="1">
        <f t="shared" si="56"/>
        <v>46514.642558</v>
      </c>
      <c r="P259" s="50">
        <f t="shared" si="57"/>
        <v>14248.604751999999</v>
      </c>
      <c r="Q259" s="1">
        <f t="shared" si="58"/>
        <v>46274.042199999996</v>
      </c>
      <c r="R259" s="50">
        <f t="shared" si="59"/>
        <v>14489.205110000003</v>
      </c>
      <c r="S259" s="47">
        <f t="shared" si="54"/>
        <v>43554.712108000007</v>
      </c>
      <c r="T259" s="50">
        <f t="shared" si="55"/>
        <v>17208.535201999992</v>
      </c>
      <c r="U259" s="47">
        <f t="shared" si="52"/>
        <v>46115.288281374844</v>
      </c>
      <c r="V259" s="50">
        <f t="shared" si="53"/>
        <v>14647.959028625155</v>
      </c>
    </row>
    <row r="260" spans="2:22" x14ac:dyDescent="0.2">
      <c r="B260" s="37">
        <v>69810.462650000001</v>
      </c>
      <c r="C260" s="2">
        <v>16481.09014749484</v>
      </c>
      <c r="D260" s="2">
        <v>4684.5564329999997</v>
      </c>
      <c r="E260" s="2">
        <v>720423.81570000004</v>
      </c>
      <c r="F260" s="3">
        <v>57</v>
      </c>
      <c r="G260" s="3">
        <v>0</v>
      </c>
      <c r="H260" s="38">
        <v>66158.694940000001</v>
      </c>
      <c r="I260" s="28">
        <f t="shared" si="46"/>
        <v>65951</v>
      </c>
      <c r="J260">
        <f t="shared" si="47"/>
        <v>65971</v>
      </c>
      <c r="K260" s="29">
        <f t="shared" si="48"/>
        <v>65971</v>
      </c>
      <c r="L260" s="30">
        <f t="shared" si="49"/>
        <v>207.69494000000122</v>
      </c>
      <c r="M260" s="1">
        <f t="shared" si="50"/>
        <v>187.69494000000122</v>
      </c>
      <c r="N260" s="31">
        <f t="shared" si="51"/>
        <v>187.69494000000122</v>
      </c>
      <c r="O260" s="1">
        <f t="shared" si="56"/>
        <v>49297.945920000006</v>
      </c>
      <c r="P260" s="50">
        <f t="shared" si="57"/>
        <v>16860.749019999996</v>
      </c>
      <c r="Q260" s="1">
        <f t="shared" si="58"/>
        <v>47649.409190000006</v>
      </c>
      <c r="R260" s="50">
        <f t="shared" si="59"/>
        <v>18509.285749999995</v>
      </c>
      <c r="S260" s="47">
        <f t="shared" si="54"/>
        <v>49287.362803000004</v>
      </c>
      <c r="T260" s="50">
        <f t="shared" si="55"/>
        <v>16871.332136999998</v>
      </c>
      <c r="U260" s="47">
        <f t="shared" si="52"/>
        <v>47580.084184237363</v>
      </c>
      <c r="V260" s="50">
        <f t="shared" si="53"/>
        <v>18578.610755762638</v>
      </c>
    </row>
    <row r="261" spans="2:22" x14ac:dyDescent="0.2">
      <c r="B261" s="37">
        <v>54279.395969999998</v>
      </c>
      <c r="C261" s="2">
        <v>25770.905978608949</v>
      </c>
      <c r="D261" s="2">
        <v>5699.1848140000002</v>
      </c>
      <c r="E261" s="2">
        <v>124979.05009999999</v>
      </c>
      <c r="F261" s="3">
        <v>47</v>
      </c>
      <c r="G261" s="3">
        <v>1</v>
      </c>
      <c r="H261" s="38">
        <v>31215.642100000001</v>
      </c>
      <c r="I261" s="28">
        <f t="shared" si="46"/>
        <v>31571</v>
      </c>
      <c r="J261">
        <f t="shared" si="47"/>
        <v>31599</v>
      </c>
      <c r="K261" s="29">
        <f t="shared" si="48"/>
        <v>31599</v>
      </c>
      <c r="L261" s="30">
        <f t="shared" si="49"/>
        <v>-355.35789999999906</v>
      </c>
      <c r="M261" s="1">
        <f t="shared" si="50"/>
        <v>-383.35789999999906</v>
      </c>
      <c r="N261" s="31">
        <f t="shared" si="51"/>
        <v>-383.35789999999906</v>
      </c>
      <c r="O261" s="1">
        <f t="shared" si="56"/>
        <v>51229.864503999997</v>
      </c>
      <c r="P261" s="50">
        <f t="shared" si="57"/>
        <v>20014.222403999996</v>
      </c>
      <c r="Q261" s="1">
        <f t="shared" si="58"/>
        <v>49325.281643000002</v>
      </c>
      <c r="R261" s="50">
        <f t="shared" si="59"/>
        <v>18109.639543000001</v>
      </c>
      <c r="S261" s="47">
        <f t="shared" si="54"/>
        <v>56751.778021000006</v>
      </c>
      <c r="T261" s="50">
        <f t="shared" si="55"/>
        <v>25536.135921000005</v>
      </c>
      <c r="U261" s="47">
        <f t="shared" si="52"/>
        <v>49437.945259813627</v>
      </c>
      <c r="V261" s="50">
        <f t="shared" si="53"/>
        <v>18222.303159813626</v>
      </c>
    </row>
    <row r="262" spans="2:22" x14ac:dyDescent="0.2">
      <c r="B262" s="37">
        <v>70334.42787</v>
      </c>
      <c r="C262" s="2">
        <v>28590.86517814664</v>
      </c>
      <c r="D262" s="2">
        <v>9823.2189670000007</v>
      </c>
      <c r="E262" s="2">
        <v>632600.47180000006</v>
      </c>
      <c r="F262" s="3">
        <v>36</v>
      </c>
      <c r="G262" s="3">
        <v>0</v>
      </c>
      <c r="H262" s="38">
        <v>46135.27233</v>
      </c>
      <c r="I262" s="28">
        <f t="shared" si="46"/>
        <v>46054</v>
      </c>
      <c r="J262">
        <f t="shared" si="47"/>
        <v>46081</v>
      </c>
      <c r="K262" s="29">
        <f t="shared" si="48"/>
        <v>46081</v>
      </c>
      <c r="L262" s="30">
        <f t="shared" si="49"/>
        <v>81.272329999999783</v>
      </c>
      <c r="M262" s="1">
        <f t="shared" si="50"/>
        <v>54.272329999999783</v>
      </c>
      <c r="N262" s="31">
        <f t="shared" si="51"/>
        <v>54.272329999999783</v>
      </c>
      <c r="O262" s="1">
        <f t="shared" si="56"/>
        <v>48918.241113999997</v>
      </c>
      <c r="P262" s="50">
        <f t="shared" si="57"/>
        <v>2782.968783999997</v>
      </c>
      <c r="Q262" s="1">
        <f t="shared" si="58"/>
        <v>48147.129092000003</v>
      </c>
      <c r="R262" s="50">
        <f t="shared" si="59"/>
        <v>2011.8567620000031</v>
      </c>
      <c r="S262" s="47">
        <f t="shared" si="54"/>
        <v>47900.478514000002</v>
      </c>
      <c r="T262" s="50">
        <f t="shared" si="55"/>
        <v>1765.2061840000024</v>
      </c>
      <c r="U262" s="47">
        <f t="shared" si="52"/>
        <v>47615.714943832267</v>
      </c>
      <c r="V262" s="50">
        <f t="shared" si="53"/>
        <v>1480.4426138322669</v>
      </c>
    </row>
    <row r="263" spans="2:22" x14ac:dyDescent="0.2">
      <c r="B263" s="37">
        <v>59168.007510000003</v>
      </c>
      <c r="C263" s="2">
        <v>13586.547130303939</v>
      </c>
      <c r="D263" s="2">
        <v>10474.441870000001</v>
      </c>
      <c r="E263" s="2">
        <v>623487.59519999998</v>
      </c>
      <c r="F263" s="3">
        <v>57</v>
      </c>
      <c r="G263" s="3">
        <v>0</v>
      </c>
      <c r="H263" s="38">
        <v>56973.181049999999</v>
      </c>
      <c r="I263" s="28">
        <f t="shared" si="46"/>
        <v>57195</v>
      </c>
      <c r="J263">
        <f t="shared" si="47"/>
        <v>57177</v>
      </c>
      <c r="K263" s="29">
        <f t="shared" si="48"/>
        <v>57177</v>
      </c>
      <c r="L263" s="30">
        <f t="shared" si="49"/>
        <v>-221.81895000000077</v>
      </c>
      <c r="M263" s="1">
        <f t="shared" si="50"/>
        <v>-203.81895000000077</v>
      </c>
      <c r="N263" s="31">
        <f t="shared" si="51"/>
        <v>-203.81895000000077</v>
      </c>
      <c r="O263" s="1">
        <f t="shared" si="56"/>
        <v>47682.498796000007</v>
      </c>
      <c r="P263" s="50">
        <f t="shared" si="57"/>
        <v>9290.6822539999921</v>
      </c>
      <c r="Q263" s="1">
        <f t="shared" si="58"/>
        <v>48317.157906</v>
      </c>
      <c r="R263" s="50">
        <f t="shared" si="59"/>
        <v>8656.0231439999989</v>
      </c>
      <c r="S263" s="47">
        <f t="shared" si="54"/>
        <v>47126.865281000006</v>
      </c>
      <c r="T263" s="50">
        <f t="shared" si="55"/>
        <v>9846.3157689999935</v>
      </c>
      <c r="U263" s="47">
        <f t="shared" si="52"/>
        <v>47467.670682449039</v>
      </c>
      <c r="V263" s="50">
        <f t="shared" si="53"/>
        <v>9505.5103675509599</v>
      </c>
    </row>
    <row r="264" spans="2:22" x14ac:dyDescent="0.2">
      <c r="B264" s="37">
        <v>61889.616179999997</v>
      </c>
      <c r="C264" s="2">
        <v>23726.79683818261</v>
      </c>
      <c r="D264" s="2">
        <v>12024.484570000001</v>
      </c>
      <c r="E264" s="2">
        <v>133226.06169999999</v>
      </c>
      <c r="F264" s="3">
        <v>33</v>
      </c>
      <c r="G264" s="3">
        <v>0</v>
      </c>
      <c r="H264" s="38">
        <v>24184.074430000001</v>
      </c>
      <c r="I264" s="28">
        <f t="shared" si="46"/>
        <v>24348</v>
      </c>
      <c r="J264">
        <f t="shared" si="47"/>
        <v>24358</v>
      </c>
      <c r="K264" s="29">
        <f t="shared" si="48"/>
        <v>24358</v>
      </c>
      <c r="L264" s="30">
        <f t="shared" si="49"/>
        <v>-163.92556999999942</v>
      </c>
      <c r="M264" s="1">
        <f t="shared" si="50"/>
        <v>-173.92556999999942</v>
      </c>
      <c r="N264" s="31">
        <f t="shared" si="51"/>
        <v>-173.92556999999942</v>
      </c>
      <c r="O264" s="1">
        <f t="shared" si="56"/>
        <v>52249.207545999998</v>
      </c>
      <c r="P264" s="50">
        <f t="shared" si="57"/>
        <v>28065.133115999997</v>
      </c>
      <c r="Q264" s="1">
        <f t="shared" si="58"/>
        <v>49381.925051999999</v>
      </c>
      <c r="R264" s="50">
        <f t="shared" si="59"/>
        <v>25197.850621999998</v>
      </c>
      <c r="S264" s="47">
        <f t="shared" si="54"/>
        <v>49488.852033000003</v>
      </c>
      <c r="T264" s="50">
        <f t="shared" si="55"/>
        <v>25304.777603000002</v>
      </c>
      <c r="U264" s="47">
        <f t="shared" si="52"/>
        <v>48418.221719204135</v>
      </c>
      <c r="V264" s="50">
        <f t="shared" si="53"/>
        <v>24234.147289204135</v>
      </c>
    </row>
    <row r="265" spans="2:22" x14ac:dyDescent="0.2">
      <c r="B265" s="37">
        <v>66013.951740000004</v>
      </c>
      <c r="C265" s="2">
        <v>29421.93772913103</v>
      </c>
      <c r="D265" s="2">
        <v>7039.5400229999996</v>
      </c>
      <c r="E265" s="2">
        <v>610942.14080000005</v>
      </c>
      <c r="F265" s="3">
        <v>43</v>
      </c>
      <c r="G265" s="3">
        <v>1</v>
      </c>
      <c r="H265" s="38">
        <v>49079.619420000003</v>
      </c>
      <c r="I265" s="28">
        <f t="shared" si="46"/>
        <v>48888</v>
      </c>
      <c r="J265">
        <f t="shared" si="47"/>
        <v>48904</v>
      </c>
      <c r="K265" s="29">
        <f t="shared" si="48"/>
        <v>48904</v>
      </c>
      <c r="L265" s="30">
        <f t="shared" si="49"/>
        <v>191.61942000000272</v>
      </c>
      <c r="M265" s="1">
        <f t="shared" si="50"/>
        <v>175.61942000000272</v>
      </c>
      <c r="N265" s="31">
        <f t="shared" si="51"/>
        <v>175.61942000000272</v>
      </c>
      <c r="O265" s="1">
        <f t="shared" si="56"/>
        <v>44933.372969999997</v>
      </c>
      <c r="P265" s="50">
        <f t="shared" si="57"/>
        <v>4146.246450000006</v>
      </c>
      <c r="Q265" s="1">
        <f t="shared" si="58"/>
        <v>47115.659445000005</v>
      </c>
      <c r="R265" s="50">
        <f t="shared" si="59"/>
        <v>1963.9599749999979</v>
      </c>
      <c r="S265" s="47">
        <f t="shared" si="54"/>
        <v>39114.202763000001</v>
      </c>
      <c r="T265" s="50">
        <f t="shared" si="55"/>
        <v>9965.4166570000016</v>
      </c>
      <c r="U265" s="47">
        <f t="shared" si="52"/>
        <v>45994.806990283716</v>
      </c>
      <c r="V265" s="50">
        <f t="shared" si="53"/>
        <v>3084.8124297162867</v>
      </c>
    </row>
    <row r="266" spans="2:22" x14ac:dyDescent="0.2">
      <c r="B266" s="37">
        <v>55434.040459999997</v>
      </c>
      <c r="C266" s="2">
        <v>27407.028672276061</v>
      </c>
      <c r="D266" s="2">
        <v>18693.146519999998</v>
      </c>
      <c r="E266" s="2">
        <v>316906.64409999998</v>
      </c>
      <c r="F266" s="3">
        <v>46</v>
      </c>
      <c r="G266" s="3">
        <v>1</v>
      </c>
      <c r="H266" s="38">
        <v>37093.920330000001</v>
      </c>
      <c r="I266" s="28">
        <f t="shared" si="46"/>
        <v>37021</v>
      </c>
      <c r="J266">
        <f t="shared" si="47"/>
        <v>36963</v>
      </c>
      <c r="K266" s="29">
        <f t="shared" si="48"/>
        <v>36963</v>
      </c>
      <c r="L266" s="30">
        <f t="shared" si="49"/>
        <v>72.920330000000831</v>
      </c>
      <c r="M266" s="1">
        <f t="shared" si="50"/>
        <v>130.92033000000083</v>
      </c>
      <c r="N266" s="31">
        <f t="shared" si="51"/>
        <v>130.92033000000083</v>
      </c>
      <c r="O266" s="1">
        <f t="shared" si="56"/>
        <v>41517.557866000003</v>
      </c>
      <c r="P266" s="50">
        <f t="shared" si="57"/>
        <v>4423.637536000002</v>
      </c>
      <c r="Q266" s="1">
        <f t="shared" si="58"/>
        <v>46373.711185</v>
      </c>
      <c r="R266" s="50">
        <f t="shared" si="59"/>
        <v>9279.7908549999993</v>
      </c>
      <c r="S266" s="47">
        <f t="shared" si="54"/>
        <v>42895.233540000001</v>
      </c>
      <c r="T266" s="50">
        <f t="shared" si="55"/>
        <v>5801.3132100000003</v>
      </c>
      <c r="U266" s="47">
        <f t="shared" si="52"/>
        <v>46303.288233255349</v>
      </c>
      <c r="V266" s="50">
        <f t="shared" si="53"/>
        <v>9209.3679032553482</v>
      </c>
    </row>
    <row r="267" spans="2:22" x14ac:dyDescent="0.2">
      <c r="B267" s="37">
        <v>68499.694470000002</v>
      </c>
      <c r="C267" s="2">
        <v>15828.183654010159</v>
      </c>
      <c r="D267" s="2">
        <v>15436.79968</v>
      </c>
      <c r="E267" s="2">
        <v>308445.85979999998</v>
      </c>
      <c r="F267" s="3">
        <v>45</v>
      </c>
      <c r="G267" s="3">
        <v>0</v>
      </c>
      <c r="H267" s="38">
        <v>43401.566120000003</v>
      </c>
      <c r="I267" s="28">
        <f t="shared" si="46"/>
        <v>43279</v>
      </c>
      <c r="J267">
        <f t="shared" si="47"/>
        <v>43230</v>
      </c>
      <c r="K267" s="29">
        <f t="shared" si="48"/>
        <v>43230</v>
      </c>
      <c r="L267" s="30">
        <f t="shared" si="49"/>
        <v>122.56612000000314</v>
      </c>
      <c r="M267" s="1">
        <f t="shared" si="50"/>
        <v>171.56612000000314</v>
      </c>
      <c r="N267" s="31">
        <f t="shared" si="51"/>
        <v>171.56612000000314</v>
      </c>
      <c r="O267" s="1">
        <f t="shared" si="56"/>
        <v>42693.213512000002</v>
      </c>
      <c r="P267" s="50">
        <f t="shared" si="57"/>
        <v>708.35260800000106</v>
      </c>
      <c r="Q267" s="1">
        <f t="shared" si="58"/>
        <v>45805.727312999996</v>
      </c>
      <c r="R267" s="50">
        <f t="shared" si="59"/>
        <v>2404.1611929999926</v>
      </c>
      <c r="S267" s="47">
        <f t="shared" si="54"/>
        <v>40095.586949000004</v>
      </c>
      <c r="T267" s="50">
        <f t="shared" si="55"/>
        <v>3305.979170999999</v>
      </c>
      <c r="U267" s="47">
        <f t="shared" si="52"/>
        <v>45382.351442929808</v>
      </c>
      <c r="V267" s="50">
        <f t="shared" si="53"/>
        <v>1980.7853229298053</v>
      </c>
    </row>
    <row r="268" spans="2:22" x14ac:dyDescent="0.2">
      <c r="B268" s="37">
        <v>54749.886449999998</v>
      </c>
      <c r="C268" s="2">
        <v>25245.32280984295</v>
      </c>
      <c r="D268" s="2">
        <v>7631.6878210000004</v>
      </c>
      <c r="E268" s="2">
        <v>152883.35190000001</v>
      </c>
      <c r="F268" s="3">
        <v>43</v>
      </c>
      <c r="G268" s="3">
        <v>1</v>
      </c>
      <c r="H268" s="38">
        <v>29092.131099999999</v>
      </c>
      <c r="I268" s="28">
        <f t="shared" si="46"/>
        <v>29297</v>
      </c>
      <c r="J268">
        <f t="shared" si="47"/>
        <v>29311</v>
      </c>
      <c r="K268" s="29">
        <f t="shared" si="48"/>
        <v>29311</v>
      </c>
      <c r="L268" s="30">
        <f t="shared" si="49"/>
        <v>-204.8689000000013</v>
      </c>
      <c r="M268" s="1">
        <f t="shared" si="50"/>
        <v>-218.8689000000013</v>
      </c>
      <c r="N268" s="31">
        <f t="shared" si="51"/>
        <v>-218.8689000000013</v>
      </c>
      <c r="O268" s="1">
        <f t="shared" si="56"/>
        <v>42146.472269999998</v>
      </c>
      <c r="P268" s="50">
        <f t="shared" si="57"/>
        <v>13054.34117</v>
      </c>
      <c r="Q268" s="1">
        <f t="shared" si="58"/>
        <v>44914.485533000006</v>
      </c>
      <c r="R268" s="50">
        <f t="shared" si="59"/>
        <v>15822.354433000008</v>
      </c>
      <c r="S268" s="47">
        <f t="shared" si="54"/>
        <v>40723.133874000006</v>
      </c>
      <c r="T268" s="50">
        <f t="shared" si="55"/>
        <v>11631.002774000008</v>
      </c>
      <c r="U268" s="47">
        <f t="shared" si="52"/>
        <v>45184.272910636828</v>
      </c>
      <c r="V268" s="50">
        <f t="shared" si="53"/>
        <v>16092.141810636829</v>
      </c>
    </row>
    <row r="269" spans="2:22" x14ac:dyDescent="0.2">
      <c r="B269" s="37">
        <v>74590.254950000002</v>
      </c>
      <c r="C269" s="2">
        <v>20013.17632767995</v>
      </c>
      <c r="D269" s="2">
        <v>5614.0049760000002</v>
      </c>
      <c r="E269" s="2">
        <v>573441.97239999997</v>
      </c>
      <c r="F269" s="3">
        <v>38</v>
      </c>
      <c r="G269" s="3">
        <v>1</v>
      </c>
      <c r="H269" s="38">
        <v>48349.164570000001</v>
      </c>
      <c r="I269" s="28">
        <f t="shared" si="46"/>
        <v>48452</v>
      </c>
      <c r="J269">
        <f t="shared" si="47"/>
        <v>48444</v>
      </c>
      <c r="K269" s="29">
        <f t="shared" si="48"/>
        <v>48444</v>
      </c>
      <c r="L269" s="30">
        <f t="shared" si="49"/>
        <v>-102.83542999999918</v>
      </c>
      <c r="M269" s="1">
        <f t="shared" si="50"/>
        <v>-94.835429999999178</v>
      </c>
      <c r="N269" s="31">
        <f t="shared" si="51"/>
        <v>-94.835429999999178</v>
      </c>
      <c r="O269" s="1">
        <f t="shared" si="56"/>
        <v>36570.262280000003</v>
      </c>
      <c r="P269" s="50">
        <f t="shared" si="57"/>
        <v>11778.902289999998</v>
      </c>
      <c r="Q269" s="1">
        <f t="shared" si="58"/>
        <v>44409.734913</v>
      </c>
      <c r="R269" s="50">
        <f t="shared" si="59"/>
        <v>3939.4296570000006</v>
      </c>
      <c r="S269" s="47">
        <f t="shared" si="54"/>
        <v>36984.068284000001</v>
      </c>
      <c r="T269" s="50">
        <f t="shared" si="55"/>
        <v>11365.096286</v>
      </c>
      <c r="U269" s="47">
        <f t="shared" si="52"/>
        <v>43575.058729573146</v>
      </c>
      <c r="V269" s="50">
        <f t="shared" si="53"/>
        <v>4774.1058404268551</v>
      </c>
    </row>
    <row r="270" spans="2:22" x14ac:dyDescent="0.2">
      <c r="B270" s="37">
        <v>67772.666459999993</v>
      </c>
      <c r="C270" s="2">
        <v>28759.581708188231</v>
      </c>
      <c r="D270" s="2">
        <v>6887.2483009999996</v>
      </c>
      <c r="E270" s="2">
        <v>134188.4492</v>
      </c>
      <c r="F270" s="3">
        <v>40</v>
      </c>
      <c r="G270" s="3">
        <v>1</v>
      </c>
      <c r="H270" s="38">
        <v>33261.000569999997</v>
      </c>
      <c r="I270" s="28">
        <f t="shared" ref="I270:I312" si="60">ROUND($G$2+$H$2*B270+$I$2*C270+$J$2*D270+$K$2*E270+$L$2*F270+$M$2*G270,0)</f>
        <v>33559</v>
      </c>
      <c r="J270">
        <f t="shared" ref="J270:J312" si="61">ROUND($G$3+$H$3*B270+$K$3*E270+$L$3*F270,0)</f>
        <v>33578</v>
      </c>
      <c r="K270" s="29">
        <f t="shared" ref="K270:K312" si="62">ROUND($G$4+$H$4*B270+$K$4*E270+$L$4*F270,0)</f>
        <v>33578</v>
      </c>
      <c r="L270" s="30">
        <f t="shared" ref="L270:L312" si="63">H270-I270</f>
        <v>-297.99943000000349</v>
      </c>
      <c r="M270" s="1">
        <f t="shared" ref="M270:M312" si="64">H270-J270</f>
        <v>-316.99943000000349</v>
      </c>
      <c r="N270" s="31">
        <f t="shared" ref="N270:N312" si="65">H270-K270</f>
        <v>-316.99943000000349</v>
      </c>
      <c r="O270" s="1">
        <f t="shared" si="56"/>
        <v>41403.280308000001</v>
      </c>
      <c r="P270" s="50">
        <f t="shared" si="57"/>
        <v>8142.2797380000047</v>
      </c>
      <c r="Q270" s="1">
        <f t="shared" si="58"/>
        <v>43168.326638999999</v>
      </c>
      <c r="R270" s="50">
        <f t="shared" si="59"/>
        <v>9907.3260690000025</v>
      </c>
      <c r="S270" s="47">
        <f t="shared" si="54"/>
        <v>40457.010414999997</v>
      </c>
      <c r="T270" s="50">
        <f t="shared" si="55"/>
        <v>7196.0098450000005</v>
      </c>
      <c r="U270" s="47">
        <f t="shared" si="52"/>
        <v>44052.469313615831</v>
      </c>
      <c r="V270" s="50">
        <f t="shared" si="53"/>
        <v>10791.468743615835</v>
      </c>
    </row>
    <row r="271" spans="2:22" x14ac:dyDescent="0.2">
      <c r="B271" s="37">
        <v>62563.578249999999</v>
      </c>
      <c r="C271" s="2">
        <v>14901.60725478011</v>
      </c>
      <c r="D271" s="2">
        <v>6130.3051809999997</v>
      </c>
      <c r="E271" s="2">
        <v>426488.74589999998</v>
      </c>
      <c r="F271" s="3">
        <v>43</v>
      </c>
      <c r="G271" s="3">
        <v>1</v>
      </c>
      <c r="H271" s="38">
        <v>41327.165540000002</v>
      </c>
      <c r="I271" s="28">
        <f t="shared" si="60"/>
        <v>41641</v>
      </c>
      <c r="J271">
        <f t="shared" si="61"/>
        <v>41625</v>
      </c>
      <c r="K271" s="29">
        <f t="shared" si="62"/>
        <v>41625</v>
      </c>
      <c r="L271" s="30">
        <f t="shared" si="63"/>
        <v>-313.83445999999822</v>
      </c>
      <c r="M271" s="1">
        <f t="shared" si="64"/>
        <v>-297.83445999999822</v>
      </c>
      <c r="N271" s="31">
        <f t="shared" si="65"/>
        <v>-297.83445999999822</v>
      </c>
      <c r="O271" s="1">
        <f t="shared" si="56"/>
        <v>38239.556537999997</v>
      </c>
      <c r="P271" s="50">
        <f t="shared" si="57"/>
        <v>3087.6090020000047</v>
      </c>
      <c r="Q271" s="1">
        <f t="shared" si="58"/>
        <v>39878.557202000004</v>
      </c>
      <c r="R271" s="50">
        <f t="shared" si="59"/>
        <v>1448.6083379999982</v>
      </c>
      <c r="S271" s="47">
        <f t="shared" si="54"/>
        <v>37967.732430999997</v>
      </c>
      <c r="T271" s="50">
        <f t="shared" si="55"/>
        <v>3359.4331090000051</v>
      </c>
      <c r="U271" s="47">
        <f t="shared" ref="U271:U312" si="66">($V$11*H270)+(1-$V$11)*U270</f>
        <v>42973.322439254247</v>
      </c>
      <c r="V271" s="50">
        <f t="shared" ref="V271:V312" si="67">ABS(H271-U271)</f>
        <v>1646.1568992542452</v>
      </c>
    </row>
    <row r="272" spans="2:22" x14ac:dyDescent="0.2">
      <c r="B272" s="37">
        <v>70361.015039999998</v>
      </c>
      <c r="C272" s="2">
        <v>27173.264294953049</v>
      </c>
      <c r="D272" s="2">
        <v>12024.725109999999</v>
      </c>
      <c r="E272" s="2">
        <v>575500.76870000002</v>
      </c>
      <c r="F272" s="3">
        <v>42</v>
      </c>
      <c r="G272" s="3">
        <v>0</v>
      </c>
      <c r="H272" s="38">
        <v>49336.116280000002</v>
      </c>
      <c r="I272" s="28">
        <f t="shared" si="60"/>
        <v>49479</v>
      </c>
      <c r="J272">
        <f t="shared" si="61"/>
        <v>49485</v>
      </c>
      <c r="K272" s="29">
        <f t="shared" si="62"/>
        <v>49485</v>
      </c>
      <c r="L272" s="30">
        <f t="shared" si="63"/>
        <v>-142.88371999999799</v>
      </c>
      <c r="M272" s="1">
        <f t="shared" si="64"/>
        <v>-148.88371999999799</v>
      </c>
      <c r="N272" s="31">
        <f t="shared" si="65"/>
        <v>-148.88371999999799</v>
      </c>
      <c r="O272" s="1">
        <f t="shared" si="56"/>
        <v>39086.205579999994</v>
      </c>
      <c r="P272" s="50">
        <f t="shared" si="57"/>
        <v>10249.910700000008</v>
      </c>
      <c r="Q272" s="1">
        <f t="shared" si="58"/>
        <v>40889.709545999998</v>
      </c>
      <c r="R272" s="50">
        <f t="shared" si="59"/>
        <v>8446.4067340000038</v>
      </c>
      <c r="S272" s="47">
        <f t="shared" si="54"/>
        <v>39088.212411</v>
      </c>
      <c r="T272" s="50">
        <f t="shared" si="55"/>
        <v>10247.903869000002</v>
      </c>
      <c r="U272" s="47">
        <f t="shared" si="66"/>
        <v>42808.70674932882</v>
      </c>
      <c r="V272" s="50">
        <f t="shared" si="67"/>
        <v>6527.4095306711824</v>
      </c>
    </row>
    <row r="273" spans="2:22" x14ac:dyDescent="0.2">
      <c r="B273" s="37">
        <v>74810.894709999993</v>
      </c>
      <c r="C273" s="2">
        <v>40378.930639043952</v>
      </c>
      <c r="D273" s="2">
        <v>13658.34201</v>
      </c>
      <c r="E273" s="2">
        <v>286849.78749999998</v>
      </c>
      <c r="F273" s="3">
        <v>51</v>
      </c>
      <c r="G273" s="3">
        <v>0</v>
      </c>
      <c r="H273" s="38">
        <v>51405.55229</v>
      </c>
      <c r="I273" s="28">
        <f t="shared" si="60"/>
        <v>51169</v>
      </c>
      <c r="J273">
        <f t="shared" si="61"/>
        <v>51198</v>
      </c>
      <c r="K273" s="29">
        <f t="shared" si="62"/>
        <v>51198</v>
      </c>
      <c r="L273" s="30">
        <f t="shared" si="63"/>
        <v>236.55228999999963</v>
      </c>
      <c r="M273" s="1">
        <f t="shared" si="64"/>
        <v>207.55228999999963</v>
      </c>
      <c r="N273" s="31">
        <f t="shared" si="65"/>
        <v>207.55228999999963</v>
      </c>
      <c r="O273" s="1">
        <f t="shared" si="56"/>
        <v>40273.115612000009</v>
      </c>
      <c r="P273" s="50">
        <f t="shared" si="57"/>
        <v>11132.436677999991</v>
      </c>
      <c r="Q273" s="1">
        <f t="shared" si="58"/>
        <v>41209.793940999996</v>
      </c>
      <c r="R273" s="50">
        <f t="shared" si="59"/>
        <v>10195.758349000003</v>
      </c>
      <c r="S273" s="47">
        <f t="shared" si="54"/>
        <v>43619.712744999997</v>
      </c>
      <c r="T273" s="50">
        <f t="shared" si="55"/>
        <v>7785.8395450000025</v>
      </c>
      <c r="U273" s="47">
        <f t="shared" si="66"/>
        <v>43461.447702395941</v>
      </c>
      <c r="V273" s="50">
        <f t="shared" si="67"/>
        <v>7944.1045876040589</v>
      </c>
    </row>
    <row r="274" spans="2:22" x14ac:dyDescent="0.2">
      <c r="B274" s="37">
        <v>49346.404999999999</v>
      </c>
      <c r="C274" s="2">
        <v>14157.02448381286</v>
      </c>
      <c r="D274" s="2">
        <v>5827.8203460000004</v>
      </c>
      <c r="E274" s="2">
        <v>479685.98239999998</v>
      </c>
      <c r="F274" s="3">
        <v>38</v>
      </c>
      <c r="G274" s="3">
        <v>0</v>
      </c>
      <c r="H274" s="38">
        <v>31249.98803</v>
      </c>
      <c r="I274" s="28">
        <f t="shared" si="60"/>
        <v>31494</v>
      </c>
      <c r="J274">
        <f t="shared" si="61"/>
        <v>31526</v>
      </c>
      <c r="K274" s="29">
        <f t="shared" si="62"/>
        <v>31526</v>
      </c>
      <c r="L274" s="30">
        <f t="shared" si="63"/>
        <v>-244.01196999999956</v>
      </c>
      <c r="M274" s="1">
        <f t="shared" si="64"/>
        <v>-276.01196999999956</v>
      </c>
      <c r="N274" s="31">
        <f t="shared" si="65"/>
        <v>-276.01196999999956</v>
      </c>
      <c r="O274" s="1">
        <f t="shared" si="56"/>
        <v>44735.799849999996</v>
      </c>
      <c r="P274" s="50">
        <f t="shared" si="57"/>
        <v>13485.811819999995</v>
      </c>
      <c r="Q274" s="1">
        <f t="shared" si="58"/>
        <v>40653.031065000003</v>
      </c>
      <c r="R274" s="50">
        <f t="shared" si="59"/>
        <v>9403.0430350000024</v>
      </c>
      <c r="S274" s="47">
        <f t="shared" ref="S274:S312" si="68">SUMPRODUCT($S$13:$S$16,H270:H273)</f>
        <v>46954.588965000003</v>
      </c>
      <c r="T274" s="50">
        <f t="shared" ref="T274:T312" si="69">ABS(H274-S274)</f>
        <v>15704.600935000002</v>
      </c>
      <c r="U274" s="47">
        <f t="shared" si="66"/>
        <v>44255.858161156342</v>
      </c>
      <c r="V274" s="50">
        <f t="shared" si="67"/>
        <v>13005.870131156342</v>
      </c>
    </row>
    <row r="275" spans="2:22" x14ac:dyDescent="0.2">
      <c r="B275" s="37">
        <v>73426.085210000005</v>
      </c>
      <c r="C275" s="2">
        <v>17762.650206157869</v>
      </c>
      <c r="D275" s="2">
        <v>14822.79645</v>
      </c>
      <c r="E275" s="2">
        <v>336867.71470000001</v>
      </c>
      <c r="F275" s="3">
        <v>41</v>
      </c>
      <c r="G275" s="3">
        <v>1</v>
      </c>
      <c r="H275" s="38">
        <v>43598.969929999999</v>
      </c>
      <c r="I275" s="28">
        <f t="shared" si="60"/>
        <v>43541</v>
      </c>
      <c r="J275">
        <f t="shared" si="61"/>
        <v>43464</v>
      </c>
      <c r="K275" s="29">
        <f t="shared" si="62"/>
        <v>43464</v>
      </c>
      <c r="L275" s="30">
        <f t="shared" si="63"/>
        <v>57.969929999999295</v>
      </c>
      <c r="M275" s="1">
        <f t="shared" si="64"/>
        <v>134.96992999999929</v>
      </c>
      <c r="N275" s="31">
        <f t="shared" si="65"/>
        <v>134.96992999999929</v>
      </c>
      <c r="O275" s="1">
        <f t="shared" si="56"/>
        <v>41315.964542000002</v>
      </c>
      <c r="P275" s="50">
        <f t="shared" si="57"/>
        <v>2283.0053879999978</v>
      </c>
      <c r="Q275" s="1">
        <f t="shared" si="58"/>
        <v>41359.622425000001</v>
      </c>
      <c r="R275" s="50">
        <f t="shared" si="59"/>
        <v>2239.3475049999979</v>
      </c>
      <c r="S275" s="47">
        <f t="shared" si="68"/>
        <v>41921.600709000006</v>
      </c>
      <c r="T275" s="50">
        <f t="shared" si="69"/>
        <v>1677.3692209999936</v>
      </c>
      <c r="U275" s="47">
        <f t="shared" si="66"/>
        <v>42955.271148040709</v>
      </c>
      <c r="V275" s="50">
        <f t="shared" si="67"/>
        <v>643.6987819592905</v>
      </c>
    </row>
    <row r="276" spans="2:22" x14ac:dyDescent="0.2">
      <c r="B276" s="37">
        <v>47684.463060000002</v>
      </c>
      <c r="C276" s="2">
        <v>9623.808035450751</v>
      </c>
      <c r="D276" s="2">
        <v>10128.761140000001</v>
      </c>
      <c r="E276" s="2">
        <v>613372.89170000004</v>
      </c>
      <c r="F276" s="3">
        <v>54</v>
      </c>
      <c r="G276" s="3">
        <v>1</v>
      </c>
      <c r="H276" s="38">
        <v>48300.020570000001</v>
      </c>
      <c r="I276" s="28">
        <f t="shared" si="60"/>
        <v>47951</v>
      </c>
      <c r="J276">
        <f t="shared" si="61"/>
        <v>47902</v>
      </c>
      <c r="K276" s="29">
        <f t="shared" si="62"/>
        <v>47902</v>
      </c>
      <c r="L276" s="30">
        <f t="shared" si="63"/>
        <v>349.02057000000059</v>
      </c>
      <c r="M276" s="1">
        <f t="shared" si="64"/>
        <v>398.02057000000059</v>
      </c>
      <c r="N276" s="31">
        <f t="shared" si="65"/>
        <v>398.02057000000059</v>
      </c>
      <c r="O276" s="1">
        <f t="shared" si="56"/>
        <v>43383.558413999999</v>
      </c>
      <c r="P276" s="50">
        <f t="shared" si="57"/>
        <v>4916.4621560000014</v>
      </c>
      <c r="Q276" s="1">
        <f t="shared" si="58"/>
        <v>40811.557476000002</v>
      </c>
      <c r="R276" s="50">
        <f t="shared" si="59"/>
        <v>7488.4630939999988</v>
      </c>
      <c r="S276" s="47">
        <f t="shared" si="68"/>
        <v>42029.306467000002</v>
      </c>
      <c r="T276" s="50">
        <f t="shared" si="69"/>
        <v>6270.7141029999984</v>
      </c>
      <c r="U276" s="47">
        <f t="shared" si="66"/>
        <v>43019.641026236641</v>
      </c>
      <c r="V276" s="50">
        <f t="shared" si="67"/>
        <v>5280.3795437633598</v>
      </c>
    </row>
    <row r="277" spans="2:22" x14ac:dyDescent="0.2">
      <c r="B277" s="37">
        <v>72939.831950000007</v>
      </c>
      <c r="C277" s="2">
        <v>28334.731896281271</v>
      </c>
      <c r="D277" s="2">
        <v>7787.2044919999998</v>
      </c>
      <c r="E277" s="2">
        <v>589669.65729999996</v>
      </c>
      <c r="F277" s="3">
        <v>45</v>
      </c>
      <c r="G277" s="3">
        <v>0</v>
      </c>
      <c r="H277" s="38">
        <v>54013.47595</v>
      </c>
      <c r="I277" s="28">
        <f t="shared" si="60"/>
        <v>53831</v>
      </c>
      <c r="J277">
        <f t="shared" si="61"/>
        <v>53866</v>
      </c>
      <c r="K277" s="29">
        <f t="shared" si="62"/>
        <v>53866</v>
      </c>
      <c r="L277" s="30">
        <f t="shared" si="63"/>
        <v>182.47595000000001</v>
      </c>
      <c r="M277" s="1">
        <f t="shared" si="64"/>
        <v>147.47595000000001</v>
      </c>
      <c r="N277" s="31">
        <f t="shared" si="65"/>
        <v>147.47595000000001</v>
      </c>
      <c r="O277" s="1">
        <f t="shared" si="56"/>
        <v>44778.129419999997</v>
      </c>
      <c r="P277" s="50">
        <f t="shared" si="57"/>
        <v>9235.3465300000025</v>
      </c>
      <c r="Q277" s="1">
        <f t="shared" si="58"/>
        <v>41932.167500000003</v>
      </c>
      <c r="R277" s="50">
        <f t="shared" si="59"/>
        <v>12081.308449999997</v>
      </c>
      <c r="S277" s="47">
        <f t="shared" si="68"/>
        <v>43790.252042000007</v>
      </c>
      <c r="T277" s="50">
        <f t="shared" si="69"/>
        <v>10223.223907999993</v>
      </c>
      <c r="U277" s="47">
        <f t="shared" si="66"/>
        <v>43547.678980612975</v>
      </c>
      <c r="V277" s="50">
        <f t="shared" si="67"/>
        <v>10465.796969387025</v>
      </c>
    </row>
    <row r="278" spans="2:22" x14ac:dyDescent="0.2">
      <c r="B278" s="37">
        <v>72277.826090000002</v>
      </c>
      <c r="C278" s="2">
        <v>36997.341869330361</v>
      </c>
      <c r="D278" s="2">
        <v>13580.877469999999</v>
      </c>
      <c r="E278" s="2">
        <v>202710.12940000001</v>
      </c>
      <c r="F278" s="3">
        <v>41</v>
      </c>
      <c r="G278" s="3">
        <v>0</v>
      </c>
      <c r="H278" s="38">
        <v>38674.660380000001</v>
      </c>
      <c r="I278" s="28">
        <f t="shared" si="60"/>
        <v>38911</v>
      </c>
      <c r="J278">
        <f t="shared" si="61"/>
        <v>38936</v>
      </c>
      <c r="K278" s="29">
        <f t="shared" si="62"/>
        <v>38936</v>
      </c>
      <c r="L278" s="30">
        <f t="shared" si="63"/>
        <v>-236.33961999999883</v>
      </c>
      <c r="M278" s="1">
        <f t="shared" si="64"/>
        <v>-261.33961999999883</v>
      </c>
      <c r="N278" s="31">
        <f t="shared" si="65"/>
        <v>-261.33961999999883</v>
      </c>
      <c r="O278" s="1">
        <f t="shared" si="56"/>
        <v>45713.601353999999</v>
      </c>
      <c r="P278" s="50">
        <f t="shared" si="57"/>
        <v>7038.9409739999974</v>
      </c>
      <c r="Q278" s="1">
        <f t="shared" si="58"/>
        <v>42993.358483000004</v>
      </c>
      <c r="R278" s="50">
        <f t="shared" si="59"/>
        <v>4318.6981030000024</v>
      </c>
      <c r="S278" s="47">
        <f t="shared" si="68"/>
        <v>47940.189339999997</v>
      </c>
      <c r="T278" s="50">
        <f t="shared" si="69"/>
        <v>9265.528959999996</v>
      </c>
      <c r="U278" s="47">
        <f t="shared" si="66"/>
        <v>44594.258677551676</v>
      </c>
      <c r="V278" s="50">
        <f t="shared" si="67"/>
        <v>5919.5982975516745</v>
      </c>
    </row>
    <row r="279" spans="2:22" x14ac:dyDescent="0.2">
      <c r="B279" s="37">
        <v>53921.333509999997</v>
      </c>
      <c r="C279" s="2">
        <v>28056.238030320939</v>
      </c>
      <c r="D279" s="2">
        <v>9046.18109</v>
      </c>
      <c r="E279" s="2">
        <v>515305.4841</v>
      </c>
      <c r="F279" s="3">
        <v>40</v>
      </c>
      <c r="G279" s="3">
        <v>1</v>
      </c>
      <c r="H279" s="38">
        <v>37076.825080000002</v>
      </c>
      <c r="I279" s="28">
        <f t="shared" si="60"/>
        <v>36800</v>
      </c>
      <c r="J279">
        <f t="shared" si="61"/>
        <v>36811</v>
      </c>
      <c r="K279" s="29">
        <f t="shared" si="62"/>
        <v>36811</v>
      </c>
      <c r="L279" s="30">
        <f t="shared" si="63"/>
        <v>276.82508000000234</v>
      </c>
      <c r="M279" s="1">
        <f t="shared" si="64"/>
        <v>265.82508000000234</v>
      </c>
      <c r="N279" s="31">
        <f t="shared" si="65"/>
        <v>265.82508000000234</v>
      </c>
      <c r="O279" s="1">
        <f t="shared" si="56"/>
        <v>43167.422971999993</v>
      </c>
      <c r="P279" s="50">
        <f t="shared" si="57"/>
        <v>6090.5978919999907</v>
      </c>
      <c r="Q279" s="1">
        <f t="shared" si="58"/>
        <v>43951.611411000005</v>
      </c>
      <c r="R279" s="50">
        <f t="shared" si="59"/>
        <v>6874.786331000003</v>
      </c>
      <c r="S279" s="47">
        <f t="shared" si="68"/>
        <v>45693.808044000005</v>
      </c>
      <c r="T279" s="50">
        <f t="shared" si="69"/>
        <v>8616.9829640000025</v>
      </c>
      <c r="U279" s="47">
        <f t="shared" si="66"/>
        <v>44002.298847796505</v>
      </c>
      <c r="V279" s="50">
        <f t="shared" si="67"/>
        <v>6925.4737677965022</v>
      </c>
    </row>
    <row r="280" spans="2:22" x14ac:dyDescent="0.2">
      <c r="B280" s="37">
        <v>65312.967550000001</v>
      </c>
      <c r="C280" s="2">
        <v>22812.98441315626</v>
      </c>
      <c r="D280" s="2">
        <v>11398.824860000001</v>
      </c>
      <c r="E280" s="2">
        <v>572037.88589999999</v>
      </c>
      <c r="F280" s="3">
        <v>32</v>
      </c>
      <c r="G280" s="3">
        <v>0</v>
      </c>
      <c r="H280" s="38">
        <v>37947.85125</v>
      </c>
      <c r="I280" s="28">
        <f t="shared" si="60"/>
        <v>38137</v>
      </c>
      <c r="J280">
        <f t="shared" si="61"/>
        <v>38142</v>
      </c>
      <c r="K280" s="29">
        <f t="shared" si="62"/>
        <v>38142</v>
      </c>
      <c r="L280" s="30">
        <f t="shared" si="63"/>
        <v>-189.14875000000029</v>
      </c>
      <c r="M280" s="1">
        <f t="shared" si="64"/>
        <v>-194.14875000000029</v>
      </c>
      <c r="N280" s="31">
        <f t="shared" si="65"/>
        <v>-194.14875000000029</v>
      </c>
      <c r="O280" s="1">
        <f t="shared" ref="O280:O312" si="70">AVERAGE(H275,H276,H277,H278,H279)</f>
        <v>44332.790382000007</v>
      </c>
      <c r="P280" s="50">
        <f t="shared" ref="P280:P312" si="71">ABS(H280-O280)</f>
        <v>6384.9391320000068</v>
      </c>
      <c r="Q280" s="1">
        <f t="shared" ref="Q280:Q312" si="72">AVERAGE(H270:H279)</f>
        <v>42824.377461999997</v>
      </c>
      <c r="R280" s="50">
        <f t="shared" ref="R280:R312" si="73">ABS(H280-Q280)</f>
        <v>4876.526211999997</v>
      </c>
      <c r="S280" s="47">
        <f t="shared" si="68"/>
        <v>42065.825392999999</v>
      </c>
      <c r="T280" s="50">
        <f t="shared" si="69"/>
        <v>4117.9741429999995</v>
      </c>
      <c r="U280" s="47">
        <f t="shared" si="66"/>
        <v>43309.751471016854</v>
      </c>
      <c r="V280" s="50">
        <f t="shared" si="67"/>
        <v>5361.9002210168546</v>
      </c>
    </row>
    <row r="281" spans="2:22" x14ac:dyDescent="0.2">
      <c r="B281" s="37">
        <v>55619.341520000002</v>
      </c>
      <c r="C281" s="2">
        <v>28620.328017745771</v>
      </c>
      <c r="D281" s="2">
        <v>11212.437910000001</v>
      </c>
      <c r="E281" s="2">
        <v>229070.5491</v>
      </c>
      <c r="F281" s="3">
        <v>54</v>
      </c>
      <c r="G281" s="3">
        <v>0</v>
      </c>
      <c r="H281" s="38">
        <v>41320.072560000001</v>
      </c>
      <c r="I281" s="28">
        <f t="shared" si="60"/>
        <v>41218</v>
      </c>
      <c r="J281">
        <f t="shared" si="61"/>
        <v>41247</v>
      </c>
      <c r="K281" s="29">
        <f t="shared" si="62"/>
        <v>41247</v>
      </c>
      <c r="L281" s="30">
        <f t="shared" si="63"/>
        <v>102.07256000000052</v>
      </c>
      <c r="M281" s="1">
        <f t="shared" si="64"/>
        <v>73.072560000000522</v>
      </c>
      <c r="N281" s="31">
        <f t="shared" si="65"/>
        <v>73.072560000000522</v>
      </c>
      <c r="O281" s="1">
        <f t="shared" si="70"/>
        <v>43202.566646000007</v>
      </c>
      <c r="P281" s="50">
        <f t="shared" si="71"/>
        <v>1882.4940860000061</v>
      </c>
      <c r="Q281" s="1">
        <f t="shared" si="72"/>
        <v>43293.062530000003</v>
      </c>
      <c r="R281" s="50">
        <f t="shared" si="73"/>
        <v>1972.9899700000024</v>
      </c>
      <c r="S281" s="47">
        <f t="shared" si="68"/>
        <v>39438.467694999999</v>
      </c>
      <c r="T281" s="50">
        <f t="shared" si="69"/>
        <v>1881.6048650000012</v>
      </c>
      <c r="U281" s="47">
        <f t="shared" si="66"/>
        <v>42773.56144891517</v>
      </c>
      <c r="V281" s="50">
        <f t="shared" si="67"/>
        <v>1453.4888889151698</v>
      </c>
    </row>
    <row r="282" spans="2:22" x14ac:dyDescent="0.2">
      <c r="B282" s="37">
        <v>70914.599929999997</v>
      </c>
      <c r="C282" s="2">
        <v>36406.618251947373</v>
      </c>
      <c r="D282" s="2">
        <v>9644.4102600000006</v>
      </c>
      <c r="E282" s="2">
        <v>779143.60049999994</v>
      </c>
      <c r="F282" s="3">
        <v>55</v>
      </c>
      <c r="G282" s="3">
        <v>0</v>
      </c>
      <c r="H282" s="38">
        <v>66888.93694</v>
      </c>
      <c r="I282" s="28">
        <f t="shared" si="60"/>
        <v>66567</v>
      </c>
      <c r="J282">
        <f t="shared" si="61"/>
        <v>66611</v>
      </c>
      <c r="K282" s="29">
        <f t="shared" si="62"/>
        <v>66611</v>
      </c>
      <c r="L282" s="30">
        <f t="shared" si="63"/>
        <v>321.93693999999959</v>
      </c>
      <c r="M282" s="1">
        <f t="shared" si="64"/>
        <v>277.93693999999959</v>
      </c>
      <c r="N282" s="31">
        <f t="shared" si="65"/>
        <v>277.93693999999959</v>
      </c>
      <c r="O282" s="1">
        <f t="shared" si="70"/>
        <v>41806.577044000005</v>
      </c>
      <c r="P282" s="50">
        <f t="shared" si="71"/>
        <v>25082.359895999994</v>
      </c>
      <c r="Q282" s="1">
        <f t="shared" si="72"/>
        <v>43292.353232000001</v>
      </c>
      <c r="R282" s="50">
        <f t="shared" si="73"/>
        <v>23596.583707999998</v>
      </c>
      <c r="S282" s="47">
        <f t="shared" si="68"/>
        <v>39195.215452999997</v>
      </c>
      <c r="T282" s="50">
        <f t="shared" si="69"/>
        <v>27693.721487000003</v>
      </c>
      <c r="U282" s="47">
        <f t="shared" si="66"/>
        <v>42628.212560023654</v>
      </c>
      <c r="V282" s="50">
        <f t="shared" si="67"/>
        <v>24260.724379976346</v>
      </c>
    </row>
    <row r="283" spans="2:22" x14ac:dyDescent="0.2">
      <c r="B283" s="37">
        <v>33422.996829999996</v>
      </c>
      <c r="C283" s="2">
        <v>8349.0840246160424</v>
      </c>
      <c r="D283" s="2">
        <v>8570.611562</v>
      </c>
      <c r="E283" s="2">
        <v>211168.6293</v>
      </c>
      <c r="F283" s="3">
        <v>35</v>
      </c>
      <c r="G283" s="3">
        <v>0</v>
      </c>
      <c r="H283" s="38">
        <v>12536.93842</v>
      </c>
      <c r="I283" s="28">
        <f t="shared" si="60"/>
        <v>12260</v>
      </c>
      <c r="J283">
        <f t="shared" si="61"/>
        <v>12274</v>
      </c>
      <c r="K283" s="29">
        <f t="shared" si="62"/>
        <v>12275</v>
      </c>
      <c r="L283" s="30">
        <f t="shared" si="63"/>
        <v>276.93842000000041</v>
      </c>
      <c r="M283" s="1">
        <f t="shared" si="64"/>
        <v>262.93842000000041</v>
      </c>
      <c r="N283" s="31">
        <f t="shared" si="65"/>
        <v>261.93842000000041</v>
      </c>
      <c r="O283" s="1">
        <f t="shared" si="70"/>
        <v>44381.669241999996</v>
      </c>
      <c r="P283" s="50">
        <f t="shared" si="71"/>
        <v>31844.730821999998</v>
      </c>
      <c r="Q283" s="1">
        <f t="shared" si="72"/>
        <v>45047.635297999994</v>
      </c>
      <c r="R283" s="50">
        <f t="shared" si="73"/>
        <v>32510.696877999995</v>
      </c>
      <c r="S283" s="47">
        <f t="shared" si="68"/>
        <v>50448.849302000002</v>
      </c>
      <c r="T283" s="50">
        <f t="shared" si="69"/>
        <v>37911.910882000004</v>
      </c>
      <c r="U283" s="47">
        <f t="shared" si="66"/>
        <v>45054.284998021285</v>
      </c>
      <c r="V283" s="50">
        <f t="shared" si="67"/>
        <v>32517.346578021286</v>
      </c>
    </row>
    <row r="284" spans="2:22" x14ac:dyDescent="0.2">
      <c r="B284" s="37">
        <v>53382.426930000001</v>
      </c>
      <c r="C284" s="2">
        <v>20029.621442321299</v>
      </c>
      <c r="D284" s="2">
        <v>5055.4357099999997</v>
      </c>
      <c r="E284" s="2">
        <v>438491.87599999999</v>
      </c>
      <c r="F284" s="3">
        <v>46</v>
      </c>
      <c r="G284" s="3">
        <v>0</v>
      </c>
      <c r="H284" s="38">
        <v>39549.130389999998</v>
      </c>
      <c r="I284" s="28">
        <f t="shared" si="60"/>
        <v>39277</v>
      </c>
      <c r="J284">
        <f t="shared" si="61"/>
        <v>39326</v>
      </c>
      <c r="K284" s="29">
        <f t="shared" si="62"/>
        <v>39326</v>
      </c>
      <c r="L284" s="30">
        <f t="shared" si="63"/>
        <v>272.13038999999844</v>
      </c>
      <c r="M284" s="1">
        <f t="shared" si="64"/>
        <v>223.13038999999844</v>
      </c>
      <c r="N284" s="31">
        <f t="shared" si="65"/>
        <v>223.13038999999844</v>
      </c>
      <c r="O284" s="1">
        <f t="shared" si="70"/>
        <v>39154.12485</v>
      </c>
      <c r="P284" s="50">
        <f t="shared" si="71"/>
        <v>395.00553999999829</v>
      </c>
      <c r="Q284" s="1">
        <f t="shared" si="72"/>
        <v>41160.773910999997</v>
      </c>
      <c r="R284" s="50">
        <f t="shared" si="73"/>
        <v>1611.6435209999981</v>
      </c>
      <c r="S284" s="47">
        <f t="shared" si="68"/>
        <v>37140.256087000002</v>
      </c>
      <c r="T284" s="50">
        <f t="shared" si="69"/>
        <v>2408.8743029999969</v>
      </c>
      <c r="U284" s="47">
        <f t="shared" si="66"/>
        <v>41802.550340219161</v>
      </c>
      <c r="V284" s="50">
        <f t="shared" si="67"/>
        <v>2253.4199502191623</v>
      </c>
    </row>
    <row r="285" spans="2:22" x14ac:dyDescent="0.2">
      <c r="B285" s="37">
        <v>74173.392389999994</v>
      </c>
      <c r="C285" s="2">
        <v>26708.99560992057</v>
      </c>
      <c r="D285" s="2">
        <v>11315.59626</v>
      </c>
      <c r="E285" s="2">
        <v>521404.23859999998</v>
      </c>
      <c r="F285" s="3">
        <v>45</v>
      </c>
      <c r="G285" s="3">
        <v>1</v>
      </c>
      <c r="H285" s="38">
        <v>52709.081960000003</v>
      </c>
      <c r="I285" s="28">
        <f t="shared" si="60"/>
        <v>52614</v>
      </c>
      <c r="J285">
        <f t="shared" si="61"/>
        <v>52585</v>
      </c>
      <c r="K285" s="29">
        <f t="shared" si="62"/>
        <v>52585</v>
      </c>
      <c r="L285" s="30">
        <f t="shared" si="63"/>
        <v>95.081960000003164</v>
      </c>
      <c r="M285" s="1">
        <f t="shared" si="64"/>
        <v>124.08196000000316</v>
      </c>
      <c r="N285" s="31">
        <f t="shared" si="65"/>
        <v>124.08196000000316</v>
      </c>
      <c r="O285" s="1">
        <f t="shared" si="70"/>
        <v>39648.585911999995</v>
      </c>
      <c r="P285" s="50">
        <f t="shared" si="71"/>
        <v>13060.496048000008</v>
      </c>
      <c r="Q285" s="1">
        <f t="shared" si="72"/>
        <v>41990.688147000001</v>
      </c>
      <c r="R285" s="50">
        <f t="shared" si="73"/>
        <v>10718.393813000002</v>
      </c>
      <c r="S285" s="47">
        <f t="shared" si="68"/>
        <v>37090.528326</v>
      </c>
      <c r="T285" s="50">
        <f t="shared" si="69"/>
        <v>15618.553634000004</v>
      </c>
      <c r="U285" s="47">
        <f t="shared" si="66"/>
        <v>41577.208345197243</v>
      </c>
      <c r="V285" s="50">
        <f t="shared" si="67"/>
        <v>11131.87361480276</v>
      </c>
    </row>
    <row r="286" spans="2:22" x14ac:dyDescent="0.2">
      <c r="B286" s="37">
        <v>53587.12801</v>
      </c>
      <c r="C286" s="2">
        <v>14510.142108191691</v>
      </c>
      <c r="D286" s="2">
        <v>8501.4972799999996</v>
      </c>
      <c r="E286" s="2">
        <v>811594.0392</v>
      </c>
      <c r="F286" s="3">
        <v>50</v>
      </c>
      <c r="G286" s="3">
        <v>0</v>
      </c>
      <c r="H286" s="38">
        <v>53502.977420000003</v>
      </c>
      <c r="I286" s="28">
        <f t="shared" si="60"/>
        <v>53594</v>
      </c>
      <c r="J286">
        <f t="shared" si="61"/>
        <v>53598</v>
      </c>
      <c r="K286" s="29">
        <f t="shared" si="62"/>
        <v>53598</v>
      </c>
      <c r="L286" s="30">
        <f t="shared" si="63"/>
        <v>-91.022579999997106</v>
      </c>
      <c r="M286" s="1">
        <f t="shared" si="64"/>
        <v>-95.022579999997106</v>
      </c>
      <c r="N286" s="31">
        <f t="shared" si="65"/>
        <v>-95.022579999997106</v>
      </c>
      <c r="O286" s="1">
        <f t="shared" si="70"/>
        <v>42600.832054000006</v>
      </c>
      <c r="P286" s="50">
        <f t="shared" si="71"/>
        <v>10902.145365999997</v>
      </c>
      <c r="Q286" s="1">
        <f t="shared" si="72"/>
        <v>42901.699350000003</v>
      </c>
      <c r="R286" s="50">
        <f t="shared" si="73"/>
        <v>10601.27807</v>
      </c>
      <c r="S286" s="47">
        <f t="shared" si="68"/>
        <v>42144.653278999998</v>
      </c>
      <c r="T286" s="50">
        <f t="shared" si="69"/>
        <v>11358.324141000005</v>
      </c>
      <c r="U286" s="47">
        <f t="shared" si="66"/>
        <v>42690.395706677518</v>
      </c>
      <c r="V286" s="50">
        <f t="shared" si="67"/>
        <v>10812.581713322485</v>
      </c>
    </row>
    <row r="287" spans="2:22" x14ac:dyDescent="0.2">
      <c r="B287" s="37">
        <v>58011.633900000001</v>
      </c>
      <c r="C287" s="2">
        <v>24416.191393858779</v>
      </c>
      <c r="D287" s="2">
        <v>9822.4261920000008</v>
      </c>
      <c r="E287" s="2">
        <v>552454.02630000003</v>
      </c>
      <c r="F287" s="3">
        <v>54</v>
      </c>
      <c r="G287" s="3">
        <v>1</v>
      </c>
      <c r="H287" s="38">
        <v>52116.907910000002</v>
      </c>
      <c r="I287" s="28">
        <f t="shared" si="60"/>
        <v>51963</v>
      </c>
      <c r="J287">
        <f t="shared" si="61"/>
        <v>51950</v>
      </c>
      <c r="K287" s="29">
        <f t="shared" si="62"/>
        <v>51950</v>
      </c>
      <c r="L287" s="30">
        <f t="shared" si="63"/>
        <v>153.90791000000172</v>
      </c>
      <c r="M287" s="1">
        <f t="shared" si="64"/>
        <v>166.90791000000172</v>
      </c>
      <c r="N287" s="31">
        <f t="shared" si="65"/>
        <v>166.90791000000172</v>
      </c>
      <c r="O287" s="1">
        <f t="shared" si="70"/>
        <v>45037.413026000009</v>
      </c>
      <c r="P287" s="50">
        <f t="shared" si="71"/>
        <v>7079.4948839999925</v>
      </c>
      <c r="Q287" s="1">
        <f t="shared" si="72"/>
        <v>43421.995035000007</v>
      </c>
      <c r="R287" s="50">
        <f t="shared" si="73"/>
        <v>8694.9128749999945</v>
      </c>
      <c r="S287" s="47">
        <f t="shared" si="68"/>
        <v>46377.435476000006</v>
      </c>
      <c r="T287" s="50">
        <f t="shared" si="69"/>
        <v>5739.4724339999957</v>
      </c>
      <c r="U287" s="47">
        <f t="shared" si="66"/>
        <v>43771.653878009769</v>
      </c>
      <c r="V287" s="50">
        <f t="shared" si="67"/>
        <v>8345.2540319902328</v>
      </c>
    </row>
    <row r="288" spans="2:22" x14ac:dyDescent="0.2">
      <c r="B288" s="37">
        <v>69171.952810000003</v>
      </c>
      <c r="C288" s="2">
        <v>21714.74682601482</v>
      </c>
      <c r="D288" s="2">
        <v>6354.833826</v>
      </c>
      <c r="E288" s="2">
        <v>613104.78399999999</v>
      </c>
      <c r="F288" s="3">
        <v>29</v>
      </c>
      <c r="G288" s="3">
        <v>1</v>
      </c>
      <c r="H288" s="38">
        <v>38705.658389999997</v>
      </c>
      <c r="I288" s="28">
        <f t="shared" si="60"/>
        <v>38982</v>
      </c>
      <c r="J288">
        <f t="shared" si="61"/>
        <v>38981</v>
      </c>
      <c r="K288" s="29">
        <f t="shared" si="62"/>
        <v>38981</v>
      </c>
      <c r="L288" s="30">
        <f t="shared" si="63"/>
        <v>-276.34161000000313</v>
      </c>
      <c r="M288" s="1">
        <f t="shared" si="64"/>
        <v>-275.34161000000313</v>
      </c>
      <c r="N288" s="31">
        <f t="shared" si="65"/>
        <v>-275.34161000000313</v>
      </c>
      <c r="O288" s="1">
        <f t="shared" si="70"/>
        <v>42083.007220000007</v>
      </c>
      <c r="P288" s="50">
        <f t="shared" si="71"/>
        <v>3377.3488300000099</v>
      </c>
      <c r="Q288" s="1">
        <f t="shared" si="72"/>
        <v>43232.338230999994</v>
      </c>
      <c r="R288" s="50">
        <f t="shared" si="73"/>
        <v>4526.6798409999974</v>
      </c>
      <c r="S288" s="47">
        <f t="shared" si="68"/>
        <v>51394.385821000003</v>
      </c>
      <c r="T288" s="50">
        <f t="shared" si="69"/>
        <v>12688.727431000007</v>
      </c>
      <c r="U288" s="47">
        <f t="shared" si="66"/>
        <v>44606.179281208795</v>
      </c>
      <c r="V288" s="50">
        <f t="shared" si="67"/>
        <v>5900.5208912087983</v>
      </c>
    </row>
    <row r="289" spans="2:22" x14ac:dyDescent="0.2">
      <c r="B289" s="37">
        <v>66779.913740000004</v>
      </c>
      <c r="C289" s="2">
        <v>25080.990420437989</v>
      </c>
      <c r="D289" s="2">
        <v>14300.12614</v>
      </c>
      <c r="E289" s="2">
        <v>202576.61960000001</v>
      </c>
      <c r="F289" s="3">
        <v>56</v>
      </c>
      <c r="G289" s="3">
        <v>1</v>
      </c>
      <c r="H289" s="38">
        <v>48025.025419999998</v>
      </c>
      <c r="I289" s="28">
        <f t="shared" si="60"/>
        <v>48489</v>
      </c>
      <c r="J289">
        <f t="shared" si="61"/>
        <v>48441</v>
      </c>
      <c r="K289" s="29">
        <f t="shared" si="62"/>
        <v>48441</v>
      </c>
      <c r="L289" s="30">
        <f t="shared" si="63"/>
        <v>-463.97458000000188</v>
      </c>
      <c r="M289" s="1">
        <f t="shared" si="64"/>
        <v>-415.97458000000188</v>
      </c>
      <c r="N289" s="31">
        <f t="shared" si="65"/>
        <v>-415.97458000000188</v>
      </c>
      <c r="O289" s="1">
        <f t="shared" si="70"/>
        <v>47316.751214000004</v>
      </c>
      <c r="P289" s="50">
        <f t="shared" si="71"/>
        <v>708.27420599999459</v>
      </c>
      <c r="Q289" s="1">
        <f t="shared" si="72"/>
        <v>43235.438031999998</v>
      </c>
      <c r="R289" s="50">
        <f t="shared" si="73"/>
        <v>4789.5873879999999</v>
      </c>
      <c r="S289" s="47">
        <f t="shared" si="68"/>
        <v>47088.839409</v>
      </c>
      <c r="T289" s="50">
        <f t="shared" si="69"/>
        <v>936.18601099999796</v>
      </c>
      <c r="U289" s="47">
        <f t="shared" si="66"/>
        <v>44016.127192087923</v>
      </c>
      <c r="V289" s="50">
        <f t="shared" si="67"/>
        <v>4008.8982279120755</v>
      </c>
    </row>
    <row r="290" spans="2:22" x14ac:dyDescent="0.2">
      <c r="B290" s="37">
        <v>79173.076700000005</v>
      </c>
      <c r="C290" s="2">
        <v>26199.66130284825</v>
      </c>
      <c r="D290" s="2">
        <v>6913.0568300000004</v>
      </c>
      <c r="E290" s="2">
        <v>397700.14039999997</v>
      </c>
      <c r="F290" s="3">
        <v>54</v>
      </c>
      <c r="G290" s="3">
        <v>0</v>
      </c>
      <c r="H290" s="38">
        <v>59483.911829999997</v>
      </c>
      <c r="I290" s="28">
        <f t="shared" si="60"/>
        <v>59353</v>
      </c>
      <c r="J290">
        <f t="shared" si="61"/>
        <v>59381</v>
      </c>
      <c r="K290" s="29">
        <f t="shared" si="62"/>
        <v>59381</v>
      </c>
      <c r="L290" s="30">
        <f t="shared" si="63"/>
        <v>130.91182999999728</v>
      </c>
      <c r="M290" s="1">
        <f t="shared" si="64"/>
        <v>102.91182999999728</v>
      </c>
      <c r="N290" s="31">
        <f t="shared" si="65"/>
        <v>102.91182999999728</v>
      </c>
      <c r="O290" s="1">
        <f t="shared" si="70"/>
        <v>49011.930219999995</v>
      </c>
      <c r="P290" s="50">
        <f t="shared" si="71"/>
        <v>10471.981610000003</v>
      </c>
      <c r="Q290" s="1">
        <f t="shared" si="72"/>
        <v>44330.258066000002</v>
      </c>
      <c r="R290" s="50">
        <f t="shared" si="73"/>
        <v>15153.653763999995</v>
      </c>
      <c r="S290" s="47">
        <f t="shared" si="68"/>
        <v>46595.387008999998</v>
      </c>
      <c r="T290" s="50">
        <f t="shared" si="69"/>
        <v>12888.524820999999</v>
      </c>
      <c r="U290" s="47">
        <f t="shared" si="66"/>
        <v>44417.017014879137</v>
      </c>
      <c r="V290" s="50">
        <f t="shared" si="67"/>
        <v>15066.894815120861</v>
      </c>
    </row>
    <row r="291" spans="2:22" x14ac:dyDescent="0.2">
      <c r="B291" s="37">
        <v>63065.121639999998</v>
      </c>
      <c r="C291" s="2">
        <v>13501.14922739235</v>
      </c>
      <c r="D291" s="2">
        <v>8907.661779</v>
      </c>
      <c r="E291" s="2">
        <v>505897.30410000001</v>
      </c>
      <c r="F291" s="3">
        <v>33</v>
      </c>
      <c r="G291" s="3">
        <v>0</v>
      </c>
      <c r="H291" s="38">
        <v>35911.64559</v>
      </c>
      <c r="I291" s="28">
        <f t="shared" si="60"/>
        <v>35806</v>
      </c>
      <c r="J291">
        <f t="shared" si="61"/>
        <v>35803</v>
      </c>
      <c r="K291" s="29">
        <f t="shared" si="62"/>
        <v>35803</v>
      </c>
      <c r="L291" s="30">
        <f t="shared" si="63"/>
        <v>105.64559000000008</v>
      </c>
      <c r="M291" s="1">
        <f t="shared" si="64"/>
        <v>108.64559000000008</v>
      </c>
      <c r="N291" s="31">
        <f t="shared" si="65"/>
        <v>108.64559000000008</v>
      </c>
      <c r="O291" s="1">
        <f t="shared" si="70"/>
        <v>50366.896194000001</v>
      </c>
      <c r="P291" s="50">
        <f t="shared" si="71"/>
        <v>14455.250604000001</v>
      </c>
      <c r="Q291" s="1">
        <f t="shared" si="72"/>
        <v>46483.864124</v>
      </c>
      <c r="R291" s="50">
        <f t="shared" si="73"/>
        <v>10572.218534</v>
      </c>
      <c r="S291" s="47">
        <f t="shared" si="68"/>
        <v>51153.894826999996</v>
      </c>
      <c r="T291" s="50">
        <f t="shared" si="69"/>
        <v>15242.249236999996</v>
      </c>
      <c r="U291" s="47">
        <f t="shared" si="66"/>
        <v>45923.706496391227</v>
      </c>
      <c r="V291" s="50">
        <f t="shared" si="67"/>
        <v>10012.060906391227</v>
      </c>
    </row>
    <row r="292" spans="2:22" x14ac:dyDescent="0.2">
      <c r="B292" s="37">
        <v>65530.364009999998</v>
      </c>
      <c r="C292" s="2">
        <v>33859.425773569623</v>
      </c>
      <c r="D292" s="2">
        <v>8774.0695140000007</v>
      </c>
      <c r="E292" s="2">
        <v>210573.70420000001</v>
      </c>
      <c r="F292" s="3">
        <v>48</v>
      </c>
      <c r="G292" s="3">
        <v>0</v>
      </c>
      <c r="H292" s="38">
        <v>41034.283430000003</v>
      </c>
      <c r="I292" s="28">
        <f t="shared" si="60"/>
        <v>41194</v>
      </c>
      <c r="J292">
        <f t="shared" si="61"/>
        <v>41248</v>
      </c>
      <c r="K292" s="29">
        <f t="shared" si="62"/>
        <v>41248</v>
      </c>
      <c r="L292" s="30">
        <f t="shared" si="63"/>
        <v>-159.71656999999686</v>
      </c>
      <c r="M292" s="1">
        <f t="shared" si="64"/>
        <v>-213.71656999999686</v>
      </c>
      <c r="N292" s="31">
        <f t="shared" si="65"/>
        <v>-213.71656999999686</v>
      </c>
      <c r="O292" s="1">
        <f t="shared" si="70"/>
        <v>46848.629827999997</v>
      </c>
      <c r="P292" s="50">
        <f t="shared" si="71"/>
        <v>5814.3463979999942</v>
      </c>
      <c r="Q292" s="1">
        <f t="shared" si="72"/>
        <v>45943.021427</v>
      </c>
      <c r="R292" s="50">
        <f t="shared" si="73"/>
        <v>4908.7379969999965</v>
      </c>
      <c r="S292" s="47">
        <f t="shared" si="68"/>
        <v>45685.402708000001</v>
      </c>
      <c r="T292" s="50">
        <f t="shared" si="69"/>
        <v>4651.1192779999983</v>
      </c>
      <c r="U292" s="47">
        <f t="shared" si="66"/>
        <v>44922.5004057521</v>
      </c>
      <c r="V292" s="50">
        <f t="shared" si="67"/>
        <v>3888.2169757520969</v>
      </c>
    </row>
    <row r="293" spans="2:22" x14ac:dyDescent="0.2">
      <c r="B293" s="37">
        <v>63732.393100000001</v>
      </c>
      <c r="C293" s="2">
        <v>34940.654290924089</v>
      </c>
      <c r="D293" s="2">
        <v>12848.20061</v>
      </c>
      <c r="E293" s="2">
        <v>581620.48239999998</v>
      </c>
      <c r="F293" s="3">
        <v>49</v>
      </c>
      <c r="G293" s="3">
        <v>0</v>
      </c>
      <c r="H293" s="38">
        <v>51730.174339999998</v>
      </c>
      <c r="I293" s="28">
        <f t="shared" si="60"/>
        <v>51785</v>
      </c>
      <c r="J293">
        <f t="shared" si="61"/>
        <v>51813</v>
      </c>
      <c r="K293" s="29">
        <f t="shared" si="62"/>
        <v>51813</v>
      </c>
      <c r="L293" s="30">
        <f t="shared" si="63"/>
        <v>-54.825660000002244</v>
      </c>
      <c r="M293" s="1">
        <f t="shared" si="64"/>
        <v>-82.825660000002244</v>
      </c>
      <c r="N293" s="31">
        <f t="shared" si="65"/>
        <v>-82.825660000002244</v>
      </c>
      <c r="O293" s="1">
        <f t="shared" si="70"/>
        <v>44632.104932000002</v>
      </c>
      <c r="P293" s="50">
        <f t="shared" si="71"/>
        <v>7098.0694079999957</v>
      </c>
      <c r="Q293" s="1">
        <f t="shared" si="72"/>
        <v>43357.556076000008</v>
      </c>
      <c r="R293" s="50">
        <f t="shared" si="73"/>
        <v>8372.6182639999897</v>
      </c>
      <c r="S293" s="47">
        <f t="shared" si="68"/>
        <v>43886.491957000006</v>
      </c>
      <c r="T293" s="50">
        <f t="shared" si="69"/>
        <v>7843.6823829999921</v>
      </c>
      <c r="U293" s="47">
        <f t="shared" si="66"/>
        <v>44533.678708176893</v>
      </c>
      <c r="V293" s="50">
        <f t="shared" si="67"/>
        <v>7196.4956318231052</v>
      </c>
    </row>
    <row r="294" spans="2:22" x14ac:dyDescent="0.2">
      <c r="B294" s="37">
        <v>62689.539640000003</v>
      </c>
      <c r="C294" s="2">
        <v>16839.848420482951</v>
      </c>
      <c r="D294" s="2">
        <v>8732.1433550000002</v>
      </c>
      <c r="E294" s="2">
        <v>481513.5074</v>
      </c>
      <c r="F294" s="3">
        <v>55</v>
      </c>
      <c r="G294" s="3">
        <v>0</v>
      </c>
      <c r="H294" s="38">
        <v>53021.860739999996</v>
      </c>
      <c r="I294" s="28">
        <f t="shared" si="60"/>
        <v>53368</v>
      </c>
      <c r="J294">
        <f t="shared" si="61"/>
        <v>53370</v>
      </c>
      <c r="K294" s="29">
        <f t="shared" si="62"/>
        <v>53370</v>
      </c>
      <c r="L294" s="30">
        <f t="shared" si="63"/>
        <v>-346.13926000000356</v>
      </c>
      <c r="M294" s="1">
        <f t="shared" si="64"/>
        <v>-348.13926000000356</v>
      </c>
      <c r="N294" s="31">
        <f t="shared" si="65"/>
        <v>-348.13926000000356</v>
      </c>
      <c r="O294" s="1">
        <f t="shared" si="70"/>
        <v>47237.008121999999</v>
      </c>
      <c r="P294" s="50">
        <f t="shared" si="71"/>
        <v>5784.8526179999972</v>
      </c>
      <c r="Q294" s="1">
        <f t="shared" si="72"/>
        <v>47276.879668000001</v>
      </c>
      <c r="R294" s="50">
        <f t="shared" si="73"/>
        <v>5744.981071999995</v>
      </c>
      <c r="S294" s="47">
        <f t="shared" si="68"/>
        <v>46133.075066000005</v>
      </c>
      <c r="T294" s="50">
        <f t="shared" si="69"/>
        <v>6888.7856739999916</v>
      </c>
      <c r="U294" s="47">
        <f t="shared" si="66"/>
        <v>45253.328271359205</v>
      </c>
      <c r="V294" s="50">
        <f t="shared" si="67"/>
        <v>7768.5324686407912</v>
      </c>
    </row>
    <row r="295" spans="2:22" x14ac:dyDescent="0.2">
      <c r="B295" s="37">
        <v>51539.93045</v>
      </c>
      <c r="C295" s="2">
        <v>16272.32467230317</v>
      </c>
      <c r="D295" s="2">
        <v>6932.9503059999997</v>
      </c>
      <c r="E295" s="2">
        <v>371355.69349999999</v>
      </c>
      <c r="F295" s="3">
        <v>42</v>
      </c>
      <c r="G295" s="3">
        <v>0</v>
      </c>
      <c r="H295" s="38">
        <v>32828.034769999998</v>
      </c>
      <c r="I295" s="28">
        <f t="shared" si="60"/>
        <v>32958</v>
      </c>
      <c r="J295">
        <f t="shared" si="61"/>
        <v>32986</v>
      </c>
      <c r="K295" s="29">
        <f t="shared" si="62"/>
        <v>32986</v>
      </c>
      <c r="L295" s="30">
        <f t="shared" si="63"/>
        <v>-129.96523000000161</v>
      </c>
      <c r="M295" s="1">
        <f t="shared" si="64"/>
        <v>-157.96523000000161</v>
      </c>
      <c r="N295" s="31">
        <f t="shared" si="65"/>
        <v>-157.96523000000161</v>
      </c>
      <c r="O295" s="1">
        <f t="shared" si="70"/>
        <v>48236.375186000005</v>
      </c>
      <c r="P295" s="50">
        <f t="shared" si="71"/>
        <v>15408.340416000006</v>
      </c>
      <c r="Q295" s="1">
        <f t="shared" si="72"/>
        <v>48624.152702999992</v>
      </c>
      <c r="R295" s="50">
        <f t="shared" si="73"/>
        <v>15796.117932999994</v>
      </c>
      <c r="S295" s="47">
        <f t="shared" si="68"/>
        <v>48525.817842999997</v>
      </c>
      <c r="T295" s="50">
        <f t="shared" si="69"/>
        <v>15697.783072999999</v>
      </c>
      <c r="U295" s="47">
        <f t="shared" si="66"/>
        <v>46030.181518223282</v>
      </c>
      <c r="V295" s="50">
        <f t="shared" si="67"/>
        <v>13202.146748223284</v>
      </c>
    </row>
    <row r="296" spans="2:22" x14ac:dyDescent="0.2">
      <c r="B296" s="37">
        <v>59060.086640000001</v>
      </c>
      <c r="C296" s="2">
        <v>26805.120248937139</v>
      </c>
      <c r="D296" s="2">
        <v>5841.6120440000004</v>
      </c>
      <c r="E296" s="2">
        <v>136346.3069</v>
      </c>
      <c r="F296" s="3">
        <v>41</v>
      </c>
      <c r="G296" s="3">
        <v>1</v>
      </c>
      <c r="H296" s="38">
        <v>29417.646939999999</v>
      </c>
      <c r="I296" s="28">
        <f t="shared" si="60"/>
        <v>29550</v>
      </c>
      <c r="J296">
        <f t="shared" si="61"/>
        <v>29577</v>
      </c>
      <c r="K296" s="29">
        <f t="shared" si="62"/>
        <v>29577</v>
      </c>
      <c r="L296" s="30">
        <f t="shared" si="63"/>
        <v>-132.35306000000128</v>
      </c>
      <c r="M296" s="1">
        <f t="shared" si="64"/>
        <v>-159.35306000000128</v>
      </c>
      <c r="N296" s="31">
        <f t="shared" si="65"/>
        <v>-159.35306000000128</v>
      </c>
      <c r="O296" s="1">
        <f t="shared" si="70"/>
        <v>42905.199774000001</v>
      </c>
      <c r="P296" s="50">
        <f t="shared" si="71"/>
        <v>13487.552834000002</v>
      </c>
      <c r="Q296" s="1">
        <f t="shared" si="72"/>
        <v>46636.04798399999</v>
      </c>
      <c r="R296" s="50">
        <f t="shared" si="73"/>
        <v>17218.401043999991</v>
      </c>
      <c r="S296" s="47">
        <f t="shared" si="68"/>
        <v>43487.235341</v>
      </c>
      <c r="T296" s="50">
        <f t="shared" si="69"/>
        <v>14069.588401000001</v>
      </c>
      <c r="U296" s="47">
        <f t="shared" si="66"/>
        <v>44709.966843400958</v>
      </c>
      <c r="V296" s="50">
        <f t="shared" si="67"/>
        <v>15292.319903400959</v>
      </c>
    </row>
    <row r="297" spans="2:22" x14ac:dyDescent="0.2">
      <c r="B297" s="37">
        <v>62713.781490000001</v>
      </c>
      <c r="C297" s="2">
        <v>22174.64163224705</v>
      </c>
      <c r="D297" s="2">
        <v>11498.039930000001</v>
      </c>
      <c r="E297" s="2">
        <v>679435.17449999996</v>
      </c>
      <c r="F297" s="3">
        <v>53</v>
      </c>
      <c r="G297" s="3">
        <v>1</v>
      </c>
      <c r="H297" s="38">
        <v>57461.511579999999</v>
      </c>
      <c r="I297" s="28">
        <f t="shared" si="60"/>
        <v>57467</v>
      </c>
      <c r="J297">
        <f t="shared" si="61"/>
        <v>57431</v>
      </c>
      <c r="K297" s="29">
        <f t="shared" si="62"/>
        <v>57431</v>
      </c>
      <c r="L297" s="30">
        <f t="shared" si="63"/>
        <v>-5.4884200000014971</v>
      </c>
      <c r="M297" s="1">
        <f t="shared" si="64"/>
        <v>30.511579999998503</v>
      </c>
      <c r="N297" s="31">
        <f t="shared" si="65"/>
        <v>30.511579999998503</v>
      </c>
      <c r="O297" s="1">
        <f t="shared" si="70"/>
        <v>41606.400044000002</v>
      </c>
      <c r="P297" s="50">
        <f t="shared" si="71"/>
        <v>15855.111535999997</v>
      </c>
      <c r="Q297" s="1">
        <f t="shared" si="72"/>
        <v>44227.514935999992</v>
      </c>
      <c r="R297" s="50">
        <f t="shared" si="73"/>
        <v>13233.996644000006</v>
      </c>
      <c r="S297" s="47">
        <f t="shared" si="68"/>
        <v>37392.858788999998</v>
      </c>
      <c r="T297" s="50">
        <f t="shared" si="69"/>
        <v>20068.652791</v>
      </c>
      <c r="U297" s="47">
        <f t="shared" si="66"/>
        <v>43180.734853060858</v>
      </c>
      <c r="V297" s="50">
        <f t="shared" si="67"/>
        <v>14280.776726939141</v>
      </c>
    </row>
    <row r="298" spans="2:22" x14ac:dyDescent="0.2">
      <c r="B298" s="37">
        <v>44747.661319999999</v>
      </c>
      <c r="C298" s="2">
        <v>19392.940723401291</v>
      </c>
      <c r="D298" s="2">
        <v>4975.1445590000003</v>
      </c>
      <c r="E298" s="2">
        <v>793986.61549999996</v>
      </c>
      <c r="F298" s="3">
        <v>53</v>
      </c>
      <c r="G298" s="3">
        <v>1</v>
      </c>
      <c r="H298" s="38">
        <v>50441.62427</v>
      </c>
      <c r="I298" s="28">
        <f t="shared" si="60"/>
        <v>50618</v>
      </c>
      <c r="J298">
        <f t="shared" si="61"/>
        <v>50635</v>
      </c>
      <c r="K298" s="29">
        <f t="shared" si="62"/>
        <v>50635</v>
      </c>
      <c r="L298" s="30">
        <f t="shared" si="63"/>
        <v>-176.37572999999975</v>
      </c>
      <c r="M298" s="1">
        <f t="shared" si="64"/>
        <v>-193.37572999999975</v>
      </c>
      <c r="N298" s="31">
        <f t="shared" si="65"/>
        <v>-193.37572999999975</v>
      </c>
      <c r="O298" s="1">
        <f t="shared" si="70"/>
        <v>44891.845673999997</v>
      </c>
      <c r="P298" s="50">
        <f t="shared" si="71"/>
        <v>5549.7785960000037</v>
      </c>
      <c r="Q298" s="1">
        <f t="shared" si="72"/>
        <v>44761.975302999999</v>
      </c>
      <c r="R298" s="50">
        <f t="shared" si="73"/>
        <v>5679.648967000001</v>
      </c>
      <c r="S298" s="47">
        <f t="shared" si="68"/>
        <v>43677.691742000003</v>
      </c>
      <c r="T298" s="50">
        <f t="shared" si="69"/>
        <v>6763.9325279999975</v>
      </c>
      <c r="U298" s="47">
        <f t="shared" si="66"/>
        <v>44608.812525754773</v>
      </c>
      <c r="V298" s="50">
        <f t="shared" si="67"/>
        <v>5832.8117442452276</v>
      </c>
    </row>
    <row r="299" spans="2:22" x14ac:dyDescent="0.2">
      <c r="B299" s="37">
        <v>65529.703329999997</v>
      </c>
      <c r="C299" s="2">
        <v>30620.172762004309</v>
      </c>
      <c r="D299" s="2">
        <v>3932.8381650000001</v>
      </c>
      <c r="E299" s="2">
        <v>353929.54950000002</v>
      </c>
      <c r="F299" s="3">
        <v>44</v>
      </c>
      <c r="G299" s="3">
        <v>0</v>
      </c>
      <c r="H299" s="38">
        <v>41575.347390000003</v>
      </c>
      <c r="I299" s="28">
        <f t="shared" si="60"/>
        <v>41957</v>
      </c>
      <c r="J299">
        <f t="shared" si="61"/>
        <v>42035</v>
      </c>
      <c r="K299" s="29">
        <f t="shared" si="62"/>
        <v>42035</v>
      </c>
      <c r="L299" s="30">
        <f t="shared" si="63"/>
        <v>-381.65260999999737</v>
      </c>
      <c r="M299" s="1">
        <f t="shared" si="64"/>
        <v>-459.65260999999737</v>
      </c>
      <c r="N299" s="31">
        <f t="shared" si="65"/>
        <v>-459.65260999999737</v>
      </c>
      <c r="O299" s="1">
        <f t="shared" si="70"/>
        <v>44634.13566</v>
      </c>
      <c r="P299" s="50">
        <f t="shared" si="71"/>
        <v>3058.7882699999973</v>
      </c>
      <c r="Q299" s="1">
        <f t="shared" si="72"/>
        <v>45935.571890999992</v>
      </c>
      <c r="R299" s="50">
        <f t="shared" si="73"/>
        <v>4360.2245009999897</v>
      </c>
      <c r="S299" s="47">
        <f t="shared" si="68"/>
        <v>46581.436046999996</v>
      </c>
      <c r="T299" s="50">
        <f t="shared" si="69"/>
        <v>5006.088656999993</v>
      </c>
      <c r="U299" s="47">
        <f t="shared" si="66"/>
        <v>45192.093700179299</v>
      </c>
      <c r="V299" s="50">
        <f t="shared" si="67"/>
        <v>3616.7463101792964</v>
      </c>
    </row>
    <row r="300" spans="2:22" x14ac:dyDescent="0.2">
      <c r="B300" s="37">
        <v>62426.523789999999</v>
      </c>
      <c r="C300" s="2">
        <v>24975.726793176302</v>
      </c>
      <c r="D300" s="2">
        <v>6619.9296770000001</v>
      </c>
      <c r="E300" s="2">
        <v>630411.26980000001</v>
      </c>
      <c r="F300" s="3">
        <v>42</v>
      </c>
      <c r="G300" s="3">
        <v>0</v>
      </c>
      <c r="H300" s="38">
        <v>46412.477809999997</v>
      </c>
      <c r="I300" s="28">
        <f t="shared" si="60"/>
        <v>46565</v>
      </c>
      <c r="J300">
        <f t="shared" si="61"/>
        <v>46609</v>
      </c>
      <c r="K300" s="29">
        <f t="shared" si="62"/>
        <v>46609</v>
      </c>
      <c r="L300" s="30">
        <f t="shared" si="63"/>
        <v>-152.52219000000332</v>
      </c>
      <c r="M300" s="1">
        <f t="shared" si="64"/>
        <v>-196.52219000000332</v>
      </c>
      <c r="N300" s="31">
        <f t="shared" si="65"/>
        <v>-196.52219000000332</v>
      </c>
      <c r="O300" s="1">
        <f t="shared" si="70"/>
        <v>42344.832990000003</v>
      </c>
      <c r="P300" s="50">
        <f t="shared" si="71"/>
        <v>4067.6448199999941</v>
      </c>
      <c r="Q300" s="1">
        <f t="shared" si="72"/>
        <v>45290.604088</v>
      </c>
      <c r="R300" s="50">
        <f t="shared" si="73"/>
        <v>1121.8737219999966</v>
      </c>
      <c r="S300" s="47">
        <f t="shared" si="68"/>
        <v>46196.693247000003</v>
      </c>
      <c r="T300" s="50">
        <f t="shared" si="69"/>
        <v>215.7845629999938</v>
      </c>
      <c r="U300" s="47">
        <f t="shared" si="66"/>
        <v>44830.419069161369</v>
      </c>
      <c r="V300" s="50">
        <f t="shared" si="67"/>
        <v>1582.0587408386273</v>
      </c>
    </row>
    <row r="301" spans="2:22" x14ac:dyDescent="0.2">
      <c r="B301" s="37">
        <v>73498.307149999993</v>
      </c>
      <c r="C301" s="2">
        <v>38562.546917280422</v>
      </c>
      <c r="D301" s="2">
        <v>3066.9399239999998</v>
      </c>
      <c r="E301" s="2">
        <v>491904.1899</v>
      </c>
      <c r="F301" s="3">
        <v>41</v>
      </c>
      <c r="G301" s="3">
        <v>0</v>
      </c>
      <c r="H301" s="38">
        <v>47610.117180000001</v>
      </c>
      <c r="I301" s="28">
        <f t="shared" si="60"/>
        <v>47891</v>
      </c>
      <c r="J301">
        <f t="shared" si="61"/>
        <v>47991</v>
      </c>
      <c r="K301" s="29">
        <f t="shared" si="62"/>
        <v>47991</v>
      </c>
      <c r="L301" s="30">
        <f t="shared" si="63"/>
        <v>-280.8828199999989</v>
      </c>
      <c r="M301" s="1">
        <f t="shared" si="64"/>
        <v>-380.8828199999989</v>
      </c>
      <c r="N301" s="31">
        <f t="shared" si="65"/>
        <v>-380.8828199999989</v>
      </c>
      <c r="O301" s="1">
        <f t="shared" si="70"/>
        <v>45061.721597999996</v>
      </c>
      <c r="P301" s="50">
        <f t="shared" si="71"/>
        <v>2548.3955820000047</v>
      </c>
      <c r="Q301" s="1">
        <f t="shared" si="72"/>
        <v>43983.460685999999</v>
      </c>
      <c r="R301" s="50">
        <f t="shared" si="73"/>
        <v>3626.6564940000026</v>
      </c>
      <c r="S301" s="47">
        <f t="shared" si="68"/>
        <v>46872.071352999999</v>
      </c>
      <c r="T301" s="50">
        <f t="shared" si="69"/>
        <v>738.04582700000174</v>
      </c>
      <c r="U301" s="47">
        <f t="shared" si="66"/>
        <v>44988.624943245231</v>
      </c>
      <c r="V301" s="50">
        <f t="shared" si="67"/>
        <v>2621.4922367547697</v>
      </c>
    </row>
    <row r="302" spans="2:22" x14ac:dyDescent="0.2">
      <c r="B302" s="37">
        <v>86565.156409999996</v>
      </c>
      <c r="C302" s="2">
        <v>46115.869959318312</v>
      </c>
      <c r="D302" s="2">
        <v>13701.799859999999</v>
      </c>
      <c r="E302" s="2">
        <v>819002.17480000004</v>
      </c>
      <c r="F302" s="3">
        <v>48</v>
      </c>
      <c r="G302" s="3">
        <v>0</v>
      </c>
      <c r="H302" s="38">
        <v>70878.29664</v>
      </c>
      <c r="I302" s="28">
        <f t="shared" si="60"/>
        <v>70659</v>
      </c>
      <c r="J302">
        <f t="shared" si="61"/>
        <v>70690</v>
      </c>
      <c r="K302" s="29">
        <f t="shared" si="62"/>
        <v>70690</v>
      </c>
      <c r="L302" s="30">
        <f t="shared" si="63"/>
        <v>219.29664000000048</v>
      </c>
      <c r="M302" s="1">
        <f t="shared" si="64"/>
        <v>188.29664000000048</v>
      </c>
      <c r="N302" s="31">
        <f t="shared" si="65"/>
        <v>188.29664000000048</v>
      </c>
      <c r="O302" s="1">
        <f t="shared" si="70"/>
        <v>48700.215645999997</v>
      </c>
      <c r="P302" s="50">
        <f t="shared" si="71"/>
        <v>22178.080994000004</v>
      </c>
      <c r="Q302" s="1">
        <f t="shared" si="72"/>
        <v>45153.307845000003</v>
      </c>
      <c r="R302" s="50">
        <f t="shared" si="73"/>
        <v>25724.988794999997</v>
      </c>
      <c r="S302" s="47">
        <f t="shared" si="68"/>
        <v>46327.022120000001</v>
      </c>
      <c r="T302" s="50">
        <f t="shared" si="69"/>
        <v>24551.274519999999</v>
      </c>
      <c r="U302" s="47">
        <f t="shared" si="66"/>
        <v>45250.77416692071</v>
      </c>
      <c r="V302" s="50">
        <f t="shared" si="67"/>
        <v>25627.522473079291</v>
      </c>
    </row>
    <row r="303" spans="2:22" x14ac:dyDescent="0.2">
      <c r="B303" s="37">
        <v>46549.163289999997</v>
      </c>
      <c r="C303" s="2">
        <v>22709.543157485881</v>
      </c>
      <c r="D303" s="2">
        <v>640.04537800000003</v>
      </c>
      <c r="E303" s="2">
        <v>626163.83200000005</v>
      </c>
      <c r="F303" s="3">
        <v>63</v>
      </c>
      <c r="G303" s="3">
        <v>0</v>
      </c>
      <c r="H303" s="38">
        <v>55543.384969999999</v>
      </c>
      <c r="I303" s="28">
        <f t="shared" si="60"/>
        <v>55107</v>
      </c>
      <c r="J303">
        <f t="shared" si="61"/>
        <v>55194</v>
      </c>
      <c r="K303" s="29">
        <f t="shared" si="62"/>
        <v>55194</v>
      </c>
      <c r="L303" s="30">
        <f t="shared" si="63"/>
        <v>436.38496999999916</v>
      </c>
      <c r="M303" s="1">
        <f t="shared" si="64"/>
        <v>349.38496999999916</v>
      </c>
      <c r="N303" s="31">
        <f t="shared" si="65"/>
        <v>349.38496999999916</v>
      </c>
      <c r="O303" s="1">
        <f t="shared" si="70"/>
        <v>51383.572658000005</v>
      </c>
      <c r="P303" s="50">
        <f t="shared" si="71"/>
        <v>4159.8123119999946</v>
      </c>
      <c r="Q303" s="1">
        <f t="shared" si="72"/>
        <v>48137.709166000001</v>
      </c>
      <c r="R303" s="50">
        <f t="shared" si="73"/>
        <v>7405.6758039999986</v>
      </c>
      <c r="S303" s="47">
        <f t="shared" si="68"/>
        <v>56074.384111000007</v>
      </c>
      <c r="T303" s="50">
        <f t="shared" si="69"/>
        <v>530.99914100000751</v>
      </c>
      <c r="U303" s="47">
        <f t="shared" si="66"/>
        <v>47813.526414228647</v>
      </c>
      <c r="V303" s="50">
        <f t="shared" si="67"/>
        <v>7729.8585557713523</v>
      </c>
    </row>
    <row r="304" spans="2:22" x14ac:dyDescent="0.2">
      <c r="B304" s="37">
        <v>70111.539799999999</v>
      </c>
      <c r="C304" s="2">
        <v>31551.498142762619</v>
      </c>
      <c r="D304" s="2">
        <v>7949.4636490000003</v>
      </c>
      <c r="E304" s="2">
        <v>239217.67319999999</v>
      </c>
      <c r="F304" s="3">
        <v>59</v>
      </c>
      <c r="G304" s="3">
        <v>1</v>
      </c>
      <c r="H304" s="38">
        <v>53848.755499999999</v>
      </c>
      <c r="I304" s="28">
        <f t="shared" si="60"/>
        <v>53886</v>
      </c>
      <c r="J304">
        <f t="shared" si="61"/>
        <v>53896</v>
      </c>
      <c r="K304" s="29">
        <f t="shared" si="62"/>
        <v>53896</v>
      </c>
      <c r="L304" s="30">
        <f t="shared" si="63"/>
        <v>-37.244500000000698</v>
      </c>
      <c r="M304" s="1">
        <f t="shared" si="64"/>
        <v>-47.244500000000698</v>
      </c>
      <c r="N304" s="31">
        <f t="shared" si="65"/>
        <v>-47.244500000000698</v>
      </c>
      <c r="O304" s="1">
        <f t="shared" si="70"/>
        <v>52403.924798</v>
      </c>
      <c r="P304" s="50">
        <f t="shared" si="71"/>
        <v>1444.8307019999993</v>
      </c>
      <c r="Q304" s="1">
        <f t="shared" si="72"/>
        <v>48519.030229000004</v>
      </c>
      <c r="R304" s="50">
        <f t="shared" si="73"/>
        <v>5329.7252709999957</v>
      </c>
      <c r="S304" s="47">
        <f t="shared" si="68"/>
        <v>57644.114197000003</v>
      </c>
      <c r="T304" s="50">
        <f t="shared" si="69"/>
        <v>3795.3586970000033</v>
      </c>
      <c r="U304" s="47">
        <f t="shared" si="66"/>
        <v>48586.512269805782</v>
      </c>
      <c r="V304" s="50">
        <f t="shared" si="67"/>
        <v>5262.2432301942172</v>
      </c>
    </row>
    <row r="305" spans="2:22" x14ac:dyDescent="0.2">
      <c r="B305" s="37">
        <v>66747.668569999994</v>
      </c>
      <c r="C305" s="2">
        <v>18589.000721794899</v>
      </c>
      <c r="D305" s="2">
        <v>9691.2346199999993</v>
      </c>
      <c r="E305" s="2">
        <v>221290.98180000001</v>
      </c>
      <c r="F305" s="3">
        <v>45</v>
      </c>
      <c r="G305" s="3">
        <v>1</v>
      </c>
      <c r="H305" s="38">
        <v>39904.816129999999</v>
      </c>
      <c r="I305" s="28">
        <f t="shared" si="60"/>
        <v>39755</v>
      </c>
      <c r="J305">
        <f t="shared" si="61"/>
        <v>39722</v>
      </c>
      <c r="K305" s="29">
        <f t="shared" si="62"/>
        <v>39722</v>
      </c>
      <c r="L305" s="30">
        <f t="shared" si="63"/>
        <v>149.81612999999925</v>
      </c>
      <c r="M305" s="1">
        <f t="shared" si="64"/>
        <v>182.81612999999925</v>
      </c>
      <c r="N305" s="31">
        <f t="shared" si="65"/>
        <v>182.81612999999925</v>
      </c>
      <c r="O305" s="1">
        <f t="shared" si="70"/>
        <v>54858.606419999989</v>
      </c>
      <c r="P305" s="50">
        <f t="shared" si="71"/>
        <v>14953.79028999999</v>
      </c>
      <c r="Q305" s="1">
        <f t="shared" si="72"/>
        <v>48601.71970500001</v>
      </c>
      <c r="R305" s="50">
        <f t="shared" si="73"/>
        <v>8696.9035750000112</v>
      </c>
      <c r="S305" s="47">
        <f t="shared" si="68"/>
        <v>57139.188737000004</v>
      </c>
      <c r="T305" s="50">
        <f t="shared" si="69"/>
        <v>17234.372607000005</v>
      </c>
      <c r="U305" s="47">
        <f t="shared" si="66"/>
        <v>49112.736592825211</v>
      </c>
      <c r="V305" s="50">
        <f t="shared" si="67"/>
        <v>9207.9204628252119</v>
      </c>
    </row>
    <row r="306" spans="2:22" x14ac:dyDescent="0.2">
      <c r="B306" s="37">
        <v>72025.676800000001</v>
      </c>
      <c r="C306" s="2">
        <v>27718.11150523739</v>
      </c>
      <c r="D306" s="2">
        <v>6988.6527569999998</v>
      </c>
      <c r="E306" s="2">
        <v>222341.03419999999</v>
      </c>
      <c r="F306" s="3">
        <v>47</v>
      </c>
      <c r="G306" s="3">
        <v>1</v>
      </c>
      <c r="H306" s="38">
        <v>44736.410969999997</v>
      </c>
      <c r="I306" s="28">
        <f t="shared" si="60"/>
        <v>44395</v>
      </c>
      <c r="J306">
        <f t="shared" si="61"/>
        <v>44403</v>
      </c>
      <c r="K306" s="29">
        <f t="shared" si="62"/>
        <v>44403</v>
      </c>
      <c r="L306" s="30">
        <f t="shared" si="63"/>
        <v>341.41096999999718</v>
      </c>
      <c r="M306" s="1">
        <f t="shared" si="64"/>
        <v>333.41096999999718</v>
      </c>
      <c r="N306" s="31">
        <f t="shared" si="65"/>
        <v>333.41096999999718</v>
      </c>
      <c r="O306" s="1">
        <f t="shared" si="70"/>
        <v>53557.074084</v>
      </c>
      <c r="P306" s="50">
        <f t="shared" si="71"/>
        <v>8820.6631140000027</v>
      </c>
      <c r="Q306" s="1">
        <f t="shared" si="72"/>
        <v>49309.397841000005</v>
      </c>
      <c r="R306" s="50">
        <f t="shared" si="73"/>
        <v>4572.9868710000083</v>
      </c>
      <c r="S306" s="47">
        <f t="shared" si="68"/>
        <v>50313.059760000004</v>
      </c>
      <c r="T306" s="50">
        <f t="shared" si="69"/>
        <v>5576.6487900000066</v>
      </c>
      <c r="U306" s="47">
        <f t="shared" si="66"/>
        <v>48191.944546542698</v>
      </c>
      <c r="V306" s="50">
        <f t="shared" si="67"/>
        <v>3455.5335765427008</v>
      </c>
    </row>
    <row r="307" spans="2:22" x14ac:dyDescent="0.2">
      <c r="B307" s="37">
        <v>70737.293829999995</v>
      </c>
      <c r="C307" s="2">
        <v>30825.381160898021</v>
      </c>
      <c r="D307" s="2">
        <v>13851.11162</v>
      </c>
      <c r="E307" s="2">
        <v>266765.47700000001</v>
      </c>
      <c r="F307" s="3">
        <v>49</v>
      </c>
      <c r="G307" s="3">
        <v>1</v>
      </c>
      <c r="H307" s="38">
        <v>46937.174220000001</v>
      </c>
      <c r="I307" s="28">
        <f t="shared" si="60"/>
        <v>46674</v>
      </c>
      <c r="J307">
        <f t="shared" si="61"/>
        <v>46644</v>
      </c>
      <c r="K307" s="29">
        <f t="shared" si="62"/>
        <v>46644</v>
      </c>
      <c r="L307" s="30">
        <f t="shared" si="63"/>
        <v>263.17422000000079</v>
      </c>
      <c r="M307" s="1">
        <f t="shared" si="64"/>
        <v>293.17422000000079</v>
      </c>
      <c r="N307" s="31">
        <f t="shared" si="65"/>
        <v>293.17422000000079</v>
      </c>
      <c r="O307" s="1">
        <f t="shared" si="70"/>
        <v>52982.332841999989</v>
      </c>
      <c r="P307" s="50">
        <f t="shared" si="71"/>
        <v>6045.1586219999881</v>
      </c>
      <c r="Q307" s="1">
        <f t="shared" si="72"/>
        <v>50841.274244000007</v>
      </c>
      <c r="R307" s="50">
        <f t="shared" si="73"/>
        <v>3904.1000240000067</v>
      </c>
      <c r="S307" s="47">
        <f t="shared" si="68"/>
        <v>46190.098824000001</v>
      </c>
      <c r="T307" s="50">
        <f t="shared" si="69"/>
        <v>747.07539600000018</v>
      </c>
      <c r="U307" s="47">
        <f t="shared" si="66"/>
        <v>47846.391188888432</v>
      </c>
      <c r="V307" s="50">
        <f t="shared" si="67"/>
        <v>909.21696888843144</v>
      </c>
    </row>
    <row r="308" spans="2:22" x14ac:dyDescent="0.2">
      <c r="B308" s="37">
        <v>57455.760900000001</v>
      </c>
      <c r="C308" s="2">
        <v>23534.478823668749</v>
      </c>
      <c r="D308" s="2">
        <v>12186.02793</v>
      </c>
      <c r="E308" s="2">
        <v>159727.87530000001</v>
      </c>
      <c r="F308" s="3">
        <v>40</v>
      </c>
      <c r="G308" s="3">
        <v>1</v>
      </c>
      <c r="H308" s="38">
        <v>28440.812679999999</v>
      </c>
      <c r="I308" s="28">
        <f t="shared" si="60"/>
        <v>28535</v>
      </c>
      <c r="J308">
        <f t="shared" si="61"/>
        <v>28511</v>
      </c>
      <c r="K308" s="29">
        <f t="shared" si="62"/>
        <v>28511</v>
      </c>
      <c r="L308" s="30">
        <f t="shared" si="63"/>
        <v>-94.187320000000909</v>
      </c>
      <c r="M308" s="1">
        <f t="shared" si="64"/>
        <v>-70.187320000000909</v>
      </c>
      <c r="N308" s="31">
        <f t="shared" si="65"/>
        <v>-70.187320000000909</v>
      </c>
      <c r="O308" s="1">
        <f t="shared" si="70"/>
        <v>48194.108357999998</v>
      </c>
      <c r="P308" s="50">
        <f t="shared" si="71"/>
        <v>19753.295677999999</v>
      </c>
      <c r="Q308" s="1">
        <f t="shared" si="72"/>
        <v>49788.840508000001</v>
      </c>
      <c r="R308" s="50">
        <f t="shared" si="73"/>
        <v>21348.027828000002</v>
      </c>
      <c r="S308" s="47">
        <f t="shared" si="68"/>
        <v>45561.631755000002</v>
      </c>
      <c r="T308" s="50">
        <f t="shared" si="69"/>
        <v>17120.819075000003</v>
      </c>
      <c r="U308" s="47">
        <f t="shared" si="66"/>
        <v>47755.469491999589</v>
      </c>
      <c r="V308" s="50">
        <f t="shared" si="67"/>
        <v>19314.65681199959</v>
      </c>
    </row>
    <row r="309" spans="2:22" x14ac:dyDescent="0.2">
      <c r="B309" s="37">
        <v>60657.593549999998</v>
      </c>
      <c r="C309" s="2">
        <v>12490.69564999192</v>
      </c>
      <c r="D309" s="2">
        <v>3331.3047470000001</v>
      </c>
      <c r="E309" s="2">
        <v>392177.78899999999</v>
      </c>
      <c r="F309" s="3">
        <v>41</v>
      </c>
      <c r="G309" s="3">
        <v>1</v>
      </c>
      <c r="H309" s="38">
        <v>38148.001629999999</v>
      </c>
      <c r="I309" s="28">
        <f t="shared" si="60"/>
        <v>37880</v>
      </c>
      <c r="J309">
        <f t="shared" si="61"/>
        <v>37879</v>
      </c>
      <c r="K309" s="29">
        <f t="shared" si="62"/>
        <v>37879</v>
      </c>
      <c r="L309" s="30">
        <f t="shared" si="63"/>
        <v>268.00162999999884</v>
      </c>
      <c r="M309" s="1">
        <f t="shared" si="64"/>
        <v>269.00162999999884</v>
      </c>
      <c r="N309" s="31">
        <f t="shared" si="65"/>
        <v>269.00162999999884</v>
      </c>
      <c r="O309" s="1">
        <f t="shared" si="70"/>
        <v>42773.593899999993</v>
      </c>
      <c r="P309" s="50">
        <f t="shared" si="71"/>
        <v>4625.5922699999937</v>
      </c>
      <c r="Q309" s="1">
        <f t="shared" si="72"/>
        <v>47588.759348999993</v>
      </c>
      <c r="R309" s="50">
        <f t="shared" si="73"/>
        <v>9440.7577189999938</v>
      </c>
      <c r="S309" s="47">
        <f t="shared" si="68"/>
        <v>38395.241145</v>
      </c>
      <c r="T309" s="50">
        <f t="shared" si="69"/>
        <v>247.23951500000112</v>
      </c>
      <c r="U309" s="47">
        <f t="shared" si="66"/>
        <v>45824.00381079963</v>
      </c>
      <c r="V309" s="50">
        <f t="shared" si="67"/>
        <v>7676.0021807996309</v>
      </c>
    </row>
    <row r="310" spans="2:22" x14ac:dyDescent="0.2">
      <c r="B310" s="37">
        <v>50694.427069999998</v>
      </c>
      <c r="C310" s="2">
        <v>19804.210488978901</v>
      </c>
      <c r="D310" s="2">
        <v>10881.901019999999</v>
      </c>
      <c r="E310" s="2">
        <v>587858.62950000004</v>
      </c>
      <c r="F310" s="3">
        <v>47</v>
      </c>
      <c r="G310" s="3">
        <v>0</v>
      </c>
      <c r="H310" s="38">
        <v>42747.539250000002</v>
      </c>
      <c r="I310" s="28">
        <f t="shared" si="60"/>
        <v>42967</v>
      </c>
      <c r="J310">
        <f t="shared" si="61"/>
        <v>42976</v>
      </c>
      <c r="K310" s="29">
        <f t="shared" si="62"/>
        <v>42976</v>
      </c>
      <c r="L310" s="30">
        <f t="shared" si="63"/>
        <v>-219.46074999999837</v>
      </c>
      <c r="M310" s="1">
        <f t="shared" si="64"/>
        <v>-228.46074999999837</v>
      </c>
      <c r="N310" s="31">
        <f t="shared" si="65"/>
        <v>-228.46074999999837</v>
      </c>
      <c r="O310" s="1">
        <f t="shared" si="70"/>
        <v>39633.443125999998</v>
      </c>
      <c r="P310" s="50">
        <f t="shared" si="71"/>
        <v>3114.0961240000033</v>
      </c>
      <c r="Q310" s="1">
        <f t="shared" si="72"/>
        <v>47246.024772999997</v>
      </c>
      <c r="R310" s="50">
        <f t="shared" si="73"/>
        <v>4498.4855229999957</v>
      </c>
      <c r="S310" s="47">
        <f t="shared" si="68"/>
        <v>37652.520397</v>
      </c>
      <c r="T310" s="50">
        <f t="shared" si="69"/>
        <v>5095.0188530000014</v>
      </c>
      <c r="U310" s="47">
        <f t="shared" si="66"/>
        <v>45056.403592719667</v>
      </c>
      <c r="V310" s="50">
        <f t="shared" si="67"/>
        <v>2308.8643427196657</v>
      </c>
    </row>
    <row r="311" spans="2:22" x14ac:dyDescent="0.2">
      <c r="B311" s="37">
        <v>55369.72784</v>
      </c>
      <c r="C311" s="2">
        <v>23911.724764718871</v>
      </c>
      <c r="D311" s="2">
        <v>10888.934939999999</v>
      </c>
      <c r="E311" s="2">
        <v>606851.16960000002</v>
      </c>
      <c r="F311" s="3">
        <v>27</v>
      </c>
      <c r="G311" s="3">
        <v>0</v>
      </c>
      <c r="H311" s="38">
        <v>29670.83337</v>
      </c>
      <c r="I311" s="28">
        <f t="shared" si="60"/>
        <v>29331</v>
      </c>
      <c r="J311">
        <f t="shared" si="61"/>
        <v>29353</v>
      </c>
      <c r="K311" s="29">
        <f t="shared" si="62"/>
        <v>29353</v>
      </c>
      <c r="L311" s="30">
        <f t="shared" si="63"/>
        <v>339.83337000000029</v>
      </c>
      <c r="M311" s="1">
        <f t="shared" si="64"/>
        <v>317.83337000000029</v>
      </c>
      <c r="N311" s="31">
        <f t="shared" si="65"/>
        <v>317.83337000000029</v>
      </c>
      <c r="O311" s="1">
        <f t="shared" si="70"/>
        <v>40201.98775</v>
      </c>
      <c r="P311" s="50">
        <f t="shared" si="71"/>
        <v>10531.15438</v>
      </c>
      <c r="Q311" s="1">
        <f t="shared" si="72"/>
        <v>46879.530917000004</v>
      </c>
      <c r="R311" s="50">
        <f t="shared" si="73"/>
        <v>17208.697547000003</v>
      </c>
      <c r="S311" s="47">
        <f t="shared" si="68"/>
        <v>38925.296147000001</v>
      </c>
      <c r="T311" s="50">
        <f t="shared" si="69"/>
        <v>9254.4627770000006</v>
      </c>
      <c r="U311" s="47">
        <f t="shared" si="66"/>
        <v>44825.517158447699</v>
      </c>
      <c r="V311" s="50">
        <f t="shared" si="67"/>
        <v>15154.683788447699</v>
      </c>
    </row>
    <row r="312" spans="2:22" x14ac:dyDescent="0.2">
      <c r="B312" s="39">
        <v>82425.646789999999</v>
      </c>
      <c r="C312" s="40">
        <v>33180.201941791078</v>
      </c>
      <c r="D312" s="40">
        <v>7525.2521040000001</v>
      </c>
      <c r="E312" s="40">
        <v>684273.59129999997</v>
      </c>
      <c r="F312" s="41">
        <v>46</v>
      </c>
      <c r="G312" s="41">
        <v>1</v>
      </c>
      <c r="H312" s="42">
        <v>63038.20422</v>
      </c>
      <c r="I312" s="28">
        <f t="shared" si="60"/>
        <v>62775</v>
      </c>
      <c r="J312">
        <f t="shared" si="61"/>
        <v>62782</v>
      </c>
      <c r="K312" s="29">
        <f t="shared" si="62"/>
        <v>62782</v>
      </c>
      <c r="L312" s="30">
        <f t="shared" si="63"/>
        <v>263.20421999999962</v>
      </c>
      <c r="M312" s="1">
        <f t="shared" si="64"/>
        <v>256.20421999999962</v>
      </c>
      <c r="N312" s="31">
        <f t="shared" si="65"/>
        <v>256.20421999999962</v>
      </c>
      <c r="O312" s="1">
        <f t="shared" si="70"/>
        <v>37188.872230000001</v>
      </c>
      <c r="P312" s="50">
        <f t="shared" si="71"/>
        <v>25849.331989999999</v>
      </c>
      <c r="Q312" s="1">
        <f t="shared" si="72"/>
        <v>45085.602535999999</v>
      </c>
      <c r="R312" s="50">
        <f t="shared" si="73"/>
        <v>17952.601684000001</v>
      </c>
      <c r="S312" s="47">
        <f t="shared" si="68"/>
        <v>35166.276717000001</v>
      </c>
      <c r="T312" s="50">
        <f t="shared" si="69"/>
        <v>27871.927502999999</v>
      </c>
      <c r="U312" s="47">
        <f t="shared" si="66"/>
        <v>43310.048779602934</v>
      </c>
      <c r="V312" s="50">
        <f t="shared" si="67"/>
        <v>19728.155440397066</v>
      </c>
    </row>
  </sheetData>
  <mergeCells count="9">
    <mergeCell ref="B1:F1"/>
    <mergeCell ref="I11:K11"/>
    <mergeCell ref="O11:P11"/>
    <mergeCell ref="Q11:R11"/>
    <mergeCell ref="S11:T11"/>
    <mergeCell ref="L11:N11"/>
    <mergeCell ref="B2:F2"/>
    <mergeCell ref="B3:F3"/>
    <mergeCell ref="B4:F4"/>
  </mergeCells>
  <pageMargins left="0.7" right="0.7" top="0.75" bottom="0.75" header="0.3" footer="0.3"/>
  <pageSetup paperSize="9" orientation="portrait" horizontalDpi="0" verticalDpi="0"/>
  <ignoredErrors>
    <ignoredError sqref="Q23 Q24:Q312 S17:S312" formulaRange="1"/>
  </ignoredError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F37E8-786B-AB41-95D0-9A4031DC45D0}">
  <dimension ref="A1:K301"/>
  <sheetViews>
    <sheetView tabSelected="1" topLeftCell="A18" zoomScale="150" zoomScaleNormal="140" workbookViewId="0">
      <selection activeCell="K27" sqref="K27"/>
    </sheetView>
  </sheetViews>
  <sheetFormatPr baseColWidth="10" defaultRowHeight="15" x14ac:dyDescent="0.2"/>
  <cols>
    <col min="1" max="1" width="22.5" style="1" bestFit="1" customWidth="1"/>
    <col min="2" max="2" width="16" style="1" bestFit="1" customWidth="1"/>
    <col min="3" max="3" width="13.83203125" style="1" bestFit="1" customWidth="1"/>
    <col min="4" max="4" width="9.5" bestFit="1" customWidth="1"/>
    <col min="5" max="5" width="9.5" customWidth="1"/>
    <col min="7" max="7" width="22.1640625" bestFit="1" customWidth="1"/>
    <col min="8" max="8" width="23.1640625" bestFit="1" customWidth="1"/>
    <col min="9" max="9" width="17.1640625" bestFit="1" customWidth="1"/>
    <col min="10" max="10" width="14.33203125" bestFit="1" customWidth="1"/>
    <col min="11" max="11" width="10" bestFit="1" customWidth="1"/>
  </cols>
  <sheetData>
    <row r="1" spans="1:11" ht="16" thickBot="1" x14ac:dyDescent="0.25">
      <c r="A1" s="4" t="s">
        <v>23</v>
      </c>
      <c r="B1" s="4" t="s">
        <v>24</v>
      </c>
      <c r="C1" s="4" t="s">
        <v>27</v>
      </c>
      <c r="D1" s="4" t="s">
        <v>28</v>
      </c>
      <c r="E1" s="4" t="s">
        <v>43</v>
      </c>
    </row>
    <row r="2" spans="1:11" x14ac:dyDescent="0.2">
      <c r="A2" s="2">
        <v>35321.458769999997</v>
      </c>
      <c r="B2" s="2">
        <v>62812.093009999997</v>
      </c>
      <c r="C2" s="2">
        <v>238961.25049999999</v>
      </c>
      <c r="D2" s="3">
        <v>42</v>
      </c>
      <c r="E2" s="67">
        <v>-177</v>
      </c>
      <c r="G2" s="62"/>
      <c r="H2" s="62" t="s">
        <v>23</v>
      </c>
      <c r="I2" s="62" t="s">
        <v>24</v>
      </c>
      <c r="J2" s="62" t="s">
        <v>27</v>
      </c>
      <c r="K2" s="62" t="s">
        <v>28</v>
      </c>
    </row>
    <row r="3" spans="1:11" x14ac:dyDescent="0.2">
      <c r="A3" s="2">
        <v>45115.525659999999</v>
      </c>
      <c r="B3" s="2">
        <v>66646.892919999998</v>
      </c>
      <c r="C3" s="2">
        <v>530973.90780000004</v>
      </c>
      <c r="D3" s="3">
        <v>41</v>
      </c>
      <c r="E3" s="67">
        <v>-150</v>
      </c>
      <c r="G3" s="64" t="s">
        <v>23</v>
      </c>
      <c r="H3">
        <v>1</v>
      </c>
    </row>
    <row r="4" spans="1:11" x14ac:dyDescent="0.2">
      <c r="A4" s="2">
        <v>42925.709210000001</v>
      </c>
      <c r="B4" s="2">
        <v>53798.551119999996</v>
      </c>
      <c r="C4" s="2">
        <v>638467.17729999998</v>
      </c>
      <c r="D4" s="3">
        <v>43</v>
      </c>
      <c r="E4" s="67">
        <v>99</v>
      </c>
      <c r="G4" s="65" t="s">
        <v>24</v>
      </c>
      <c r="H4">
        <v>0.61064687688313002</v>
      </c>
      <c r="I4">
        <v>1</v>
      </c>
    </row>
    <row r="5" spans="1:11" x14ac:dyDescent="0.2">
      <c r="A5" s="2">
        <v>67422.363129999998</v>
      </c>
      <c r="B5" s="2">
        <v>79370.037979999994</v>
      </c>
      <c r="C5" s="2">
        <v>548599.05240000004</v>
      </c>
      <c r="D5" s="3">
        <v>58</v>
      </c>
      <c r="E5" s="67">
        <v>203</v>
      </c>
      <c r="G5" s="65" t="s">
        <v>27</v>
      </c>
      <c r="H5">
        <v>0.476289861182917</v>
      </c>
      <c r="I5">
        <v>2.6347291837705384E-3</v>
      </c>
      <c r="J5">
        <v>1</v>
      </c>
    </row>
    <row r="6" spans="1:11" ht="16" thickBot="1" x14ac:dyDescent="0.25">
      <c r="A6" s="2">
        <v>55915.462480000002</v>
      </c>
      <c r="B6" s="2">
        <v>59729.151299999998</v>
      </c>
      <c r="C6" s="2">
        <v>560304.06709999999</v>
      </c>
      <c r="D6" s="3">
        <v>57</v>
      </c>
      <c r="E6" s="67">
        <v>251</v>
      </c>
      <c r="G6" s="66" t="s">
        <v>28</v>
      </c>
      <c r="H6" s="9">
        <v>0.61128331972215422</v>
      </c>
      <c r="I6" s="9">
        <v>-3.6372021707229453E-2</v>
      </c>
      <c r="J6" s="9">
        <v>8.8617845388695086E-4</v>
      </c>
      <c r="K6" s="9">
        <v>1</v>
      </c>
    </row>
    <row r="7" spans="1:11" x14ac:dyDescent="0.2">
      <c r="A7" s="2">
        <v>56611.997840000004</v>
      </c>
      <c r="B7" s="2">
        <v>68499.851620000001</v>
      </c>
      <c r="C7" s="2">
        <v>428485.36040000001</v>
      </c>
      <c r="D7" s="3">
        <v>57</v>
      </c>
      <c r="E7" s="67">
        <v>-174</v>
      </c>
    </row>
    <row r="8" spans="1:11" x14ac:dyDescent="0.2">
      <c r="A8" s="2">
        <v>28925.70549</v>
      </c>
      <c r="B8" s="2">
        <v>39814.521999999997</v>
      </c>
      <c r="C8" s="2">
        <v>326373.18119999999</v>
      </c>
      <c r="D8" s="3">
        <v>47</v>
      </c>
      <c r="E8" s="67">
        <v>-361</v>
      </c>
    </row>
    <row r="9" spans="1:11" x14ac:dyDescent="0.2">
      <c r="A9" s="2">
        <v>47434.982649999998</v>
      </c>
      <c r="B9" s="2">
        <v>51752.234450000004</v>
      </c>
      <c r="C9" s="2">
        <v>629312.40410000004</v>
      </c>
      <c r="D9" s="3">
        <v>50</v>
      </c>
      <c r="E9" s="67">
        <v>144</v>
      </c>
    </row>
    <row r="10" spans="1:11" x14ac:dyDescent="0.2">
      <c r="A10" s="2">
        <v>48013.614099999999</v>
      </c>
      <c r="B10" s="2">
        <v>58139.259100000003</v>
      </c>
      <c r="C10" s="2">
        <v>630059.02740000002</v>
      </c>
      <c r="D10" s="3">
        <v>47</v>
      </c>
      <c r="E10" s="67">
        <v>-372</v>
      </c>
    </row>
    <row r="11" spans="1:11" x14ac:dyDescent="0.2">
      <c r="A11" s="2">
        <v>38189.506009999997</v>
      </c>
      <c r="B11" s="2">
        <v>53457.101320000002</v>
      </c>
      <c r="C11" s="2">
        <v>476643.35440000001</v>
      </c>
      <c r="D11" s="3">
        <v>43</v>
      </c>
      <c r="E11" s="67">
        <v>238</v>
      </c>
    </row>
    <row r="12" spans="1:11" x14ac:dyDescent="0.2">
      <c r="A12" s="2">
        <v>59045.51309</v>
      </c>
      <c r="B12" s="2">
        <v>73348.707450000002</v>
      </c>
      <c r="C12" s="2">
        <v>612738.61710000003</v>
      </c>
      <c r="D12" s="3">
        <v>50</v>
      </c>
      <c r="E12" s="67">
        <v>80.513090000000375</v>
      </c>
    </row>
    <row r="13" spans="1:11" x14ac:dyDescent="0.2">
      <c r="A13" s="2">
        <v>42288.810460000001</v>
      </c>
      <c r="B13" s="2">
        <v>55421.657330000002</v>
      </c>
      <c r="C13" s="2">
        <v>293862.5123</v>
      </c>
      <c r="D13" s="3">
        <v>53</v>
      </c>
      <c r="E13" s="67">
        <v>118.8104600000006</v>
      </c>
    </row>
    <row r="14" spans="1:11" x14ac:dyDescent="0.2">
      <c r="A14" s="2">
        <v>28700.0334</v>
      </c>
      <c r="B14" s="2">
        <v>37336.338300000003</v>
      </c>
      <c r="C14" s="2">
        <v>430907.16729999997</v>
      </c>
      <c r="D14" s="3">
        <v>44</v>
      </c>
      <c r="E14" s="67">
        <v>303.03340000000026</v>
      </c>
    </row>
    <row r="15" spans="1:11" x14ac:dyDescent="0.2">
      <c r="A15" s="2">
        <v>49258.87571</v>
      </c>
      <c r="B15" s="2">
        <v>68304.472980000006</v>
      </c>
      <c r="C15" s="2">
        <v>420322.07020000002</v>
      </c>
      <c r="D15" s="3">
        <v>48</v>
      </c>
      <c r="E15" s="67">
        <v>380.87571000000025</v>
      </c>
    </row>
    <row r="16" spans="1:11" x14ac:dyDescent="0.2">
      <c r="A16" s="2">
        <v>49510.033560000003</v>
      </c>
      <c r="B16" s="2">
        <v>72776.003819999998</v>
      </c>
      <c r="C16" s="2">
        <v>146344.8965</v>
      </c>
      <c r="D16" s="3">
        <v>55</v>
      </c>
      <c r="E16" s="67">
        <v>162.03356000000349</v>
      </c>
    </row>
    <row r="17" spans="1:5" x14ac:dyDescent="0.2">
      <c r="A17" s="2">
        <v>53017.267229999998</v>
      </c>
      <c r="B17" s="2">
        <v>64662.300609999998</v>
      </c>
      <c r="C17" s="2">
        <v>481433.43239999999</v>
      </c>
      <c r="D17" s="3">
        <v>53</v>
      </c>
      <c r="E17" s="67">
        <v>219.26722999999765</v>
      </c>
    </row>
    <row r="18" spans="1:5" x14ac:dyDescent="0.2">
      <c r="A18" s="2">
        <v>41814.720670000002</v>
      </c>
      <c r="B18" s="2">
        <v>63259.878369999999</v>
      </c>
      <c r="C18" s="2">
        <v>370356.22230000002</v>
      </c>
      <c r="D18" s="3">
        <v>45</v>
      </c>
      <c r="E18" s="67">
        <v>-258.27932999999757</v>
      </c>
    </row>
    <row r="19" spans="1:5" x14ac:dyDescent="0.2">
      <c r="A19" s="2">
        <v>43901.712440000003</v>
      </c>
      <c r="B19" s="2">
        <v>52682.064010000002</v>
      </c>
      <c r="C19" s="2">
        <v>549443.58860000002</v>
      </c>
      <c r="D19" s="3">
        <v>48</v>
      </c>
      <c r="E19" s="67">
        <v>78.712440000002971</v>
      </c>
    </row>
    <row r="20" spans="1:5" x14ac:dyDescent="0.2">
      <c r="A20" s="2">
        <v>44633.992409999999</v>
      </c>
      <c r="B20" s="2">
        <v>54503.144229999998</v>
      </c>
      <c r="C20" s="2">
        <v>431098.99979999999</v>
      </c>
      <c r="D20" s="3">
        <v>52</v>
      </c>
      <c r="E20" s="67">
        <v>-150.00759000000107</v>
      </c>
    </row>
    <row r="21" spans="1:5" x14ac:dyDescent="0.2">
      <c r="A21" s="2">
        <v>54827.52403</v>
      </c>
      <c r="B21" s="2">
        <v>55368.237159999997</v>
      </c>
      <c r="C21" s="2">
        <v>566022.13060000003</v>
      </c>
      <c r="D21" s="3">
        <v>59</v>
      </c>
      <c r="E21" s="67">
        <v>-228.47596999999951</v>
      </c>
    </row>
    <row r="22" spans="1:5" x14ac:dyDescent="0.2">
      <c r="A22" s="2">
        <v>51130.95379</v>
      </c>
      <c r="B22" s="2">
        <v>63435.863039999997</v>
      </c>
      <c r="C22" s="2">
        <v>480588.23450000002</v>
      </c>
      <c r="D22" s="3">
        <v>52</v>
      </c>
      <c r="E22" s="67">
        <v>-112.04621000000043</v>
      </c>
    </row>
    <row r="23" spans="1:5" x14ac:dyDescent="0.2">
      <c r="A23" s="2">
        <v>43402.31525</v>
      </c>
      <c r="B23" s="2">
        <v>64347.345309999997</v>
      </c>
      <c r="C23" s="2">
        <v>307226.09769999998</v>
      </c>
      <c r="D23" s="3">
        <v>48</v>
      </c>
      <c r="E23" s="67">
        <v>23.315249999999651</v>
      </c>
    </row>
    <row r="24" spans="1:5" x14ac:dyDescent="0.2">
      <c r="A24" s="2">
        <v>47240.86004</v>
      </c>
      <c r="B24" s="2">
        <v>65176.690549999999</v>
      </c>
      <c r="C24" s="2">
        <v>497526.45659999998</v>
      </c>
      <c r="D24" s="3">
        <v>46</v>
      </c>
      <c r="E24" s="67">
        <v>-431.13996000000043</v>
      </c>
    </row>
    <row r="25" spans="1:5" x14ac:dyDescent="0.2">
      <c r="A25" s="2">
        <v>46635.494319999998</v>
      </c>
      <c r="B25" s="2">
        <v>52027.638370000001</v>
      </c>
      <c r="C25" s="2">
        <v>688466.0503</v>
      </c>
      <c r="D25" s="3">
        <v>47</v>
      </c>
      <c r="E25" s="67">
        <v>-1.5056800000020303</v>
      </c>
    </row>
    <row r="26" spans="1:5" x14ac:dyDescent="0.2">
      <c r="A26" s="2">
        <v>45078.40193</v>
      </c>
      <c r="B26" s="2">
        <v>69612.012300000002</v>
      </c>
      <c r="C26" s="2">
        <v>499086.34419999999</v>
      </c>
      <c r="D26" s="3">
        <v>40</v>
      </c>
      <c r="E26" s="67">
        <v>-93.598070000000007</v>
      </c>
    </row>
    <row r="27" spans="1:5" x14ac:dyDescent="0.2">
      <c r="A27" s="2">
        <v>44387.58412</v>
      </c>
      <c r="B27" s="2">
        <v>53065.571750000003</v>
      </c>
      <c r="C27" s="2">
        <v>429440.3297</v>
      </c>
      <c r="D27" s="3">
        <v>53</v>
      </c>
      <c r="E27" s="67">
        <v>-379.41588000000047</v>
      </c>
    </row>
    <row r="28" spans="1:5" x14ac:dyDescent="0.2">
      <c r="A28" s="2">
        <v>37161.553930000002</v>
      </c>
      <c r="B28" s="2">
        <v>82842.533850000007</v>
      </c>
      <c r="C28" s="2">
        <v>315775.32069999998</v>
      </c>
      <c r="D28" s="3">
        <v>28</v>
      </c>
      <c r="E28" s="67">
        <v>-69.446069999998144</v>
      </c>
    </row>
    <row r="29" spans="1:5" x14ac:dyDescent="0.2">
      <c r="A29" s="2">
        <v>49091.971850000002</v>
      </c>
      <c r="B29" s="2">
        <v>61388.627090000002</v>
      </c>
      <c r="C29" s="2">
        <v>341691.93369999999</v>
      </c>
      <c r="D29" s="3">
        <v>56</v>
      </c>
      <c r="E29" s="67">
        <v>-340.02814999999828</v>
      </c>
    </row>
    <row r="30" spans="1:5" x14ac:dyDescent="0.2">
      <c r="A30" s="2">
        <v>58350.318090000001</v>
      </c>
      <c r="B30" s="2">
        <v>100000</v>
      </c>
      <c r="C30" s="2">
        <v>188032.0778</v>
      </c>
      <c r="D30" s="3">
        <v>46</v>
      </c>
      <c r="E30" s="67">
        <v>38.318090000000666</v>
      </c>
    </row>
    <row r="31" spans="1:5" x14ac:dyDescent="0.2">
      <c r="A31" s="2">
        <v>43994.35972</v>
      </c>
      <c r="B31" s="2">
        <v>62891.865559999998</v>
      </c>
      <c r="C31" s="2">
        <v>583230.97600000002</v>
      </c>
      <c r="D31" s="3">
        <v>40</v>
      </c>
      <c r="E31" s="67">
        <v>169.35972000000038</v>
      </c>
    </row>
    <row r="32" spans="1:5" x14ac:dyDescent="0.2">
      <c r="A32" s="2">
        <v>17584.569630000002</v>
      </c>
      <c r="B32" s="2">
        <v>39627.124799999998</v>
      </c>
      <c r="C32" s="2">
        <v>319837.6593</v>
      </c>
      <c r="D32" s="3">
        <v>33</v>
      </c>
      <c r="E32" s="67">
        <v>354.56963000000178</v>
      </c>
    </row>
    <row r="33" spans="1:5" x14ac:dyDescent="0.2">
      <c r="A33" s="2">
        <v>44650.36073</v>
      </c>
      <c r="B33" s="2">
        <v>68859.564889999994</v>
      </c>
      <c r="C33" s="2">
        <v>486069.07299999997</v>
      </c>
      <c r="D33" s="3">
        <v>40</v>
      </c>
      <c r="E33" s="67">
        <v>278.36073000000033</v>
      </c>
    </row>
    <row r="34" spans="1:5" x14ac:dyDescent="0.2">
      <c r="A34" s="2">
        <v>66363.893160000007</v>
      </c>
      <c r="B34" s="2">
        <v>82358.22683</v>
      </c>
      <c r="C34" s="2">
        <v>655934.46660000004</v>
      </c>
      <c r="D34" s="3">
        <v>51</v>
      </c>
      <c r="E34" s="67">
        <v>238.8931600000069</v>
      </c>
    </row>
    <row r="35" spans="1:5" x14ac:dyDescent="0.2">
      <c r="A35" s="2">
        <v>53489.462140000003</v>
      </c>
      <c r="B35" s="2">
        <v>67904.398950000003</v>
      </c>
      <c r="C35" s="2">
        <v>487435.96399999998</v>
      </c>
      <c r="D35" s="3">
        <v>51</v>
      </c>
      <c r="E35" s="67">
        <v>374.46214000000327</v>
      </c>
    </row>
    <row r="36" spans="1:5" x14ac:dyDescent="0.2">
      <c r="A36" s="2">
        <v>39810.348169999997</v>
      </c>
      <c r="B36" s="2">
        <v>65311.682249999998</v>
      </c>
      <c r="C36" s="2">
        <v>215673.53839999999</v>
      </c>
      <c r="D36" s="3">
        <v>46</v>
      </c>
      <c r="E36" s="67">
        <v>218.34816999999748</v>
      </c>
    </row>
    <row r="37" spans="1:5" x14ac:dyDescent="0.2">
      <c r="A37" s="2">
        <v>51612.143109999997</v>
      </c>
      <c r="B37" s="2">
        <v>59593.2624</v>
      </c>
      <c r="C37" s="2">
        <v>612242.77549999999</v>
      </c>
      <c r="D37" s="3">
        <v>51</v>
      </c>
      <c r="E37" s="67">
        <v>-437.85689000000275</v>
      </c>
    </row>
    <row r="38" spans="1:5" x14ac:dyDescent="0.2">
      <c r="A38" s="2">
        <v>38978.674579999999</v>
      </c>
      <c r="B38" s="2">
        <v>47460.548089999997</v>
      </c>
      <c r="C38" s="2">
        <v>430624.81420000002</v>
      </c>
      <c r="D38" s="3">
        <v>50</v>
      </c>
      <c r="E38" s="67">
        <v>-148.32542000000103</v>
      </c>
    </row>
    <row r="39" spans="1:5" x14ac:dyDescent="0.2">
      <c r="A39" s="2">
        <v>10092.22509</v>
      </c>
      <c r="B39" s="2">
        <v>43131.784110000001</v>
      </c>
      <c r="C39" s="2">
        <v>326742.7352</v>
      </c>
      <c r="D39" s="3">
        <v>22</v>
      </c>
      <c r="E39" s="67">
        <v>-67.774910000000091</v>
      </c>
    </row>
    <row r="40" spans="1:5" x14ac:dyDescent="0.2">
      <c r="A40" s="2">
        <v>35928.524039999997</v>
      </c>
      <c r="B40" s="2">
        <v>52263.698060000002</v>
      </c>
      <c r="C40" s="2">
        <v>213040.96059999999</v>
      </c>
      <c r="D40" s="3">
        <v>51</v>
      </c>
      <c r="E40" s="67">
        <v>-445.4759600000034</v>
      </c>
    </row>
    <row r="41" spans="1:5" x14ac:dyDescent="0.2">
      <c r="A41" s="2">
        <v>54823.192210000001</v>
      </c>
      <c r="B41" s="2">
        <v>80959.533100000001</v>
      </c>
      <c r="C41" s="2">
        <v>379749.91519999999</v>
      </c>
      <c r="D41" s="3">
        <v>48</v>
      </c>
      <c r="E41" s="67">
        <v>-2.8077899999989313</v>
      </c>
    </row>
    <row r="42" spans="1:5" x14ac:dyDescent="0.2">
      <c r="A42" s="2">
        <v>45805.671860000002</v>
      </c>
      <c r="B42" s="2">
        <v>66417.665970000002</v>
      </c>
      <c r="C42" s="2">
        <v>513340.0097</v>
      </c>
      <c r="D42" s="3">
        <v>42</v>
      </c>
      <c r="E42" s="67">
        <v>338.6718600000022</v>
      </c>
    </row>
    <row r="43" spans="1:5" x14ac:dyDescent="0.2">
      <c r="A43" s="2">
        <v>41567.470329999996</v>
      </c>
      <c r="B43" s="2">
        <v>58457.414920000003</v>
      </c>
      <c r="C43" s="2">
        <v>410655.99469999998</v>
      </c>
      <c r="D43" s="3">
        <v>46</v>
      </c>
      <c r="E43" s="67">
        <v>190.47032999999647</v>
      </c>
    </row>
    <row r="44" spans="1:5" x14ac:dyDescent="0.2">
      <c r="A44" s="2">
        <v>28031.209849999999</v>
      </c>
      <c r="B44" s="2">
        <v>50571.459690000003</v>
      </c>
      <c r="C44" s="2">
        <v>348833.84029999998</v>
      </c>
      <c r="D44" s="3">
        <v>38</v>
      </c>
      <c r="E44" s="67">
        <v>-397.79015000000072</v>
      </c>
    </row>
    <row r="45" spans="1:5" x14ac:dyDescent="0.2">
      <c r="A45" s="2">
        <v>27815.738130000002</v>
      </c>
      <c r="B45" s="2">
        <v>50943.162559999997</v>
      </c>
      <c r="C45" s="2">
        <v>299734.12780000002</v>
      </c>
      <c r="D45" s="3">
        <v>39</v>
      </c>
      <c r="E45" s="67">
        <v>-241.26186999999845</v>
      </c>
    </row>
    <row r="46" spans="1:5" x14ac:dyDescent="0.2">
      <c r="A46" s="2">
        <v>68678.435200000007</v>
      </c>
      <c r="B46" s="2">
        <v>79792.130959999995</v>
      </c>
      <c r="C46" s="2">
        <v>497950.29330000002</v>
      </c>
      <c r="D46" s="3">
        <v>61</v>
      </c>
      <c r="E46" s="67">
        <v>167.43520000000717</v>
      </c>
    </row>
    <row r="47" spans="1:5" x14ac:dyDescent="0.2">
      <c r="A47" s="2">
        <v>68925.094469999996</v>
      </c>
      <c r="B47" s="2">
        <v>70787.27764</v>
      </c>
      <c r="C47" s="2">
        <v>853913.85320000001</v>
      </c>
      <c r="D47" s="3">
        <v>55</v>
      </c>
      <c r="E47" s="67">
        <v>222.09446999999636</v>
      </c>
    </row>
    <row r="48" spans="1:5" x14ac:dyDescent="0.2">
      <c r="A48" s="2">
        <v>34215.761500000001</v>
      </c>
      <c r="B48" s="2">
        <v>56098.507729999998</v>
      </c>
      <c r="C48" s="2">
        <v>320228.64510000002</v>
      </c>
      <c r="D48" s="3">
        <v>42</v>
      </c>
      <c r="E48" s="67">
        <v>143.76150000000052</v>
      </c>
    </row>
    <row r="49" spans="1:5" x14ac:dyDescent="0.2">
      <c r="A49" s="2">
        <v>37843.466189999999</v>
      </c>
      <c r="B49" s="2">
        <v>57478.379220000003</v>
      </c>
      <c r="C49" s="2">
        <v>158979.7102</v>
      </c>
      <c r="D49" s="3">
        <v>51</v>
      </c>
      <c r="E49" s="67">
        <v>99.466189999999187</v>
      </c>
    </row>
    <row r="50" spans="1:5" x14ac:dyDescent="0.2">
      <c r="A50" s="2">
        <v>37883.242310000001</v>
      </c>
      <c r="B50" s="2">
        <v>60181.406329999998</v>
      </c>
      <c r="C50" s="2">
        <v>390312.1715</v>
      </c>
      <c r="D50" s="3">
        <v>41</v>
      </c>
      <c r="E50" s="67">
        <v>326.24231000000145</v>
      </c>
    </row>
    <row r="51" spans="1:5" x14ac:dyDescent="0.2">
      <c r="A51" s="2">
        <v>48734.357080000002</v>
      </c>
      <c r="B51" s="2">
        <v>74445.081680000003</v>
      </c>
      <c r="C51" s="2">
        <v>527420.72690000001</v>
      </c>
      <c r="D51" s="3">
        <v>40</v>
      </c>
      <c r="E51" s="67">
        <v>23.357080000001588</v>
      </c>
    </row>
    <row r="52" spans="1:5" x14ac:dyDescent="0.2">
      <c r="A52" s="2">
        <v>27187.239140000001</v>
      </c>
      <c r="B52" s="2">
        <v>38406.778899999998</v>
      </c>
      <c r="C52" s="2">
        <v>451846.19949999999</v>
      </c>
      <c r="D52" s="3">
        <v>41</v>
      </c>
      <c r="E52" s="67">
        <v>102.2391400000015</v>
      </c>
    </row>
    <row r="53" spans="1:5" x14ac:dyDescent="0.2">
      <c r="A53" s="2">
        <v>63738.390650000001</v>
      </c>
      <c r="B53" s="2">
        <v>64616.688099999999</v>
      </c>
      <c r="C53" s="2">
        <v>779925.7892</v>
      </c>
      <c r="D53" s="3">
        <v>56</v>
      </c>
      <c r="E53" s="67">
        <v>-191.60934999999881</v>
      </c>
    </row>
    <row r="54" spans="1:5" x14ac:dyDescent="0.2">
      <c r="A54" s="2">
        <v>48266.755160000001</v>
      </c>
      <c r="B54" s="2">
        <v>68107.93144</v>
      </c>
      <c r="C54" s="2">
        <v>455609.14289999998</v>
      </c>
      <c r="D54" s="3">
        <v>46</v>
      </c>
      <c r="E54" s="67">
        <v>158.75516000000061</v>
      </c>
    </row>
    <row r="55" spans="1:5" x14ac:dyDescent="0.2">
      <c r="A55" s="2">
        <v>46381.131110000002</v>
      </c>
      <c r="B55" s="2">
        <v>72471.815319999994</v>
      </c>
      <c r="C55" s="2">
        <v>583523.07620000001</v>
      </c>
      <c r="D55" s="3">
        <v>37</v>
      </c>
      <c r="E55" s="67">
        <v>-322.86888999999792</v>
      </c>
    </row>
    <row r="56" spans="1:5" x14ac:dyDescent="0.2">
      <c r="A56" s="2">
        <v>31978.979899999998</v>
      </c>
      <c r="B56" s="2">
        <v>35069.418859999998</v>
      </c>
      <c r="C56" s="2">
        <v>353757.50569999998</v>
      </c>
      <c r="D56" s="3">
        <v>52</v>
      </c>
      <c r="E56" s="67">
        <v>368.97989999999845</v>
      </c>
    </row>
    <row r="57" spans="1:5" x14ac:dyDescent="0.2">
      <c r="A57" s="2">
        <v>48100.290520000002</v>
      </c>
      <c r="B57" s="2">
        <v>52422.946909999999</v>
      </c>
      <c r="C57" s="2">
        <v>438067.75060000003</v>
      </c>
      <c r="D57" s="3">
        <v>57</v>
      </c>
      <c r="E57" s="67">
        <v>84.290520000002289</v>
      </c>
    </row>
    <row r="58" spans="1:5" x14ac:dyDescent="0.2">
      <c r="A58" s="2">
        <v>47380.912239999998</v>
      </c>
      <c r="B58" s="2">
        <v>84467.789879999997</v>
      </c>
      <c r="C58" s="2">
        <v>468238.79149999999</v>
      </c>
      <c r="D58" s="3">
        <v>34</v>
      </c>
      <c r="E58" s="67">
        <v>-217.08776000000216</v>
      </c>
    </row>
    <row r="59" spans="1:5" x14ac:dyDescent="0.2">
      <c r="A59" s="2">
        <v>41425.00116</v>
      </c>
      <c r="B59" s="2">
        <v>51419.507769999997</v>
      </c>
      <c r="C59" s="2">
        <v>636407.11479999998</v>
      </c>
      <c r="D59" s="3">
        <v>43</v>
      </c>
      <c r="E59" s="67">
        <v>-2.9988400000002002</v>
      </c>
    </row>
    <row r="60" spans="1:5" x14ac:dyDescent="0.2">
      <c r="A60" s="2">
        <v>38147.81018</v>
      </c>
      <c r="B60" s="2">
        <v>46609.516259999997</v>
      </c>
      <c r="C60" s="2">
        <v>409419.5797</v>
      </c>
      <c r="D60" s="3">
        <v>50</v>
      </c>
      <c r="E60" s="67">
        <v>113.8101800000004</v>
      </c>
    </row>
    <row r="61" spans="1:5" x14ac:dyDescent="0.2">
      <c r="A61" s="2">
        <v>32737.801769999998</v>
      </c>
      <c r="B61" s="2">
        <v>55207.456789999997</v>
      </c>
      <c r="C61" s="2">
        <v>286062.51620000001</v>
      </c>
      <c r="D61" s="3">
        <v>42</v>
      </c>
      <c r="E61" s="67">
        <v>155.80176999999821</v>
      </c>
    </row>
    <row r="62" spans="1:5" x14ac:dyDescent="0.2">
      <c r="A62" s="2">
        <v>37348.137369999997</v>
      </c>
      <c r="B62" s="2">
        <v>46689.4159</v>
      </c>
      <c r="C62" s="2">
        <v>615765.92890000006</v>
      </c>
      <c r="D62" s="3">
        <v>42</v>
      </c>
      <c r="E62" s="67">
        <v>19.137369999996736</v>
      </c>
    </row>
    <row r="63" spans="1:5" x14ac:dyDescent="0.2">
      <c r="A63" s="2">
        <v>47483.853159999999</v>
      </c>
      <c r="B63" s="2">
        <v>71847.254400000005</v>
      </c>
      <c r="C63" s="2">
        <v>476088.3996</v>
      </c>
      <c r="D63" s="3">
        <v>42</v>
      </c>
      <c r="E63" s="67">
        <v>39.853159999998752</v>
      </c>
    </row>
    <row r="64" spans="1:5" x14ac:dyDescent="0.2">
      <c r="A64" s="2">
        <v>49730.533389999997</v>
      </c>
      <c r="B64" s="2">
        <v>69236.686079999999</v>
      </c>
      <c r="C64" s="2">
        <v>242495.98860000001</v>
      </c>
      <c r="D64" s="3">
        <v>55</v>
      </c>
      <c r="E64" s="67">
        <v>-407.46661000000313</v>
      </c>
    </row>
    <row r="65" spans="1:5" x14ac:dyDescent="0.2">
      <c r="A65" s="2">
        <v>40093.619809999997</v>
      </c>
      <c r="B65" s="2">
        <v>54006.778509999996</v>
      </c>
      <c r="C65" s="2">
        <v>246321.8916</v>
      </c>
      <c r="D65" s="3">
        <v>53</v>
      </c>
      <c r="E65" s="67">
        <v>95.619809999996505</v>
      </c>
    </row>
    <row r="66" spans="1:5" x14ac:dyDescent="0.2">
      <c r="A66" s="2">
        <v>42297.506200000003</v>
      </c>
      <c r="B66" s="2">
        <v>47228.359989999997</v>
      </c>
      <c r="C66" s="2">
        <v>456634.20730000001</v>
      </c>
      <c r="D66" s="3">
        <v>53</v>
      </c>
      <c r="E66" s="67">
        <v>28.506200000003446</v>
      </c>
    </row>
    <row r="67" spans="1:5" x14ac:dyDescent="0.2">
      <c r="A67" s="2">
        <v>52954.931210000002</v>
      </c>
      <c r="B67" s="2">
        <v>70187.503280000004</v>
      </c>
      <c r="C67" s="2">
        <v>662176.48510000005</v>
      </c>
      <c r="D67" s="3">
        <v>43</v>
      </c>
      <c r="E67" s="67">
        <v>219.93121000000247</v>
      </c>
    </row>
    <row r="68" spans="1:5" x14ac:dyDescent="0.2">
      <c r="A68" s="2">
        <v>48104.111839999998</v>
      </c>
      <c r="B68" s="2">
        <v>62262.948450000004</v>
      </c>
      <c r="C68" s="2">
        <v>301026.2206</v>
      </c>
      <c r="D68" s="3">
        <v>55</v>
      </c>
      <c r="E68" s="67">
        <v>197.11183999999776</v>
      </c>
    </row>
    <row r="69" spans="1:5" x14ac:dyDescent="0.2">
      <c r="A69" s="2">
        <v>43680.913269999997</v>
      </c>
      <c r="B69" s="2">
        <v>59195.828990000002</v>
      </c>
      <c r="C69" s="2">
        <v>573054.38080000004</v>
      </c>
      <c r="D69" s="3">
        <v>43</v>
      </c>
      <c r="E69" s="67">
        <v>-290.08673000000272</v>
      </c>
    </row>
    <row r="70" spans="1:5" x14ac:dyDescent="0.2">
      <c r="A70" s="2">
        <v>52707.968159999997</v>
      </c>
      <c r="B70" s="2">
        <v>48716.672709999999</v>
      </c>
      <c r="C70" s="2">
        <v>662382.66229999997</v>
      </c>
      <c r="D70" s="3">
        <v>57</v>
      </c>
      <c r="E70" s="67">
        <v>286.96815999999671</v>
      </c>
    </row>
    <row r="71" spans="1:5" x14ac:dyDescent="0.2">
      <c r="A71" s="2">
        <v>49392.8897</v>
      </c>
      <c r="B71" s="2">
        <v>66478.009669999999</v>
      </c>
      <c r="C71" s="2">
        <v>356553.3996</v>
      </c>
      <c r="D71" s="3">
        <v>52</v>
      </c>
      <c r="E71" s="67">
        <v>26.889699999999721</v>
      </c>
    </row>
    <row r="72" spans="1:5" x14ac:dyDescent="0.2">
      <c r="A72" s="2">
        <v>30841.001540000001</v>
      </c>
      <c r="B72" s="2">
        <v>50280.004500000003</v>
      </c>
      <c r="C72" s="2">
        <v>230728.3008</v>
      </c>
      <c r="D72" s="3">
        <v>45</v>
      </c>
      <c r="E72" s="67">
        <v>113.00154000000111</v>
      </c>
    </row>
    <row r="73" spans="1:5" x14ac:dyDescent="0.2">
      <c r="A73" s="2">
        <v>49373.375549999997</v>
      </c>
      <c r="B73" s="2">
        <v>57393.828719999998</v>
      </c>
      <c r="C73" s="2">
        <v>411831.03710000002</v>
      </c>
      <c r="D73" s="3">
        <v>56</v>
      </c>
      <c r="E73" s="67">
        <v>159.37554999999702</v>
      </c>
    </row>
    <row r="74" spans="1:5" x14ac:dyDescent="0.2">
      <c r="A74" s="2">
        <v>41903.651709999998</v>
      </c>
      <c r="B74" s="2">
        <v>63429.931409999997</v>
      </c>
      <c r="C74" s="2">
        <v>481335.35820000002</v>
      </c>
      <c r="D74" s="3">
        <v>41</v>
      </c>
      <c r="E74" s="67">
        <v>-115.34829000000173</v>
      </c>
    </row>
    <row r="75" spans="1:5" x14ac:dyDescent="0.2">
      <c r="A75" s="2">
        <v>45058.8969</v>
      </c>
      <c r="B75" s="2">
        <v>59139.210800000001</v>
      </c>
      <c r="C75" s="2">
        <v>473845.85460000002</v>
      </c>
      <c r="D75" s="3">
        <v>48</v>
      </c>
      <c r="E75" s="67">
        <v>-210.10310000000027</v>
      </c>
    </row>
    <row r="76" spans="1:5" x14ac:dyDescent="0.2">
      <c r="A76" s="2">
        <v>52991.526669999999</v>
      </c>
      <c r="B76" s="2">
        <v>67015.193719999996</v>
      </c>
      <c r="C76" s="2">
        <v>355157.64169999998</v>
      </c>
      <c r="D76" s="3">
        <v>56</v>
      </c>
      <c r="E76" s="67">
        <v>3.5266699999992852</v>
      </c>
    </row>
    <row r="77" spans="1:5" x14ac:dyDescent="0.2">
      <c r="A77" s="2">
        <v>50958.081149999998</v>
      </c>
      <c r="B77" s="2">
        <v>69157.452099999995</v>
      </c>
      <c r="C77" s="2">
        <v>506986.98239999998</v>
      </c>
      <c r="D77" s="3">
        <v>47</v>
      </c>
      <c r="E77" s="67">
        <v>-67.918850000001839</v>
      </c>
    </row>
    <row r="78" spans="1:5" x14ac:dyDescent="0.2">
      <c r="A78" s="2">
        <v>41357.178970000001</v>
      </c>
      <c r="B78" s="2">
        <v>50867.940069999997</v>
      </c>
      <c r="C78" s="2">
        <v>344916.17680000002</v>
      </c>
      <c r="D78" s="3">
        <v>53</v>
      </c>
      <c r="E78" s="67">
        <v>272.17897000000085</v>
      </c>
    </row>
    <row r="79" spans="1:5" x14ac:dyDescent="0.2">
      <c r="A79" s="2">
        <v>44434.719169999997</v>
      </c>
      <c r="B79" s="2">
        <v>53450.90036</v>
      </c>
      <c r="C79" s="2">
        <v>309113.06270000001</v>
      </c>
      <c r="D79" s="3">
        <v>57</v>
      </c>
      <c r="E79" s="67">
        <v>-428.28083000000333</v>
      </c>
    </row>
    <row r="80" spans="1:5" x14ac:dyDescent="0.2">
      <c r="A80" s="2">
        <v>38502.423920000001</v>
      </c>
      <c r="B80" s="2">
        <v>70463.990839999999</v>
      </c>
      <c r="C80" s="2">
        <v>278799.69579999999</v>
      </c>
      <c r="D80" s="3">
        <v>39</v>
      </c>
      <c r="E80" s="67">
        <v>65.42392000000109</v>
      </c>
    </row>
    <row r="81" spans="1:5" x14ac:dyDescent="0.2">
      <c r="A81" s="2">
        <v>41221.249179999999</v>
      </c>
      <c r="B81" s="2">
        <v>52697.151919999997</v>
      </c>
      <c r="C81" s="2">
        <v>540805.49399999995</v>
      </c>
      <c r="D81" s="3">
        <v>45</v>
      </c>
      <c r="E81" s="67">
        <v>160.24917999999889</v>
      </c>
    </row>
    <row r="82" spans="1:5" x14ac:dyDescent="0.2">
      <c r="A82" s="2">
        <v>38399.461389999997</v>
      </c>
      <c r="B82" s="2">
        <v>71055.419240000003</v>
      </c>
      <c r="C82" s="2">
        <v>441527.01439999999</v>
      </c>
      <c r="D82" s="3">
        <v>33</v>
      </c>
      <c r="E82" s="67">
        <v>-37.538610000003246</v>
      </c>
    </row>
    <row r="83" spans="1:5" x14ac:dyDescent="0.2">
      <c r="A83" s="2">
        <v>41456.680970000001</v>
      </c>
      <c r="B83" s="2">
        <v>55406.462149999999</v>
      </c>
      <c r="C83" s="2">
        <v>523251.26630000002</v>
      </c>
      <c r="D83" s="3">
        <v>44</v>
      </c>
      <c r="E83" s="67">
        <v>218.68097000000125</v>
      </c>
    </row>
    <row r="84" spans="1:5" x14ac:dyDescent="0.2">
      <c r="A84" s="2">
        <v>30394.824939999999</v>
      </c>
      <c r="B84" s="2">
        <v>48567.074619999999</v>
      </c>
      <c r="C84" s="2">
        <v>407401.37760000001</v>
      </c>
      <c r="D84" s="3">
        <v>40</v>
      </c>
      <c r="E84" s="67">
        <v>-281.17506000000139</v>
      </c>
    </row>
    <row r="85" spans="1:5" x14ac:dyDescent="0.2">
      <c r="A85" s="2">
        <v>42384.05128</v>
      </c>
      <c r="B85" s="2">
        <v>69506.621270000003</v>
      </c>
      <c r="C85" s="2">
        <v>409293.26579999999</v>
      </c>
      <c r="D85" s="3">
        <v>40</v>
      </c>
      <c r="E85" s="67">
        <v>-129.94872000000032</v>
      </c>
    </row>
    <row r="86" spans="1:5" x14ac:dyDescent="0.2">
      <c r="A86" s="2">
        <v>39002.077100000002</v>
      </c>
      <c r="B86" s="2">
        <v>69453.716589999996</v>
      </c>
      <c r="C86" s="2">
        <v>386128.13329999999</v>
      </c>
      <c r="D86" s="3">
        <v>37</v>
      </c>
      <c r="E86" s="67">
        <v>-290.92289999999775</v>
      </c>
    </row>
    <row r="87" spans="1:5" x14ac:dyDescent="0.2">
      <c r="A87" s="2">
        <v>19553.2739</v>
      </c>
      <c r="B87" s="2">
        <v>36929.351240000004</v>
      </c>
      <c r="C87" s="2">
        <v>245664.3652</v>
      </c>
      <c r="D87" s="3">
        <v>40</v>
      </c>
      <c r="E87" s="67">
        <v>106.27390000000014</v>
      </c>
    </row>
    <row r="88" spans="1:5" x14ac:dyDescent="0.2">
      <c r="A88" s="2">
        <v>45167.325420000001</v>
      </c>
      <c r="B88" s="2">
        <v>63087.95261</v>
      </c>
      <c r="C88" s="2">
        <v>496856.49119999999</v>
      </c>
      <c r="D88" s="3">
        <v>44</v>
      </c>
      <c r="E88" s="67">
        <v>370.32542000000103</v>
      </c>
    </row>
    <row r="89" spans="1:5" x14ac:dyDescent="0.2">
      <c r="A89" s="2">
        <v>36019.955600000001</v>
      </c>
      <c r="B89" s="2">
        <v>50889.340539999997</v>
      </c>
      <c r="C89" s="2">
        <v>448601.94839999999</v>
      </c>
      <c r="D89" s="3">
        <v>43</v>
      </c>
      <c r="E89" s="67">
        <v>324.95560000000114</v>
      </c>
    </row>
    <row r="90" spans="1:5" x14ac:dyDescent="0.2">
      <c r="A90" s="2">
        <v>50937.938439999998</v>
      </c>
      <c r="B90" s="2">
        <v>58065.256939999999</v>
      </c>
      <c r="C90" s="2">
        <v>388498.51020000002</v>
      </c>
      <c r="D90" s="3">
        <v>58</v>
      </c>
      <c r="E90" s="67">
        <v>340.93843999999808</v>
      </c>
    </row>
    <row r="91" spans="1:5" x14ac:dyDescent="0.2">
      <c r="A91" s="2">
        <v>12895.714679999999</v>
      </c>
      <c r="B91" s="2">
        <v>20000</v>
      </c>
      <c r="C91" s="2">
        <v>579181.65520000004</v>
      </c>
      <c r="D91" s="3">
        <v>32</v>
      </c>
      <c r="E91" s="67">
        <v>45.714679999999134</v>
      </c>
    </row>
    <row r="92" spans="1:5" x14ac:dyDescent="0.2">
      <c r="A92" s="2">
        <v>38955.219190000003</v>
      </c>
      <c r="B92" s="2">
        <v>60536.204059999996</v>
      </c>
      <c r="C92" s="2">
        <v>173079.17980000001</v>
      </c>
      <c r="D92" s="3">
        <v>50</v>
      </c>
      <c r="E92" s="67">
        <v>-77.780809999996563</v>
      </c>
    </row>
    <row r="93" spans="1:5" x14ac:dyDescent="0.2">
      <c r="A93" s="2">
        <v>51221.04249</v>
      </c>
      <c r="B93" s="2">
        <v>50667.697590000003</v>
      </c>
      <c r="C93" s="2">
        <v>536665.04639999999</v>
      </c>
      <c r="D93" s="3">
        <v>59</v>
      </c>
      <c r="E93" s="67">
        <v>-340.95751000000018</v>
      </c>
    </row>
    <row r="94" spans="1:5" x14ac:dyDescent="0.2">
      <c r="A94" s="2">
        <v>25971.956730000002</v>
      </c>
      <c r="B94" s="2">
        <v>44376.622210000001</v>
      </c>
      <c r="C94" s="2">
        <v>259049.2824</v>
      </c>
      <c r="D94" s="3">
        <v>42</v>
      </c>
      <c r="E94" s="67">
        <v>266.9567300000017</v>
      </c>
    </row>
    <row r="95" spans="1:5" x14ac:dyDescent="0.2">
      <c r="A95" s="2">
        <v>60670.336719999999</v>
      </c>
      <c r="B95" s="2">
        <v>75958.283490000002</v>
      </c>
      <c r="C95" s="2">
        <v>635512.36060000001</v>
      </c>
      <c r="D95" s="3">
        <v>50</v>
      </c>
      <c r="E95" s="67">
        <v>-421.66328000000067</v>
      </c>
    </row>
    <row r="96" spans="1:5" x14ac:dyDescent="0.2">
      <c r="A96" s="2">
        <v>54075.120640000001</v>
      </c>
      <c r="B96" s="2">
        <v>70896.728529999993</v>
      </c>
      <c r="C96" s="2">
        <v>398746.84580000001</v>
      </c>
      <c r="D96" s="3">
        <v>53</v>
      </c>
      <c r="E96" s="67">
        <v>162.120640000001</v>
      </c>
    </row>
    <row r="97" spans="1:5" x14ac:dyDescent="0.2">
      <c r="A97" s="2">
        <v>40004.871420000003</v>
      </c>
      <c r="B97" s="2">
        <v>56009.730730000003</v>
      </c>
      <c r="C97" s="2">
        <v>391848.6041</v>
      </c>
      <c r="D97" s="3">
        <v>47</v>
      </c>
      <c r="E97" s="67">
        <v>-290.12857999999687</v>
      </c>
    </row>
    <row r="98" spans="1:5" x14ac:dyDescent="0.2">
      <c r="A98" s="2">
        <v>61593.520579999997</v>
      </c>
      <c r="B98" s="2">
        <v>90556.626860000004</v>
      </c>
      <c r="C98" s="2">
        <v>479586.9387</v>
      </c>
      <c r="D98" s="3">
        <v>46</v>
      </c>
      <c r="E98" s="67">
        <v>158.5205799999967</v>
      </c>
    </row>
    <row r="99" spans="1:5" x14ac:dyDescent="0.2">
      <c r="A99" s="2">
        <v>39503.388290000003</v>
      </c>
      <c r="B99" s="2">
        <v>71716.456619999997</v>
      </c>
      <c r="C99" s="2">
        <v>165866.20000000001</v>
      </c>
      <c r="D99" s="3">
        <v>43</v>
      </c>
      <c r="E99" s="67">
        <v>269.3882900000026</v>
      </c>
    </row>
    <row r="100" spans="1:5" x14ac:dyDescent="0.2">
      <c r="A100" s="2">
        <v>52474.718390000002</v>
      </c>
      <c r="B100" s="2">
        <v>68502.109429999997</v>
      </c>
      <c r="C100" s="2">
        <v>515084.18910000002</v>
      </c>
      <c r="D100" s="3">
        <v>49</v>
      </c>
      <c r="E100" s="67">
        <v>-97.281609999998182</v>
      </c>
    </row>
    <row r="101" spans="1:5" x14ac:dyDescent="0.2">
      <c r="A101" s="2">
        <v>42187.682800000002</v>
      </c>
      <c r="B101" s="2">
        <v>46261.426659999997</v>
      </c>
      <c r="C101" s="2">
        <v>759479.45959999994</v>
      </c>
      <c r="D101" s="3">
        <v>43</v>
      </c>
      <c r="E101" s="67">
        <v>100.68280000000232</v>
      </c>
    </row>
    <row r="102" spans="1:5" x14ac:dyDescent="0.2">
      <c r="A102" s="2">
        <v>57441.44414</v>
      </c>
      <c r="B102" s="2">
        <v>61858.190770000001</v>
      </c>
      <c r="C102" s="2">
        <v>706977.05299999996</v>
      </c>
      <c r="D102" s="3">
        <v>53</v>
      </c>
      <c r="E102" s="67">
        <v>-304.55586000000039</v>
      </c>
    </row>
    <row r="103" spans="1:5" x14ac:dyDescent="0.2">
      <c r="A103" s="2">
        <v>22681.716670000002</v>
      </c>
      <c r="B103" s="2">
        <v>49483.832620000001</v>
      </c>
      <c r="C103" s="2">
        <v>242292.92</v>
      </c>
      <c r="D103" s="3">
        <v>36</v>
      </c>
      <c r="E103" s="67">
        <v>-371.28332999999839</v>
      </c>
    </row>
    <row r="104" spans="1:5" x14ac:dyDescent="0.2">
      <c r="A104" s="2">
        <v>33640.736969999998</v>
      </c>
      <c r="B104" s="2">
        <v>68289.182289999997</v>
      </c>
      <c r="C104" s="2">
        <v>404457.30989999999</v>
      </c>
      <c r="D104" s="3">
        <v>30</v>
      </c>
      <c r="E104" s="67">
        <v>353.73696999999811</v>
      </c>
    </row>
    <row r="105" spans="1:5" x14ac:dyDescent="0.2">
      <c r="A105" s="2">
        <v>31540.778679999999</v>
      </c>
      <c r="B105" s="2">
        <v>47399.22827</v>
      </c>
      <c r="C105" s="2">
        <v>537744.1324</v>
      </c>
      <c r="D105" s="3">
        <v>37</v>
      </c>
      <c r="E105" s="67">
        <v>270.77867999999944</v>
      </c>
    </row>
    <row r="106" spans="1:5" x14ac:dyDescent="0.2">
      <c r="A106" s="2">
        <v>60461.242680000003</v>
      </c>
      <c r="B106" s="2">
        <v>63975.060899999997</v>
      </c>
      <c r="C106" s="2">
        <v>891439.87609999999</v>
      </c>
      <c r="D106" s="3">
        <v>48</v>
      </c>
      <c r="E106" s="67">
        <v>387.24268000000302</v>
      </c>
    </row>
    <row r="107" spans="1:5" x14ac:dyDescent="0.2">
      <c r="A107" s="2">
        <v>45738.334300000002</v>
      </c>
      <c r="B107" s="2">
        <v>75460.523620000007</v>
      </c>
      <c r="C107" s="2">
        <v>296972.40850000002</v>
      </c>
      <c r="D107" s="3">
        <v>44</v>
      </c>
      <c r="E107" s="67">
        <v>-236.66569999999774</v>
      </c>
    </row>
    <row r="108" spans="1:5" x14ac:dyDescent="0.2">
      <c r="A108" s="2">
        <v>34803.823949999998</v>
      </c>
      <c r="B108" s="2">
        <v>51075.461179999998</v>
      </c>
      <c r="C108" s="2">
        <v>450402.29320000001</v>
      </c>
      <c r="D108" s="3">
        <v>42</v>
      </c>
      <c r="E108" s="67">
        <v>-208.17605000000185</v>
      </c>
    </row>
    <row r="109" spans="1:5" x14ac:dyDescent="0.2">
      <c r="A109" s="2">
        <v>34642.602400000003</v>
      </c>
      <c r="B109" s="2">
        <v>42433.546190000001</v>
      </c>
      <c r="C109" s="2">
        <v>386057.42099999997</v>
      </c>
      <c r="D109" s="3">
        <v>50</v>
      </c>
      <c r="E109" s="67">
        <v>-365.3975999999966</v>
      </c>
    </row>
    <row r="110" spans="1:5" x14ac:dyDescent="0.2">
      <c r="A110" s="2">
        <v>27586.718540000002</v>
      </c>
      <c r="B110" s="2">
        <v>61922.897100000002</v>
      </c>
      <c r="C110" s="2">
        <v>323453.2022</v>
      </c>
      <c r="D110" s="3">
        <v>30</v>
      </c>
      <c r="E110" s="67">
        <v>225.71854000000167</v>
      </c>
    </row>
    <row r="111" spans="1:5" x14ac:dyDescent="0.2">
      <c r="A111" s="2">
        <v>54973.024949999999</v>
      </c>
      <c r="B111" s="2">
        <v>69946.939240000007</v>
      </c>
      <c r="C111" s="2">
        <v>778537.2095</v>
      </c>
      <c r="D111" s="3">
        <v>42</v>
      </c>
      <c r="E111" s="67">
        <v>-153.97505000000092</v>
      </c>
    </row>
    <row r="112" spans="1:5" x14ac:dyDescent="0.2">
      <c r="A112" s="2">
        <v>49142.511740000002</v>
      </c>
      <c r="B112" s="2">
        <v>73476.422489999997</v>
      </c>
      <c r="C112" s="2">
        <v>386287.0208</v>
      </c>
      <c r="D112" s="3">
        <v>46</v>
      </c>
      <c r="E112" s="67">
        <v>19.511740000001737</v>
      </c>
    </row>
    <row r="113" spans="1:5" x14ac:dyDescent="0.2">
      <c r="A113" s="2">
        <v>58840.539640000003</v>
      </c>
      <c r="B113" s="2">
        <v>75571.201879999993</v>
      </c>
      <c r="C113" s="2">
        <v>416540.299</v>
      </c>
      <c r="D113" s="3">
        <v>55</v>
      </c>
      <c r="E113" s="67">
        <v>101.53964000000269</v>
      </c>
    </row>
    <row r="114" spans="1:5" x14ac:dyDescent="0.2">
      <c r="A114" s="2">
        <v>57306.328659999999</v>
      </c>
      <c r="B114" s="2">
        <v>82573.011320000005</v>
      </c>
      <c r="C114" s="2">
        <v>562605.06550000003</v>
      </c>
      <c r="D114" s="3">
        <v>44</v>
      </c>
      <c r="E114" s="67">
        <v>-357.67134000000078</v>
      </c>
    </row>
    <row r="115" spans="1:5" x14ac:dyDescent="0.2">
      <c r="A115" s="2">
        <v>51941.675600000002</v>
      </c>
      <c r="B115" s="2">
        <v>50649.644919999999</v>
      </c>
      <c r="C115" s="2">
        <v>565932.18610000005</v>
      </c>
      <c r="D115" s="3">
        <v>58</v>
      </c>
      <c r="E115" s="67">
        <v>383.67560000000231</v>
      </c>
    </row>
    <row r="116" spans="1:5" x14ac:dyDescent="0.2">
      <c r="A116" s="2">
        <v>30240.60975</v>
      </c>
      <c r="B116" s="2">
        <v>53427.461920000002</v>
      </c>
      <c r="C116" s="2">
        <v>238529.6336</v>
      </c>
      <c r="D116" s="3">
        <v>42</v>
      </c>
      <c r="E116" s="67">
        <v>35.609749999999622</v>
      </c>
    </row>
    <row r="117" spans="1:5" x14ac:dyDescent="0.2">
      <c r="A117" s="2">
        <v>67120.898780000003</v>
      </c>
      <c r="B117" s="2">
        <v>75247.180609999996</v>
      </c>
      <c r="C117" s="2">
        <v>659279.20109999995</v>
      </c>
      <c r="D117" s="3">
        <v>57</v>
      </c>
      <c r="E117" s="67">
        <v>-140.10121999999683</v>
      </c>
    </row>
    <row r="118" spans="1:5" x14ac:dyDescent="0.2">
      <c r="A118" s="2">
        <v>42408.026250000003</v>
      </c>
      <c r="B118" s="2">
        <v>69175.194029999999</v>
      </c>
      <c r="C118" s="2">
        <v>325701.40830000001</v>
      </c>
      <c r="D118" s="3">
        <v>43</v>
      </c>
      <c r="E118" s="67">
        <v>-20.973749999997381</v>
      </c>
    </row>
    <row r="119" spans="1:5" x14ac:dyDescent="0.2">
      <c r="A119" s="2">
        <v>41451.718430000001</v>
      </c>
      <c r="B119" s="2">
        <v>84171.167189999993</v>
      </c>
      <c r="C119" s="2">
        <v>244310.5736</v>
      </c>
      <c r="D119" s="3">
        <v>35</v>
      </c>
      <c r="E119" s="67">
        <v>-339.28156999999919</v>
      </c>
    </row>
    <row r="120" spans="1:5" x14ac:dyDescent="0.2">
      <c r="A120" s="2">
        <v>42592.886469999998</v>
      </c>
      <c r="B120" s="2">
        <v>45721.66835</v>
      </c>
      <c r="C120" s="2">
        <v>790526.55070000002</v>
      </c>
      <c r="D120" s="3">
        <v>43</v>
      </c>
      <c r="E120" s="67">
        <v>-89.113530000002356</v>
      </c>
    </row>
    <row r="121" spans="1:5" x14ac:dyDescent="0.2">
      <c r="A121" s="2">
        <v>34521.176180000002</v>
      </c>
      <c r="B121" s="2">
        <v>54355.7595</v>
      </c>
      <c r="C121" s="2">
        <v>573052.01190000004</v>
      </c>
      <c r="D121" s="3">
        <v>35</v>
      </c>
      <c r="E121" s="67">
        <v>-4.8238199999977951</v>
      </c>
    </row>
    <row r="122" spans="1:5" x14ac:dyDescent="0.2">
      <c r="A122" s="2">
        <v>42213.69644</v>
      </c>
      <c r="B122" s="2">
        <v>77206.483859999993</v>
      </c>
      <c r="C122" s="2">
        <v>411070.4828</v>
      </c>
      <c r="D122" s="3">
        <v>34</v>
      </c>
      <c r="E122" s="67">
        <v>356.69643999999971</v>
      </c>
    </row>
    <row r="123" spans="1:5" x14ac:dyDescent="0.2">
      <c r="A123" s="2">
        <v>41913.537129999997</v>
      </c>
      <c r="B123" s="2">
        <v>57005.185949999999</v>
      </c>
      <c r="C123" s="2">
        <v>408147.0405</v>
      </c>
      <c r="D123" s="3">
        <v>48</v>
      </c>
      <c r="E123" s="67">
        <v>-253.46287000000302</v>
      </c>
    </row>
    <row r="124" spans="1:5" x14ac:dyDescent="0.2">
      <c r="A124" s="2">
        <v>59416.18101</v>
      </c>
      <c r="B124" s="2">
        <v>65809.107820000005</v>
      </c>
      <c r="C124" s="2">
        <v>692401.46680000005</v>
      </c>
      <c r="D124" s="3">
        <v>53</v>
      </c>
      <c r="E124" s="67">
        <v>-131.81898999999976</v>
      </c>
    </row>
    <row r="125" spans="1:5" x14ac:dyDescent="0.2">
      <c r="A125" s="2">
        <v>51402.615059999996</v>
      </c>
      <c r="B125" s="2">
        <v>65468.144200000002</v>
      </c>
      <c r="C125" s="2">
        <v>588570.89029999997</v>
      </c>
      <c r="D125" s="3">
        <v>47</v>
      </c>
      <c r="E125" s="67">
        <v>92.615059999996447</v>
      </c>
    </row>
    <row r="126" spans="1:5" x14ac:dyDescent="0.2">
      <c r="A126" s="2">
        <v>54755.420380000003</v>
      </c>
      <c r="B126" s="2">
        <v>60991.824430000001</v>
      </c>
      <c r="C126" s="2">
        <v>586368.92929999996</v>
      </c>
      <c r="D126" s="3">
        <v>54</v>
      </c>
      <c r="E126" s="67">
        <v>146.42038000000321</v>
      </c>
    </row>
    <row r="127" spans="1:5" x14ac:dyDescent="0.2">
      <c r="A127" s="2">
        <v>47143.44008</v>
      </c>
      <c r="B127" s="2">
        <v>61809.074509999999</v>
      </c>
      <c r="C127" s="2">
        <v>407733.52289999998</v>
      </c>
      <c r="D127" s="3">
        <v>51</v>
      </c>
      <c r="E127" s="67">
        <v>-235.55991999999969</v>
      </c>
    </row>
    <row r="128" spans="1:5" x14ac:dyDescent="0.2">
      <c r="A128" s="2">
        <v>64391.689059999997</v>
      </c>
      <c r="B128" s="2">
        <v>66905.476439999999</v>
      </c>
      <c r="C128" s="2">
        <v>651215.64350000001</v>
      </c>
      <c r="D128" s="3">
        <v>59</v>
      </c>
      <c r="E128" s="67">
        <v>377.68905999999697</v>
      </c>
    </row>
    <row r="129" spans="1:5" x14ac:dyDescent="0.2">
      <c r="A129" s="2">
        <v>37252.551939999998</v>
      </c>
      <c r="B129" s="2">
        <v>65131.25015</v>
      </c>
      <c r="C129" s="2">
        <v>53366.138610000002</v>
      </c>
      <c r="D129" s="3">
        <v>49</v>
      </c>
      <c r="E129" s="67">
        <v>-61.448060000002442</v>
      </c>
    </row>
    <row r="130" spans="1:5" x14ac:dyDescent="0.2">
      <c r="A130" s="2">
        <v>52665.365109999999</v>
      </c>
      <c r="B130" s="2">
        <v>83626.307830000005</v>
      </c>
      <c r="C130" s="2">
        <v>167031.55540000001</v>
      </c>
      <c r="D130" s="3">
        <v>51</v>
      </c>
      <c r="E130" s="67">
        <v>-25.634890000001178</v>
      </c>
    </row>
    <row r="131" spans="1:5" x14ac:dyDescent="0.2">
      <c r="A131" s="2">
        <v>44001.207060000001</v>
      </c>
      <c r="B131" s="2">
        <v>64328.278919999997</v>
      </c>
      <c r="C131" s="2">
        <v>567357.02639999997</v>
      </c>
      <c r="D131" s="3">
        <v>40</v>
      </c>
      <c r="E131" s="67">
        <v>-172.79293999999936</v>
      </c>
    </row>
    <row r="132" spans="1:5" x14ac:dyDescent="0.2">
      <c r="A132" s="2">
        <v>51551.679969999997</v>
      </c>
      <c r="B132" s="2">
        <v>69255.987529999999</v>
      </c>
      <c r="C132" s="2">
        <v>339207.27740000002</v>
      </c>
      <c r="D132" s="3">
        <v>53</v>
      </c>
      <c r="E132" s="67">
        <v>284.67996999999741</v>
      </c>
    </row>
    <row r="133" spans="1:5" x14ac:dyDescent="0.2">
      <c r="A133" s="2">
        <v>38243.664810000002</v>
      </c>
      <c r="B133" s="2">
        <v>60575.126040000003</v>
      </c>
      <c r="C133" s="2">
        <v>291360.02909999999</v>
      </c>
      <c r="D133" s="3">
        <v>45</v>
      </c>
      <c r="E133" s="67">
        <v>-32.335189999997965</v>
      </c>
    </row>
    <row r="134" spans="1:5" x14ac:dyDescent="0.2">
      <c r="A134" s="2">
        <v>39766.64804</v>
      </c>
      <c r="B134" s="2">
        <v>63729.125679999997</v>
      </c>
      <c r="C134" s="2">
        <v>271430.05430000002</v>
      </c>
      <c r="D134" s="3">
        <v>45</v>
      </c>
      <c r="E134" s="67">
        <v>292.64804000000004</v>
      </c>
    </row>
    <row r="135" spans="1:5" x14ac:dyDescent="0.2">
      <c r="A135" s="2">
        <v>40077.572890000003</v>
      </c>
      <c r="B135" s="2">
        <v>64315.736709999997</v>
      </c>
      <c r="C135" s="2">
        <v>502946.88189999998</v>
      </c>
      <c r="D135" s="3">
        <v>37</v>
      </c>
      <c r="E135" s="67">
        <v>295.5728900000031</v>
      </c>
    </row>
    <row r="136" spans="1:5" x14ac:dyDescent="0.2">
      <c r="A136" s="2">
        <v>33131.527340000001</v>
      </c>
      <c r="B136" s="2">
        <v>51419.016439999999</v>
      </c>
      <c r="C136" s="2">
        <v>362564.34600000002</v>
      </c>
      <c r="D136" s="3">
        <v>43</v>
      </c>
      <c r="E136" s="67">
        <v>-372.47265999999945</v>
      </c>
    </row>
    <row r="137" spans="1:5" x14ac:dyDescent="0.2">
      <c r="A137" s="2">
        <v>48622.660969999997</v>
      </c>
      <c r="B137" s="2">
        <v>53870.484830000001</v>
      </c>
      <c r="C137" s="2">
        <v>701782.52800000005</v>
      </c>
      <c r="D137" s="3">
        <v>48</v>
      </c>
      <c r="E137" s="67">
        <v>-277.33903000000282</v>
      </c>
    </row>
    <row r="138" spans="1:5" x14ac:dyDescent="0.2">
      <c r="A138" s="2">
        <v>47693.234819999998</v>
      </c>
      <c r="B138" s="2">
        <v>56895.231529999997</v>
      </c>
      <c r="C138" s="2">
        <v>580950.39670000004</v>
      </c>
      <c r="D138" s="3">
        <v>49</v>
      </c>
      <c r="E138" s="67">
        <v>-252.76518000000215</v>
      </c>
    </row>
    <row r="139" spans="1:5" x14ac:dyDescent="0.2">
      <c r="A139" s="2">
        <v>39410.461600000002</v>
      </c>
      <c r="B139" s="2">
        <v>52534.207779999997</v>
      </c>
      <c r="C139" s="2">
        <v>401955.50099999999</v>
      </c>
      <c r="D139" s="3">
        <v>48</v>
      </c>
      <c r="E139" s="67">
        <v>-61.538399999997637</v>
      </c>
    </row>
    <row r="140" spans="1:5" x14ac:dyDescent="0.2">
      <c r="A140" s="2">
        <v>33428.401830000003</v>
      </c>
      <c r="B140" s="2">
        <v>52632.971239999999</v>
      </c>
      <c r="C140" s="2">
        <v>293999.94270000001</v>
      </c>
      <c r="D140" s="3">
        <v>45</v>
      </c>
      <c r="E140" s="67">
        <v>-454.59816999999748</v>
      </c>
    </row>
    <row r="141" spans="1:5" x14ac:dyDescent="0.2">
      <c r="A141" s="2">
        <v>32700.278709999999</v>
      </c>
      <c r="B141" s="2">
        <v>42375.214240000001</v>
      </c>
      <c r="C141" s="2">
        <v>510039.14840000001</v>
      </c>
      <c r="D141" s="3">
        <v>43</v>
      </c>
      <c r="E141" s="67">
        <v>18.278709999998682</v>
      </c>
    </row>
    <row r="142" spans="1:5" x14ac:dyDescent="0.2">
      <c r="A142" s="2">
        <v>62864.430110000001</v>
      </c>
      <c r="B142" s="2">
        <v>65617.291750000004</v>
      </c>
      <c r="C142" s="2">
        <v>560593.41599999997</v>
      </c>
      <c r="D142" s="3">
        <v>62</v>
      </c>
      <c r="E142" s="67">
        <v>-322.56988999999885</v>
      </c>
    </row>
    <row r="143" spans="1:5" x14ac:dyDescent="0.2">
      <c r="A143" s="2">
        <v>29425.830010000001</v>
      </c>
      <c r="B143" s="2">
        <v>49398.74439</v>
      </c>
      <c r="C143" s="2">
        <v>174525.8426</v>
      </c>
      <c r="D143" s="3">
        <v>46</v>
      </c>
      <c r="E143" s="67">
        <v>-20.169989999998506</v>
      </c>
    </row>
    <row r="144" spans="1:5" x14ac:dyDescent="0.2">
      <c r="A144" s="2">
        <v>44418.609550000001</v>
      </c>
      <c r="B144" s="2">
        <v>63869.649279999998</v>
      </c>
      <c r="C144" s="2">
        <v>260269.0963</v>
      </c>
      <c r="D144" s="3">
        <v>51</v>
      </c>
      <c r="E144" s="67">
        <v>146.60955000000104</v>
      </c>
    </row>
    <row r="145" spans="1:5" x14ac:dyDescent="0.2">
      <c r="A145" s="2">
        <v>36645.560899999997</v>
      </c>
      <c r="B145" s="2">
        <v>60871.182480000003</v>
      </c>
      <c r="C145" s="2">
        <v>262959.25060000003</v>
      </c>
      <c r="D145" s="3">
        <v>44</v>
      </c>
      <c r="E145" s="67">
        <v>-135.43910000000324</v>
      </c>
    </row>
    <row r="146" spans="1:5" x14ac:dyDescent="0.2">
      <c r="A146" s="2">
        <v>53655.538589999996</v>
      </c>
      <c r="B146" s="2">
        <v>68090.508700000006</v>
      </c>
      <c r="C146" s="2">
        <v>316064.03379999998</v>
      </c>
      <c r="D146" s="3">
        <v>57</v>
      </c>
      <c r="E146" s="67">
        <v>353.53858999999647</v>
      </c>
    </row>
    <row r="147" spans="1:5" x14ac:dyDescent="0.2">
      <c r="A147" s="2">
        <v>45977.125019999999</v>
      </c>
      <c r="B147" s="2">
        <v>54122.878270000001</v>
      </c>
      <c r="C147" s="2">
        <v>254617.26089999999</v>
      </c>
      <c r="D147" s="3">
        <v>60</v>
      </c>
      <c r="E147" s="67">
        <v>-207.87498000000051</v>
      </c>
    </row>
    <row r="148" spans="1:5" x14ac:dyDescent="0.2">
      <c r="A148" s="2">
        <v>38504.394439999996</v>
      </c>
      <c r="B148" s="2">
        <v>59316.937039999997</v>
      </c>
      <c r="C148" s="2">
        <v>510811.36949999997</v>
      </c>
      <c r="D148" s="3">
        <v>39</v>
      </c>
      <c r="E148" s="67">
        <v>-372.60556000000361</v>
      </c>
    </row>
    <row r="149" spans="1:5" x14ac:dyDescent="0.2">
      <c r="A149" s="2">
        <v>47935.939400000003</v>
      </c>
      <c r="B149" s="2">
        <v>38779.183960000002</v>
      </c>
      <c r="C149" s="2">
        <v>581497.88740000001</v>
      </c>
      <c r="D149" s="3">
        <v>61</v>
      </c>
      <c r="E149" s="67">
        <v>86.939400000002934</v>
      </c>
    </row>
    <row r="150" spans="1:5" x14ac:dyDescent="0.2">
      <c r="A150" s="2">
        <v>60222.226719999999</v>
      </c>
      <c r="B150" s="2">
        <v>88292.732050000006</v>
      </c>
      <c r="C150" s="2">
        <v>378357.93849999999</v>
      </c>
      <c r="D150" s="3">
        <v>50</v>
      </c>
      <c r="E150" s="67">
        <v>-369.77328000000125</v>
      </c>
    </row>
    <row r="151" spans="1:5" x14ac:dyDescent="0.2">
      <c r="A151" s="2">
        <v>38930.552340000002</v>
      </c>
      <c r="B151" s="2">
        <v>68688.401989999998</v>
      </c>
      <c r="C151" s="2">
        <v>375889.63809999998</v>
      </c>
      <c r="D151" s="3">
        <v>37</v>
      </c>
      <c r="E151" s="67">
        <v>363.552340000002</v>
      </c>
    </row>
    <row r="152" spans="1:5" x14ac:dyDescent="0.2">
      <c r="A152" s="2">
        <v>27810.218140000001</v>
      </c>
      <c r="B152" s="2">
        <v>51906.85022</v>
      </c>
      <c r="C152" s="2">
        <v>85520.850550000003</v>
      </c>
      <c r="D152" s="3">
        <v>45</v>
      </c>
      <c r="E152" s="67">
        <v>368.21814000000086</v>
      </c>
    </row>
    <row r="153" spans="1:5" x14ac:dyDescent="0.2">
      <c r="A153" s="2">
        <v>47604.345909999996</v>
      </c>
      <c r="B153" s="2">
        <v>52373.794459999997</v>
      </c>
      <c r="C153" s="2">
        <v>633383.49250000005</v>
      </c>
      <c r="D153" s="3">
        <v>50</v>
      </c>
      <c r="E153" s="67">
        <v>-154.65409000000363</v>
      </c>
    </row>
    <row r="154" spans="1:5" x14ac:dyDescent="0.2">
      <c r="A154" s="2">
        <v>42356.6895</v>
      </c>
      <c r="B154" s="2">
        <v>73768.124530000001</v>
      </c>
      <c r="C154" s="2">
        <v>562663.81160000002</v>
      </c>
      <c r="D154" s="3">
        <v>32</v>
      </c>
      <c r="E154" s="67">
        <v>-272.31049999999959</v>
      </c>
    </row>
    <row r="155" spans="1:5" x14ac:dyDescent="0.2">
      <c r="A155" s="2">
        <v>31300.543470000001</v>
      </c>
      <c r="B155" s="2">
        <v>55576.840680000001</v>
      </c>
      <c r="C155" s="2">
        <v>475126.12520000001</v>
      </c>
      <c r="D155" s="3">
        <v>34</v>
      </c>
      <c r="E155" s="67">
        <v>-238.45652999999947</v>
      </c>
    </row>
    <row r="156" spans="1:5" x14ac:dyDescent="0.2">
      <c r="A156" s="2">
        <v>42369.642469999999</v>
      </c>
      <c r="B156" s="2">
        <v>59689.814380000003</v>
      </c>
      <c r="C156" s="2">
        <v>449895.30459999997</v>
      </c>
      <c r="D156" s="3">
        <v>45</v>
      </c>
      <c r="E156" s="67">
        <v>3.6424699999988661</v>
      </c>
    </row>
    <row r="157" spans="1:5" x14ac:dyDescent="0.2">
      <c r="A157" s="2">
        <v>31837.22537</v>
      </c>
      <c r="B157" s="2">
        <v>55381.532249999997</v>
      </c>
      <c r="C157" s="2">
        <v>20000</v>
      </c>
      <c r="D157" s="3">
        <v>50</v>
      </c>
      <c r="E157" s="67">
        <v>135.22537000000011</v>
      </c>
    </row>
    <row r="158" spans="1:5" x14ac:dyDescent="0.2">
      <c r="A158" s="2">
        <v>26499.314180000001</v>
      </c>
      <c r="B158" s="2">
        <v>34154.776539999999</v>
      </c>
      <c r="C158" s="2">
        <v>216355.3406</v>
      </c>
      <c r="D158" s="3">
        <v>51</v>
      </c>
      <c r="E158" s="67">
        <v>220.31418000000122</v>
      </c>
    </row>
    <row r="159" spans="1:5" x14ac:dyDescent="0.2">
      <c r="A159" s="2">
        <v>38172.836020000002</v>
      </c>
      <c r="B159" s="2">
        <v>54382.748099999997</v>
      </c>
      <c r="C159" s="2">
        <v>191168.44760000001</v>
      </c>
      <c r="D159" s="3">
        <v>53</v>
      </c>
      <c r="E159" s="67">
        <v>-441.16397999999754</v>
      </c>
    </row>
    <row r="160" spans="1:5" x14ac:dyDescent="0.2">
      <c r="A160" s="2">
        <v>39433.406309999998</v>
      </c>
      <c r="B160" s="2">
        <v>65919.597309999997</v>
      </c>
      <c r="C160" s="2">
        <v>543789.72120000003</v>
      </c>
      <c r="D160" s="3">
        <v>34</v>
      </c>
      <c r="E160" s="67">
        <v>87.406309999998484</v>
      </c>
    </row>
    <row r="161" spans="1:5" x14ac:dyDescent="0.2">
      <c r="A161" s="2">
        <v>37714.316590000002</v>
      </c>
      <c r="B161" s="2">
        <v>39488.455820000003</v>
      </c>
      <c r="C161" s="2">
        <v>363561.1972</v>
      </c>
      <c r="D161" s="3">
        <v>56</v>
      </c>
      <c r="E161" s="67">
        <v>-26.683409999997821</v>
      </c>
    </row>
    <row r="162" spans="1:5" x14ac:dyDescent="0.2">
      <c r="A162" s="2">
        <v>57125.415410000001</v>
      </c>
      <c r="B162" s="2">
        <v>72637.844819999998</v>
      </c>
      <c r="C162" s="2">
        <v>352507.90120000002</v>
      </c>
      <c r="D162" s="3">
        <v>57</v>
      </c>
      <c r="E162" s="67">
        <v>209.41541000000143</v>
      </c>
    </row>
    <row r="163" spans="1:5" x14ac:dyDescent="0.2">
      <c r="A163" s="2">
        <v>46453.348189999997</v>
      </c>
      <c r="B163" s="2">
        <v>67247.076979999998</v>
      </c>
      <c r="C163" s="2">
        <v>368344.0637</v>
      </c>
      <c r="D163" s="3">
        <v>48</v>
      </c>
      <c r="E163" s="67">
        <v>-325.65181000000302</v>
      </c>
    </row>
    <row r="164" spans="1:5" x14ac:dyDescent="0.2">
      <c r="A164" s="2">
        <v>43855.060769999996</v>
      </c>
      <c r="B164" s="2">
        <v>71271.844070000006</v>
      </c>
      <c r="C164" s="2">
        <v>411045.83319999999</v>
      </c>
      <c r="D164" s="3">
        <v>40</v>
      </c>
      <c r="E164" s="67">
        <v>297.06076999999641</v>
      </c>
    </row>
    <row r="165" spans="1:5" x14ac:dyDescent="0.2">
      <c r="A165" s="2">
        <v>55592.703829999999</v>
      </c>
      <c r="B165" s="2">
        <v>71693.447419999997</v>
      </c>
      <c r="C165" s="2">
        <v>517480.09370000003</v>
      </c>
      <c r="D165" s="3">
        <v>50</v>
      </c>
      <c r="E165" s="67">
        <v>315.70382999999856</v>
      </c>
    </row>
    <row r="166" spans="1:5" x14ac:dyDescent="0.2">
      <c r="A166" s="2">
        <v>42484.022830000002</v>
      </c>
      <c r="B166" s="2">
        <v>57860.531029999998</v>
      </c>
      <c r="C166" s="2">
        <v>445745.55440000002</v>
      </c>
      <c r="D166" s="3">
        <v>47</v>
      </c>
      <c r="E166" s="67">
        <v>-411.9771699999983</v>
      </c>
    </row>
    <row r="167" spans="1:5" x14ac:dyDescent="0.2">
      <c r="A167" s="2">
        <v>40879.191070000001</v>
      </c>
      <c r="B167" s="2">
        <v>69142.08412</v>
      </c>
      <c r="C167" s="2">
        <v>399124.44890000002</v>
      </c>
      <c r="D167" s="3">
        <v>39</v>
      </c>
      <c r="E167" s="67">
        <v>-295.80892999999924</v>
      </c>
    </row>
    <row r="168" spans="1:5" x14ac:dyDescent="0.2">
      <c r="A168" s="2">
        <v>20653.214090000001</v>
      </c>
      <c r="B168" s="2">
        <v>52477.664940000002</v>
      </c>
      <c r="C168" s="2">
        <v>97706.891810000001</v>
      </c>
      <c r="D168" s="3">
        <v>36</v>
      </c>
      <c r="E168" s="67">
        <v>99.214090000001306</v>
      </c>
    </row>
    <row r="169" spans="1:5" x14ac:dyDescent="0.2">
      <c r="A169" s="2">
        <v>35438.805489999999</v>
      </c>
      <c r="B169" s="2">
        <v>47592.047489999997</v>
      </c>
      <c r="C169" s="2">
        <v>473101.02730000002</v>
      </c>
      <c r="D169" s="3">
        <v>44</v>
      </c>
      <c r="E169" s="67">
        <v>49.805489999998827</v>
      </c>
    </row>
    <row r="170" spans="1:5" x14ac:dyDescent="0.2">
      <c r="A170" s="2">
        <v>36112.793460000001</v>
      </c>
      <c r="B170" s="2">
        <v>48123.369830000003</v>
      </c>
      <c r="C170" s="2">
        <v>405550.16889999999</v>
      </c>
      <c r="D170" s="3">
        <v>47</v>
      </c>
      <c r="E170" s="67">
        <v>-141.20653999999922</v>
      </c>
    </row>
    <row r="171" spans="1:5" x14ac:dyDescent="0.2">
      <c r="A171" s="2">
        <v>38182.304649999998</v>
      </c>
      <c r="B171" s="2">
        <v>76916.415150000001</v>
      </c>
      <c r="C171" s="2">
        <v>315183.56880000001</v>
      </c>
      <c r="D171" s="3">
        <v>33</v>
      </c>
      <c r="E171" s="67">
        <v>103.30464999999822</v>
      </c>
    </row>
    <row r="172" spans="1:5" x14ac:dyDescent="0.2">
      <c r="A172" s="2">
        <v>41026.024210000003</v>
      </c>
      <c r="B172" s="2">
        <v>65714.464689999993</v>
      </c>
      <c r="C172" s="2">
        <v>362707.02730000002</v>
      </c>
      <c r="D172" s="3">
        <v>42</v>
      </c>
      <c r="E172" s="67">
        <v>314.02421000000322</v>
      </c>
    </row>
    <row r="173" spans="1:5" x14ac:dyDescent="0.2">
      <c r="A173" s="2">
        <v>27889.951969999998</v>
      </c>
      <c r="B173" s="2">
        <v>40346.064910000001</v>
      </c>
      <c r="C173" s="2">
        <v>255922.473</v>
      </c>
      <c r="D173" s="3">
        <v>47</v>
      </c>
      <c r="E173" s="67">
        <v>341.95196999999825</v>
      </c>
    </row>
    <row r="174" spans="1:5" x14ac:dyDescent="0.2">
      <c r="A174" s="2">
        <v>43724.489600000001</v>
      </c>
      <c r="B174" s="2">
        <v>71148.202480000007</v>
      </c>
      <c r="C174" s="2">
        <v>416817.46730000002</v>
      </c>
      <c r="D174" s="3">
        <v>40</v>
      </c>
      <c r="E174" s="67">
        <v>68.489600000000792</v>
      </c>
    </row>
    <row r="175" spans="1:5" x14ac:dyDescent="0.2">
      <c r="A175" s="2">
        <v>57430.769030000003</v>
      </c>
      <c r="B175" s="2">
        <v>81757.668560000006</v>
      </c>
      <c r="C175" s="2">
        <v>278181.83539999998</v>
      </c>
      <c r="D175" s="3">
        <v>54</v>
      </c>
      <c r="E175" s="67">
        <v>53.769030000003113</v>
      </c>
    </row>
    <row r="176" spans="1:5" x14ac:dyDescent="0.2">
      <c r="A176" s="2">
        <v>41104.071080000002</v>
      </c>
      <c r="B176" s="2">
        <v>64867.149109999998</v>
      </c>
      <c r="C176" s="2">
        <v>498441.5687</v>
      </c>
      <c r="D176" s="3">
        <v>38</v>
      </c>
      <c r="E176" s="67">
        <v>301.07108000000153</v>
      </c>
    </row>
    <row r="177" spans="1:5" x14ac:dyDescent="0.2">
      <c r="A177" s="2">
        <v>49050.853779999998</v>
      </c>
      <c r="B177" s="2">
        <v>70051.940329999998</v>
      </c>
      <c r="C177" s="2">
        <v>613706.54209999996</v>
      </c>
      <c r="D177" s="3">
        <v>40</v>
      </c>
      <c r="E177" s="67">
        <v>314.85377999999764</v>
      </c>
    </row>
    <row r="178" spans="1:5" x14ac:dyDescent="0.2">
      <c r="A178" s="2">
        <v>41265.529289999999</v>
      </c>
      <c r="B178" s="2">
        <v>62043.166230000003</v>
      </c>
      <c r="C178" s="2">
        <v>357639.03340000001</v>
      </c>
      <c r="D178" s="3">
        <v>45</v>
      </c>
      <c r="E178" s="67">
        <v>245.52928999999858</v>
      </c>
    </row>
    <row r="179" spans="1:5" x14ac:dyDescent="0.2">
      <c r="A179" s="2">
        <v>64545.163390000002</v>
      </c>
      <c r="B179" s="2">
        <v>85186.48921</v>
      </c>
      <c r="C179" s="2">
        <v>546630.52839999995</v>
      </c>
      <c r="D179" s="3">
        <v>51</v>
      </c>
      <c r="E179" s="67">
        <v>-8.8366099999984726</v>
      </c>
    </row>
    <row r="180" spans="1:5" x14ac:dyDescent="0.2">
      <c r="A180" s="2">
        <v>29052.095209999999</v>
      </c>
      <c r="B180" s="2">
        <v>47127.416319999997</v>
      </c>
      <c r="C180" s="2">
        <v>427011.49540000001</v>
      </c>
      <c r="D180" s="3">
        <v>38</v>
      </c>
      <c r="E180" s="67">
        <v>299.0952099999995</v>
      </c>
    </row>
    <row r="181" spans="1:5" x14ac:dyDescent="0.2">
      <c r="A181" s="2">
        <v>30719.815600000002</v>
      </c>
      <c r="B181" s="2">
        <v>61177.08698</v>
      </c>
      <c r="C181" s="2">
        <v>340663.32610000001</v>
      </c>
      <c r="D181" s="3">
        <v>34</v>
      </c>
      <c r="E181" s="67">
        <v>-80.184399999998277</v>
      </c>
    </row>
    <row r="182" spans="1:5" x14ac:dyDescent="0.2">
      <c r="A182" s="2">
        <v>38763.113060000003</v>
      </c>
      <c r="B182" s="2">
        <v>57770.364880000001</v>
      </c>
      <c r="C182" s="2">
        <v>211765.2494</v>
      </c>
      <c r="D182" s="3">
        <v>50</v>
      </c>
      <c r="E182" s="67">
        <v>167.11306000000332</v>
      </c>
    </row>
    <row r="183" spans="1:5" x14ac:dyDescent="0.2">
      <c r="A183" s="2">
        <v>39331.201269999998</v>
      </c>
      <c r="B183" s="2">
        <v>60432.40367</v>
      </c>
      <c r="C183" s="2">
        <v>415005.35840000003</v>
      </c>
      <c r="D183" s="3">
        <v>42</v>
      </c>
      <c r="E183" s="67">
        <v>78.201269999997749</v>
      </c>
    </row>
    <row r="184" spans="1:5" x14ac:dyDescent="0.2">
      <c r="A184" s="2">
        <v>32608.454679999999</v>
      </c>
      <c r="B184" s="2">
        <v>58999.888579999999</v>
      </c>
      <c r="C184" s="2">
        <v>478422.79729999998</v>
      </c>
      <c r="D184" s="3">
        <v>33</v>
      </c>
      <c r="E184" s="67">
        <v>-112.54532000000108</v>
      </c>
    </row>
    <row r="185" spans="1:5" x14ac:dyDescent="0.2">
      <c r="A185" s="2">
        <v>58045.562570000002</v>
      </c>
      <c r="B185" s="2">
        <v>62645.955159999998</v>
      </c>
      <c r="C185" s="2">
        <v>613242.16680000001</v>
      </c>
      <c r="D185" s="3">
        <v>56</v>
      </c>
      <c r="E185" s="67">
        <v>47.56257000000187</v>
      </c>
    </row>
    <row r="186" spans="1:5" x14ac:dyDescent="0.2">
      <c r="A186" s="2">
        <v>54387.277269999999</v>
      </c>
      <c r="B186" s="2">
        <v>68782.157179999995</v>
      </c>
      <c r="C186" s="2">
        <v>350157.8394</v>
      </c>
      <c r="D186" s="3">
        <v>57</v>
      </c>
      <c r="E186" s="67">
        <v>-290.72273000000132</v>
      </c>
    </row>
    <row r="187" spans="1:5" x14ac:dyDescent="0.2">
      <c r="A187" s="2">
        <v>36638.206879999998</v>
      </c>
      <c r="B187" s="2">
        <v>67545.963820000004</v>
      </c>
      <c r="C187" s="2">
        <v>322905.45919999998</v>
      </c>
      <c r="D187" s="3">
        <v>37</v>
      </c>
      <c r="E187" s="67">
        <v>248.20687999999791</v>
      </c>
    </row>
    <row r="188" spans="1:5" x14ac:dyDescent="0.2">
      <c r="A188" s="2">
        <v>39522.131289999998</v>
      </c>
      <c r="B188" s="2">
        <v>42415.488669999999</v>
      </c>
      <c r="C188" s="2">
        <v>520997.23849999998</v>
      </c>
      <c r="D188" s="3">
        <v>51</v>
      </c>
      <c r="E188" s="67">
        <v>-220.86871000000247</v>
      </c>
    </row>
    <row r="189" spans="1:5" x14ac:dyDescent="0.2">
      <c r="A189" s="2">
        <v>42978.346259999998</v>
      </c>
      <c r="B189" s="2">
        <v>44617.983139999997</v>
      </c>
      <c r="C189" s="2">
        <v>251702.1158</v>
      </c>
      <c r="D189" s="3">
        <v>63</v>
      </c>
      <c r="E189" s="67">
        <v>-293.65374000000156</v>
      </c>
    </row>
    <row r="190" spans="1:5" x14ac:dyDescent="0.2">
      <c r="A190" s="2">
        <v>60865.763959999997</v>
      </c>
      <c r="B190" s="2">
        <v>72226.560299999997</v>
      </c>
      <c r="C190" s="2">
        <v>623033.48199999996</v>
      </c>
      <c r="D190" s="3">
        <v>53</v>
      </c>
      <c r="E190" s="67">
        <v>-286.23604000000341</v>
      </c>
    </row>
    <row r="191" spans="1:5" x14ac:dyDescent="0.2">
      <c r="A191" s="2">
        <v>46380.447319999999</v>
      </c>
      <c r="B191" s="2">
        <v>48958.905350000001</v>
      </c>
      <c r="C191" s="2">
        <v>615672.46810000006</v>
      </c>
      <c r="D191" s="3">
        <v>51</v>
      </c>
      <c r="E191" s="67">
        <v>215.44731999999931</v>
      </c>
    </row>
    <row r="192" spans="1:5" x14ac:dyDescent="0.2">
      <c r="A192" s="2">
        <v>56579.903380000003</v>
      </c>
      <c r="B192" s="2">
        <v>86067.835269999996</v>
      </c>
      <c r="C192" s="2">
        <v>335652.62339999998</v>
      </c>
      <c r="D192" s="3">
        <v>48</v>
      </c>
      <c r="E192" s="67">
        <v>155.90338000000338</v>
      </c>
    </row>
    <row r="193" spans="1:5" x14ac:dyDescent="0.2">
      <c r="A193" s="2">
        <v>42774.355790000001</v>
      </c>
      <c r="B193" s="2">
        <v>65554.401800000007</v>
      </c>
      <c r="C193" s="2">
        <v>462613.85869999998</v>
      </c>
      <c r="D193" s="3">
        <v>41</v>
      </c>
      <c r="E193" s="67">
        <v>101.35579000000143</v>
      </c>
    </row>
    <row r="194" spans="1:5" x14ac:dyDescent="0.2">
      <c r="A194" s="2">
        <v>37879.653850000002</v>
      </c>
      <c r="B194" s="2">
        <v>69248.495299999995</v>
      </c>
      <c r="C194" s="2">
        <v>298246.06089999998</v>
      </c>
      <c r="D194" s="3">
        <v>39</v>
      </c>
      <c r="E194" s="67">
        <v>-435.34614999999758</v>
      </c>
    </row>
    <row r="195" spans="1:5" x14ac:dyDescent="0.2">
      <c r="A195" s="2">
        <v>45208.425389999997</v>
      </c>
      <c r="B195" s="2">
        <v>59331.235549999998</v>
      </c>
      <c r="C195" s="2">
        <v>543313.34539999999</v>
      </c>
      <c r="D195" s="3">
        <v>45</v>
      </c>
      <c r="E195" s="67">
        <v>341.4253899999967</v>
      </c>
    </row>
    <row r="196" spans="1:5" x14ac:dyDescent="0.2">
      <c r="A196" s="2">
        <v>56229.412700000001</v>
      </c>
      <c r="B196" s="2">
        <v>52323.2448</v>
      </c>
      <c r="C196" s="2">
        <v>346555.1716</v>
      </c>
      <c r="D196" s="3">
        <v>70</v>
      </c>
      <c r="E196" s="67">
        <v>-4.5872999999992317</v>
      </c>
    </row>
    <row r="197" spans="1:5" x14ac:dyDescent="0.2">
      <c r="A197" s="2">
        <v>50455.119350000001</v>
      </c>
      <c r="B197" s="2">
        <v>63552.851750000002</v>
      </c>
      <c r="C197" s="2">
        <v>474763.46960000001</v>
      </c>
      <c r="D197" s="3">
        <v>51</v>
      </c>
      <c r="E197" s="67">
        <v>155.11935000000085</v>
      </c>
    </row>
    <row r="198" spans="1:5" x14ac:dyDescent="0.2">
      <c r="A198" s="2">
        <v>49721.310819999999</v>
      </c>
      <c r="B198" s="2">
        <v>75116.10613</v>
      </c>
      <c r="C198" s="2">
        <v>232607.39069999999</v>
      </c>
      <c r="D198" s="3">
        <v>51</v>
      </c>
      <c r="E198" s="67">
        <v>-78.689180000001215</v>
      </c>
    </row>
    <row r="199" spans="1:5" x14ac:dyDescent="0.2">
      <c r="A199" s="2">
        <v>31696.996790000001</v>
      </c>
      <c r="B199" s="2">
        <v>38284.020129999997</v>
      </c>
      <c r="C199" s="2">
        <v>587010.55209999997</v>
      </c>
      <c r="D199" s="3">
        <v>42</v>
      </c>
      <c r="E199" s="67">
        <v>-70.003209999998944</v>
      </c>
    </row>
    <row r="200" spans="1:5" x14ac:dyDescent="0.2">
      <c r="A200" s="2">
        <v>49220.021800000002</v>
      </c>
      <c r="B200" s="2">
        <v>55293.507769999997</v>
      </c>
      <c r="C200" s="2">
        <v>629764.27430000005</v>
      </c>
      <c r="D200" s="3">
        <v>50</v>
      </c>
      <c r="E200" s="67">
        <v>-76.978199999997742</v>
      </c>
    </row>
    <row r="201" spans="1:5" x14ac:dyDescent="0.2">
      <c r="A201" s="2">
        <v>46188.835140000003</v>
      </c>
      <c r="B201" s="2">
        <v>63210.762349999997</v>
      </c>
      <c r="C201" s="2">
        <v>664431.39659999998</v>
      </c>
      <c r="D201" s="3">
        <v>40</v>
      </c>
      <c r="E201" s="67">
        <v>-165.16485999999713</v>
      </c>
    </row>
    <row r="202" spans="1:5" x14ac:dyDescent="0.2">
      <c r="A202" s="2">
        <v>36086.93161</v>
      </c>
      <c r="B202" s="2">
        <v>54918.387490000001</v>
      </c>
      <c r="C202" s="2">
        <v>347017.83309999999</v>
      </c>
      <c r="D202" s="3">
        <v>44</v>
      </c>
      <c r="E202" s="67">
        <v>223.93160999999964</v>
      </c>
    </row>
    <row r="203" spans="1:5" x14ac:dyDescent="0.2">
      <c r="A203" s="2">
        <v>43264.049650000001</v>
      </c>
      <c r="B203" s="2">
        <v>57262.795810000003</v>
      </c>
      <c r="C203" s="2">
        <v>322150.3542</v>
      </c>
      <c r="D203" s="3">
        <v>52</v>
      </c>
      <c r="E203" s="67">
        <v>80.049650000000838</v>
      </c>
    </row>
    <row r="204" spans="1:5" x14ac:dyDescent="0.2">
      <c r="A204" s="2">
        <v>40660.383170000001</v>
      </c>
      <c r="B204" s="2">
        <v>72299.950100000002</v>
      </c>
      <c r="C204" s="2">
        <v>275389.07010000001</v>
      </c>
      <c r="D204" s="3">
        <v>41</v>
      </c>
      <c r="E204" s="67">
        <v>-390.61682999999903</v>
      </c>
    </row>
    <row r="205" spans="1:5" x14ac:dyDescent="0.2">
      <c r="A205" s="2">
        <v>51683.608590000003</v>
      </c>
      <c r="B205" s="2">
        <v>50241.489849999998</v>
      </c>
      <c r="C205" s="2">
        <v>607395.0183</v>
      </c>
      <c r="D205" s="3">
        <v>57</v>
      </c>
      <c r="E205" s="67">
        <v>-4.3914099999965401</v>
      </c>
    </row>
    <row r="206" spans="1:5" x14ac:dyDescent="0.2">
      <c r="A206" s="2">
        <v>44525.020850000001</v>
      </c>
      <c r="B206" s="2">
        <v>65834.568889999995</v>
      </c>
      <c r="C206" s="2">
        <v>152012.353</v>
      </c>
      <c r="D206" s="3">
        <v>54</v>
      </c>
      <c r="E206" s="67">
        <v>-239.97914999999921</v>
      </c>
    </row>
    <row r="207" spans="1:5" x14ac:dyDescent="0.2">
      <c r="A207" s="2">
        <v>48518.90163</v>
      </c>
      <c r="B207" s="2">
        <v>60382.178849999997</v>
      </c>
      <c r="C207" s="2">
        <v>490444.41110000003</v>
      </c>
      <c r="D207" s="3">
        <v>50</v>
      </c>
      <c r="E207" s="67">
        <v>389.9016300000003</v>
      </c>
    </row>
    <row r="208" spans="1:5" x14ac:dyDescent="0.2">
      <c r="A208" s="2">
        <v>45805.30588</v>
      </c>
      <c r="B208" s="2">
        <v>68691.170859999998</v>
      </c>
      <c r="C208" s="2">
        <v>619707.4203</v>
      </c>
      <c r="D208" s="3">
        <v>37</v>
      </c>
      <c r="E208" s="67">
        <v>182.30587999999989</v>
      </c>
    </row>
    <row r="209" spans="1:5" x14ac:dyDescent="0.2">
      <c r="A209" s="2">
        <v>54850.387419999999</v>
      </c>
      <c r="B209" s="2">
        <v>65446.656869999999</v>
      </c>
      <c r="C209" s="2">
        <v>571564.79009999998</v>
      </c>
      <c r="D209" s="3">
        <v>52</v>
      </c>
      <c r="E209" s="67">
        <v>-156.61258000000089</v>
      </c>
    </row>
    <row r="210" spans="1:5" x14ac:dyDescent="0.2">
      <c r="A210" s="2">
        <v>32478.44758</v>
      </c>
      <c r="B210" s="2">
        <v>42978.342839999998</v>
      </c>
      <c r="C210" s="2">
        <v>491193.37729999999</v>
      </c>
      <c r="D210" s="3">
        <v>43</v>
      </c>
      <c r="E210" s="67">
        <v>2.4475800000000163</v>
      </c>
    </row>
    <row r="211" spans="1:5" x14ac:dyDescent="0.2">
      <c r="A211" s="2">
        <v>42209.289479999999</v>
      </c>
      <c r="B211" s="2">
        <v>58143.062850000002</v>
      </c>
      <c r="C211" s="2">
        <v>261152.8211</v>
      </c>
      <c r="D211" s="3">
        <v>52</v>
      </c>
      <c r="E211" s="67">
        <v>294.28947999999946</v>
      </c>
    </row>
    <row r="212" spans="1:5" x14ac:dyDescent="0.2">
      <c r="A212" s="2">
        <v>55125.932370000002</v>
      </c>
      <c r="B212" s="2">
        <v>61666.285199999998</v>
      </c>
      <c r="C212" s="2">
        <v>299854.21860000002</v>
      </c>
      <c r="D212" s="3">
        <v>64</v>
      </c>
      <c r="E212" s="67">
        <v>26.932370000002265</v>
      </c>
    </row>
    <row r="213" spans="1:5" x14ac:dyDescent="0.2">
      <c r="A213" s="2">
        <v>47984.420619999997</v>
      </c>
      <c r="B213" s="2">
        <v>64854.339659999998</v>
      </c>
      <c r="C213" s="2">
        <v>371240.24129999999</v>
      </c>
      <c r="D213" s="3">
        <v>51</v>
      </c>
      <c r="E213" s="67">
        <v>-52.579380000002857</v>
      </c>
    </row>
    <row r="214" spans="1:5" x14ac:dyDescent="0.2">
      <c r="A214" s="2">
        <v>43405.89086</v>
      </c>
      <c r="B214" s="2">
        <v>45757.155680000003</v>
      </c>
      <c r="C214" s="2">
        <v>465709.89370000002</v>
      </c>
      <c r="D214" s="3">
        <v>55</v>
      </c>
      <c r="E214" s="67">
        <v>21.89085999999952</v>
      </c>
    </row>
    <row r="215" spans="1:5" x14ac:dyDescent="0.2">
      <c r="A215" s="2">
        <v>44577.44829</v>
      </c>
      <c r="B215" s="2">
        <v>73096.509269999995</v>
      </c>
      <c r="C215" s="2">
        <v>196421.7402</v>
      </c>
      <c r="D215" s="3">
        <v>47</v>
      </c>
      <c r="E215" s="67">
        <v>321.44829000000027</v>
      </c>
    </row>
    <row r="216" spans="1:5" x14ac:dyDescent="0.2">
      <c r="A216" s="2">
        <v>37744.542849999998</v>
      </c>
      <c r="B216" s="2">
        <v>67249.05932</v>
      </c>
      <c r="C216" s="2">
        <v>396793.47340000002</v>
      </c>
      <c r="D216" s="3">
        <v>36</v>
      </c>
      <c r="E216" s="67">
        <v>223.542849999998</v>
      </c>
    </row>
    <row r="217" spans="1:5" x14ac:dyDescent="0.2">
      <c r="A217" s="2">
        <v>47805.256050000004</v>
      </c>
      <c r="B217" s="2">
        <v>77165.812969999999</v>
      </c>
      <c r="C217" s="2">
        <v>478853.32169999997</v>
      </c>
      <c r="D217" s="3">
        <v>39</v>
      </c>
      <c r="E217" s="67">
        <v>-191.7439499999964</v>
      </c>
    </row>
    <row r="218" spans="1:5" x14ac:dyDescent="0.2">
      <c r="A218" s="2">
        <v>44846.685570000001</v>
      </c>
      <c r="B218" s="2">
        <v>72316.182860000001</v>
      </c>
      <c r="C218" s="2">
        <v>279393.49099999998</v>
      </c>
      <c r="D218" s="3">
        <v>45</v>
      </c>
      <c r="E218" s="67">
        <v>309.68557000000146</v>
      </c>
    </row>
    <row r="219" spans="1:5" x14ac:dyDescent="0.2">
      <c r="A219" s="2">
        <v>46643.265809999997</v>
      </c>
      <c r="B219" s="2">
        <v>68431.270550000001</v>
      </c>
      <c r="C219" s="2">
        <v>383693.20409999997</v>
      </c>
      <c r="D219" s="3">
        <v>47</v>
      </c>
      <c r="E219" s="67">
        <v>-405.73419000000285</v>
      </c>
    </row>
    <row r="220" spans="1:5" x14ac:dyDescent="0.2">
      <c r="A220" s="2">
        <v>56563.986749999996</v>
      </c>
      <c r="B220" s="2">
        <v>62311.116410000002</v>
      </c>
      <c r="C220" s="2">
        <v>830430.36919999996</v>
      </c>
      <c r="D220" s="3">
        <v>47</v>
      </c>
      <c r="E220" s="67">
        <v>31.986749999996391</v>
      </c>
    </row>
    <row r="221" spans="1:5" x14ac:dyDescent="0.2">
      <c r="A221" s="2">
        <v>41673.446170000003</v>
      </c>
      <c r="B221" s="2">
        <v>53229.145470000003</v>
      </c>
      <c r="C221" s="2">
        <v>112127.2567</v>
      </c>
      <c r="D221" s="3">
        <v>60</v>
      </c>
      <c r="E221" s="67">
        <v>114.44617000000289</v>
      </c>
    </row>
    <row r="222" spans="1:5" x14ac:dyDescent="0.2">
      <c r="A222" s="2">
        <v>61118.469469999996</v>
      </c>
      <c r="B222" s="2">
        <v>77662.1109</v>
      </c>
      <c r="C222" s="2">
        <v>331460.47269999998</v>
      </c>
      <c r="D222" s="3">
        <v>59</v>
      </c>
      <c r="E222" s="67">
        <v>304.46946999999636</v>
      </c>
    </row>
    <row r="223" spans="1:5" x14ac:dyDescent="0.2">
      <c r="A223" s="2">
        <v>37303.567009999999</v>
      </c>
      <c r="B223" s="2">
        <v>69494.697830000005</v>
      </c>
      <c r="C223" s="2">
        <v>335809.61709999997</v>
      </c>
      <c r="D223" s="3">
        <v>36</v>
      </c>
      <c r="E223" s="67">
        <v>283.56700999999885</v>
      </c>
    </row>
    <row r="224" spans="1:5" x14ac:dyDescent="0.2">
      <c r="A224" s="2">
        <v>46892.266170000003</v>
      </c>
      <c r="B224" s="2">
        <v>61063.356310000003</v>
      </c>
      <c r="C224" s="2">
        <v>509543.08590000001</v>
      </c>
      <c r="D224" s="3">
        <v>47</v>
      </c>
      <c r="E224" s="67">
        <v>347.2661700000026</v>
      </c>
    </row>
    <row r="225" spans="1:5" x14ac:dyDescent="0.2">
      <c r="A225" s="2">
        <v>56457.740380000003</v>
      </c>
      <c r="B225" s="2">
        <v>79368.917409999995</v>
      </c>
      <c r="C225" s="2">
        <v>761935.51769999997</v>
      </c>
      <c r="D225" s="3">
        <v>38</v>
      </c>
      <c r="E225" s="67">
        <v>-130.25961999999708</v>
      </c>
    </row>
    <row r="226" spans="1:5" x14ac:dyDescent="0.2">
      <c r="A226" s="2">
        <v>45509.697319999999</v>
      </c>
      <c r="B226" s="2">
        <v>61693.443520000001</v>
      </c>
      <c r="C226" s="2">
        <v>620522.38419999997</v>
      </c>
      <c r="D226" s="3">
        <v>42</v>
      </c>
      <c r="E226" s="67">
        <v>-400.30268000000069</v>
      </c>
    </row>
    <row r="227" spans="1:5" x14ac:dyDescent="0.2">
      <c r="A227" s="2">
        <v>27625.441439999999</v>
      </c>
      <c r="B227" s="2">
        <v>47211.668120000002</v>
      </c>
      <c r="C227" s="2">
        <v>539365.93660000002</v>
      </c>
      <c r="D227" s="3">
        <v>33</v>
      </c>
      <c r="E227" s="67">
        <v>-225.55856000000131</v>
      </c>
    </row>
    <row r="228" spans="1:5" x14ac:dyDescent="0.2">
      <c r="A228" s="2">
        <v>46389.502370000002</v>
      </c>
      <c r="B228" s="2">
        <v>69897.752909999996</v>
      </c>
      <c r="C228" s="2">
        <v>565814.72499999998</v>
      </c>
      <c r="D228" s="3">
        <v>39</v>
      </c>
      <c r="E228" s="67">
        <v>-33.497629999998026</v>
      </c>
    </row>
    <row r="229" spans="1:5" x14ac:dyDescent="0.2">
      <c r="A229" s="2">
        <v>29002.056649999999</v>
      </c>
      <c r="B229" s="2">
        <v>63675.932630000003</v>
      </c>
      <c r="C229" s="2">
        <v>74257.827850000001</v>
      </c>
      <c r="D229" s="3">
        <v>39</v>
      </c>
      <c r="E229" s="67">
        <v>304.05664999999863</v>
      </c>
    </row>
    <row r="230" spans="1:5" x14ac:dyDescent="0.2">
      <c r="A230" s="2">
        <v>51355.710599999999</v>
      </c>
      <c r="B230" s="2">
        <v>72302.032229999997</v>
      </c>
      <c r="C230" s="2">
        <v>234159.07930000001</v>
      </c>
      <c r="D230" s="3">
        <v>55</v>
      </c>
      <c r="E230" s="67">
        <v>-266.28940000000148</v>
      </c>
    </row>
    <row r="231" spans="1:5" x14ac:dyDescent="0.2">
      <c r="A231" s="2">
        <v>42011.199650000002</v>
      </c>
      <c r="B231" s="2">
        <v>63687.498800000001</v>
      </c>
      <c r="C231" s="2">
        <v>358615.9327</v>
      </c>
      <c r="D231" s="3">
        <v>45</v>
      </c>
      <c r="E231" s="67">
        <v>37.199650000002293</v>
      </c>
    </row>
    <row r="232" spans="1:5" x14ac:dyDescent="0.2">
      <c r="A232" s="2">
        <v>52654.404549999999</v>
      </c>
      <c r="B232" s="2">
        <v>63678.15468</v>
      </c>
      <c r="C232" s="2">
        <v>563498.66359999997</v>
      </c>
      <c r="D232" s="3">
        <v>51</v>
      </c>
      <c r="E232" s="67">
        <v>-283.59545000000071</v>
      </c>
    </row>
    <row r="233" spans="1:5" x14ac:dyDescent="0.2">
      <c r="A233" s="2">
        <v>44432.717470000003</v>
      </c>
      <c r="B233" s="2">
        <v>77435.465450000003</v>
      </c>
      <c r="C233" s="2">
        <v>48620.321230000001</v>
      </c>
      <c r="D233" s="3">
        <v>49</v>
      </c>
      <c r="E233" s="67">
        <v>331.71747000000323</v>
      </c>
    </row>
    <row r="234" spans="1:5" x14ac:dyDescent="0.2">
      <c r="A234" s="2">
        <v>46054.602529999996</v>
      </c>
      <c r="B234" s="2">
        <v>62721.405140000003</v>
      </c>
      <c r="C234" s="2">
        <v>494985.53629999998</v>
      </c>
      <c r="D234" s="3">
        <v>46</v>
      </c>
      <c r="E234" s="67">
        <v>-161.39747000000352</v>
      </c>
    </row>
    <row r="235" spans="1:5" x14ac:dyDescent="0.2">
      <c r="A235" s="2">
        <v>58235.414539999998</v>
      </c>
      <c r="B235" s="2">
        <v>70842.835179999995</v>
      </c>
      <c r="C235" s="2">
        <v>545946.99959999998</v>
      </c>
      <c r="D235" s="3">
        <v>53</v>
      </c>
      <c r="E235" s="67">
        <v>93.414539999997942</v>
      </c>
    </row>
    <row r="236" spans="1:5" x14ac:dyDescent="0.2">
      <c r="A236" s="2">
        <v>42990.292549999998</v>
      </c>
      <c r="B236" s="2">
        <v>55285.986250000002</v>
      </c>
      <c r="C236" s="2">
        <v>734443.69689999998</v>
      </c>
      <c r="D236" s="3">
        <v>39</v>
      </c>
      <c r="E236" s="67">
        <v>-89.7074500000017</v>
      </c>
    </row>
    <row r="237" spans="1:5" x14ac:dyDescent="0.2">
      <c r="A237" s="2">
        <v>50702.18103</v>
      </c>
      <c r="B237" s="2">
        <v>72002.055200000003</v>
      </c>
      <c r="C237" s="2">
        <v>568947.7487</v>
      </c>
      <c r="D237" s="3">
        <v>43</v>
      </c>
      <c r="E237" s="67">
        <v>-356.81897000000026</v>
      </c>
    </row>
    <row r="238" spans="1:5" x14ac:dyDescent="0.2">
      <c r="A238" s="2">
        <v>47009.577409999998</v>
      </c>
      <c r="B238" s="2">
        <v>41434.512580000002</v>
      </c>
      <c r="C238" s="2">
        <v>252220.29370000001</v>
      </c>
      <c r="D238" s="3">
        <v>70</v>
      </c>
      <c r="E238" s="67">
        <v>-367.42259000000195</v>
      </c>
    </row>
    <row r="239" spans="1:5" x14ac:dyDescent="0.2">
      <c r="A239" s="2">
        <v>49399.970410000002</v>
      </c>
      <c r="B239" s="2">
        <v>60404.38394</v>
      </c>
      <c r="C239" s="2">
        <v>513974.68119999999</v>
      </c>
      <c r="D239" s="3">
        <v>51</v>
      </c>
      <c r="E239" s="67">
        <v>-263.02958999999828</v>
      </c>
    </row>
    <row r="240" spans="1:5" x14ac:dyDescent="0.2">
      <c r="A240" s="2">
        <v>42997.167609999997</v>
      </c>
      <c r="B240" s="2">
        <v>65239.064680000003</v>
      </c>
      <c r="C240" s="2">
        <v>168703.33850000001</v>
      </c>
      <c r="D240" s="3">
        <v>52</v>
      </c>
      <c r="E240" s="67">
        <v>-235.83239000000322</v>
      </c>
    </row>
    <row r="241" spans="1:5" x14ac:dyDescent="0.2">
      <c r="A241" s="2">
        <v>44434.984190000003</v>
      </c>
      <c r="B241" s="2">
        <v>62939.128510000002</v>
      </c>
      <c r="C241" s="2">
        <v>455589.79729999998</v>
      </c>
      <c r="D241" s="3">
        <v>45</v>
      </c>
      <c r="E241" s="67">
        <v>75.984190000002855</v>
      </c>
    </row>
    <row r="242" spans="1:5" x14ac:dyDescent="0.2">
      <c r="A242" s="2">
        <v>46325.509590000001</v>
      </c>
      <c r="B242" s="2">
        <v>60608.403129999999</v>
      </c>
      <c r="C242" s="2">
        <v>492113.00670000003</v>
      </c>
      <c r="D242" s="3">
        <v>48</v>
      </c>
      <c r="E242" s="67">
        <v>-299.49040999999852</v>
      </c>
    </row>
    <row r="243" spans="1:5" x14ac:dyDescent="0.2">
      <c r="A243" s="2">
        <v>46846.730499999998</v>
      </c>
      <c r="B243" s="2">
        <v>56118.396009999997</v>
      </c>
      <c r="C243" s="2">
        <v>586717.47149999999</v>
      </c>
      <c r="D243" s="3">
        <v>48</v>
      </c>
      <c r="E243" s="67">
        <v>11.730499999997846</v>
      </c>
    </row>
    <row r="244" spans="1:5" x14ac:dyDescent="0.2">
      <c r="A244" s="2">
        <v>56499.102019999998</v>
      </c>
      <c r="B244" s="2">
        <v>86706.333329999994</v>
      </c>
      <c r="C244" s="2">
        <v>333543.69300000003</v>
      </c>
      <c r="D244" s="3">
        <v>48</v>
      </c>
      <c r="E244" s="67">
        <v>-222.89798000000155</v>
      </c>
    </row>
    <row r="245" spans="1:5" x14ac:dyDescent="0.2">
      <c r="A245" s="2">
        <v>42773.759050000001</v>
      </c>
      <c r="B245" s="2">
        <v>41236.364970000002</v>
      </c>
      <c r="C245" s="2">
        <v>466988.26020000002</v>
      </c>
      <c r="D245" s="3">
        <v>57</v>
      </c>
      <c r="E245" s="67">
        <v>215.75905000000057</v>
      </c>
    </row>
    <row r="246" spans="1:5" x14ac:dyDescent="0.2">
      <c r="A246" s="2">
        <v>52313.983919999999</v>
      </c>
      <c r="B246" s="2">
        <v>77146.275980000006</v>
      </c>
      <c r="C246" s="2">
        <v>418764.5061</v>
      </c>
      <c r="D246" s="3">
        <v>46</v>
      </c>
      <c r="E246" s="67">
        <v>185.98391999999876</v>
      </c>
    </row>
    <row r="247" spans="1:5" x14ac:dyDescent="0.2">
      <c r="A247" s="2">
        <v>34139.637300000002</v>
      </c>
      <c r="B247" s="2">
        <v>56437.304040000003</v>
      </c>
      <c r="C247" s="2">
        <v>249182.78479999999</v>
      </c>
      <c r="D247" s="3">
        <v>44</v>
      </c>
      <c r="E247" s="67">
        <v>252.63730000000214</v>
      </c>
    </row>
    <row r="248" spans="1:5" x14ac:dyDescent="0.2">
      <c r="A248" s="2">
        <v>60763.247309999999</v>
      </c>
      <c r="B248" s="2">
        <v>70703.850130000006</v>
      </c>
      <c r="C248" s="2">
        <v>284991.7415</v>
      </c>
      <c r="D248" s="3">
        <v>65</v>
      </c>
      <c r="E248" s="67">
        <v>168.24730999999883</v>
      </c>
    </row>
    <row r="249" spans="1:5" x14ac:dyDescent="0.2">
      <c r="A249" s="2">
        <v>66158.694940000001</v>
      </c>
      <c r="B249" s="2">
        <v>69810.462650000001</v>
      </c>
      <c r="C249" s="2">
        <v>720423.81570000004</v>
      </c>
      <c r="D249" s="3">
        <v>57</v>
      </c>
      <c r="E249" s="67">
        <v>187.69494000000122</v>
      </c>
    </row>
    <row r="250" spans="1:5" x14ac:dyDescent="0.2">
      <c r="A250" s="2">
        <v>31215.642100000001</v>
      </c>
      <c r="B250" s="2">
        <v>54279.395969999998</v>
      </c>
      <c r="C250" s="2">
        <v>124979.05009999999</v>
      </c>
      <c r="D250" s="3">
        <v>47</v>
      </c>
      <c r="E250" s="67">
        <v>-383.35789999999906</v>
      </c>
    </row>
    <row r="251" spans="1:5" x14ac:dyDescent="0.2">
      <c r="A251" s="2">
        <v>46135.27233</v>
      </c>
      <c r="B251" s="2">
        <v>70334.42787</v>
      </c>
      <c r="C251" s="2">
        <v>632600.47180000006</v>
      </c>
      <c r="D251" s="3">
        <v>36</v>
      </c>
      <c r="E251" s="67">
        <v>54.272329999999783</v>
      </c>
    </row>
    <row r="252" spans="1:5" x14ac:dyDescent="0.2">
      <c r="A252" s="2">
        <v>56973.181049999999</v>
      </c>
      <c r="B252" s="2">
        <v>59168.007510000003</v>
      </c>
      <c r="C252" s="2">
        <v>623487.59519999998</v>
      </c>
      <c r="D252" s="3">
        <v>57</v>
      </c>
      <c r="E252" s="67">
        <v>-203.81895000000077</v>
      </c>
    </row>
    <row r="253" spans="1:5" x14ac:dyDescent="0.2">
      <c r="A253" s="2">
        <v>24184.074430000001</v>
      </c>
      <c r="B253" s="2">
        <v>61889.616179999997</v>
      </c>
      <c r="C253" s="2">
        <v>133226.06169999999</v>
      </c>
      <c r="D253" s="3">
        <v>33</v>
      </c>
      <c r="E253" s="67">
        <v>-173.92556999999942</v>
      </c>
    </row>
    <row r="254" spans="1:5" x14ac:dyDescent="0.2">
      <c r="A254" s="2">
        <v>49079.619420000003</v>
      </c>
      <c r="B254" s="2">
        <v>66013.951740000004</v>
      </c>
      <c r="C254" s="2">
        <v>610942.14080000005</v>
      </c>
      <c r="D254" s="3">
        <v>43</v>
      </c>
      <c r="E254" s="67">
        <v>175.61942000000272</v>
      </c>
    </row>
    <row r="255" spans="1:5" x14ac:dyDescent="0.2">
      <c r="A255" s="2">
        <v>37093.920330000001</v>
      </c>
      <c r="B255" s="2">
        <v>55434.040459999997</v>
      </c>
      <c r="C255" s="2">
        <v>316906.64409999998</v>
      </c>
      <c r="D255" s="3">
        <v>46</v>
      </c>
      <c r="E255" s="67">
        <v>130.92033000000083</v>
      </c>
    </row>
    <row r="256" spans="1:5" x14ac:dyDescent="0.2">
      <c r="A256" s="2">
        <v>43401.566120000003</v>
      </c>
      <c r="B256" s="2">
        <v>68499.694470000002</v>
      </c>
      <c r="C256" s="2">
        <v>308445.85979999998</v>
      </c>
      <c r="D256" s="3">
        <v>45</v>
      </c>
      <c r="E256" s="67">
        <v>171.56612000000314</v>
      </c>
    </row>
    <row r="257" spans="1:5" x14ac:dyDescent="0.2">
      <c r="A257" s="2">
        <v>29092.131099999999</v>
      </c>
      <c r="B257" s="2">
        <v>54749.886449999998</v>
      </c>
      <c r="C257" s="2">
        <v>152883.35190000001</v>
      </c>
      <c r="D257" s="3">
        <v>43</v>
      </c>
      <c r="E257" s="67">
        <v>-218.8689000000013</v>
      </c>
    </row>
    <row r="258" spans="1:5" x14ac:dyDescent="0.2">
      <c r="A258" s="2">
        <v>48349.164570000001</v>
      </c>
      <c r="B258" s="2">
        <v>74590.254950000002</v>
      </c>
      <c r="C258" s="2">
        <v>573441.97239999997</v>
      </c>
      <c r="D258" s="3">
        <v>38</v>
      </c>
      <c r="E258" s="67">
        <v>-94.835429999999178</v>
      </c>
    </row>
    <row r="259" spans="1:5" x14ac:dyDescent="0.2">
      <c r="A259" s="2">
        <v>33261.000569999997</v>
      </c>
      <c r="B259" s="2">
        <v>67772.666459999993</v>
      </c>
      <c r="C259" s="2">
        <v>134188.4492</v>
      </c>
      <c r="D259" s="3">
        <v>40</v>
      </c>
      <c r="E259" s="67">
        <v>-316.99943000000349</v>
      </c>
    </row>
    <row r="260" spans="1:5" x14ac:dyDescent="0.2">
      <c r="A260" s="2">
        <v>41327.165540000002</v>
      </c>
      <c r="B260" s="2">
        <v>62563.578249999999</v>
      </c>
      <c r="C260" s="2">
        <v>426488.74589999998</v>
      </c>
      <c r="D260" s="3">
        <v>43</v>
      </c>
      <c r="E260" s="67">
        <v>-297.83445999999822</v>
      </c>
    </row>
    <row r="261" spans="1:5" x14ac:dyDescent="0.2">
      <c r="A261" s="2">
        <v>49336.116280000002</v>
      </c>
      <c r="B261" s="2">
        <v>70361.015039999998</v>
      </c>
      <c r="C261" s="2">
        <v>575500.76870000002</v>
      </c>
      <c r="D261" s="3">
        <v>42</v>
      </c>
      <c r="E261" s="67">
        <v>-148.88371999999799</v>
      </c>
    </row>
    <row r="262" spans="1:5" x14ac:dyDescent="0.2">
      <c r="A262" s="2">
        <v>51405.55229</v>
      </c>
      <c r="B262" s="2">
        <v>74810.894709999993</v>
      </c>
      <c r="C262" s="2">
        <v>286849.78749999998</v>
      </c>
      <c r="D262" s="3">
        <v>51</v>
      </c>
      <c r="E262" s="67">
        <v>207.55228999999963</v>
      </c>
    </row>
    <row r="263" spans="1:5" x14ac:dyDescent="0.2">
      <c r="A263" s="2">
        <v>31249.98803</v>
      </c>
      <c r="B263" s="2">
        <v>49346.404999999999</v>
      </c>
      <c r="C263" s="2">
        <v>479685.98239999998</v>
      </c>
      <c r="D263" s="3">
        <v>38</v>
      </c>
      <c r="E263" s="67">
        <v>-276.01196999999956</v>
      </c>
    </row>
    <row r="264" spans="1:5" x14ac:dyDescent="0.2">
      <c r="A264" s="2">
        <v>43598.969929999999</v>
      </c>
      <c r="B264" s="2">
        <v>73426.085210000005</v>
      </c>
      <c r="C264" s="2">
        <v>336867.71470000001</v>
      </c>
      <c r="D264" s="3">
        <v>41</v>
      </c>
      <c r="E264" s="67">
        <v>134.96992999999929</v>
      </c>
    </row>
    <row r="265" spans="1:5" x14ac:dyDescent="0.2">
      <c r="A265" s="2">
        <v>48300.020570000001</v>
      </c>
      <c r="B265" s="2">
        <v>47684.463060000002</v>
      </c>
      <c r="C265" s="2">
        <v>613372.89170000004</v>
      </c>
      <c r="D265" s="3">
        <v>54</v>
      </c>
      <c r="E265" s="67">
        <v>398.02057000000059</v>
      </c>
    </row>
    <row r="266" spans="1:5" x14ac:dyDescent="0.2">
      <c r="A266" s="2">
        <v>54013.47595</v>
      </c>
      <c r="B266" s="2">
        <v>72939.831950000007</v>
      </c>
      <c r="C266" s="2">
        <v>589669.65729999996</v>
      </c>
      <c r="D266" s="3">
        <v>45</v>
      </c>
      <c r="E266" s="67">
        <v>147.47595000000001</v>
      </c>
    </row>
    <row r="267" spans="1:5" x14ac:dyDescent="0.2">
      <c r="A267" s="2">
        <v>38674.660380000001</v>
      </c>
      <c r="B267" s="2">
        <v>72277.826090000002</v>
      </c>
      <c r="C267" s="2">
        <v>202710.12940000001</v>
      </c>
      <c r="D267" s="3">
        <v>41</v>
      </c>
      <c r="E267" s="67">
        <v>-261.33961999999883</v>
      </c>
    </row>
    <row r="268" spans="1:5" x14ac:dyDescent="0.2">
      <c r="A268" s="2">
        <v>37076.825080000002</v>
      </c>
      <c r="B268" s="2">
        <v>53921.333509999997</v>
      </c>
      <c r="C268" s="2">
        <v>515305.4841</v>
      </c>
      <c r="D268" s="3">
        <v>40</v>
      </c>
      <c r="E268" s="67">
        <v>265.82508000000234</v>
      </c>
    </row>
    <row r="269" spans="1:5" x14ac:dyDescent="0.2">
      <c r="A269" s="2">
        <v>37947.85125</v>
      </c>
      <c r="B269" s="2">
        <v>65312.967550000001</v>
      </c>
      <c r="C269" s="2">
        <v>572037.88589999999</v>
      </c>
      <c r="D269" s="3">
        <v>32</v>
      </c>
      <c r="E269" s="67">
        <v>-194.14875000000029</v>
      </c>
    </row>
    <row r="270" spans="1:5" x14ac:dyDescent="0.2">
      <c r="A270" s="2">
        <v>41320.072560000001</v>
      </c>
      <c r="B270" s="2">
        <v>55619.341520000002</v>
      </c>
      <c r="C270" s="2">
        <v>229070.5491</v>
      </c>
      <c r="D270" s="3">
        <v>54</v>
      </c>
      <c r="E270" s="67">
        <v>73.072560000000522</v>
      </c>
    </row>
    <row r="271" spans="1:5" x14ac:dyDescent="0.2">
      <c r="A271" s="2">
        <v>66888.93694</v>
      </c>
      <c r="B271" s="2">
        <v>70914.599929999997</v>
      </c>
      <c r="C271" s="2">
        <v>779143.60049999994</v>
      </c>
      <c r="D271" s="3">
        <v>55</v>
      </c>
      <c r="E271" s="67">
        <v>277.93693999999959</v>
      </c>
    </row>
    <row r="272" spans="1:5" x14ac:dyDescent="0.2">
      <c r="A272" s="2">
        <v>12536.93842</v>
      </c>
      <c r="B272" s="2">
        <v>33422.996829999996</v>
      </c>
      <c r="C272" s="2">
        <v>211168.6293</v>
      </c>
      <c r="D272" s="3">
        <v>35</v>
      </c>
      <c r="E272" s="67">
        <v>261.93842000000041</v>
      </c>
    </row>
    <row r="273" spans="1:5" x14ac:dyDescent="0.2">
      <c r="A273" s="2">
        <v>39549.130389999998</v>
      </c>
      <c r="B273" s="2">
        <v>53382.426930000001</v>
      </c>
      <c r="C273" s="2">
        <v>438491.87599999999</v>
      </c>
      <c r="D273" s="3">
        <v>46</v>
      </c>
      <c r="E273" s="67">
        <v>223.13038999999844</v>
      </c>
    </row>
    <row r="274" spans="1:5" x14ac:dyDescent="0.2">
      <c r="A274" s="2">
        <v>52709.081960000003</v>
      </c>
      <c r="B274" s="2">
        <v>74173.392389999994</v>
      </c>
      <c r="C274" s="2">
        <v>521404.23859999998</v>
      </c>
      <c r="D274" s="3">
        <v>45</v>
      </c>
      <c r="E274" s="67">
        <v>124.08196000000316</v>
      </c>
    </row>
    <row r="275" spans="1:5" x14ac:dyDescent="0.2">
      <c r="A275" s="2">
        <v>53502.977420000003</v>
      </c>
      <c r="B275" s="2">
        <v>53587.12801</v>
      </c>
      <c r="C275" s="2">
        <v>811594.0392</v>
      </c>
      <c r="D275" s="3">
        <v>50</v>
      </c>
      <c r="E275" s="67">
        <v>-95.022579999997106</v>
      </c>
    </row>
    <row r="276" spans="1:5" x14ac:dyDescent="0.2">
      <c r="A276" s="2">
        <v>52116.907910000002</v>
      </c>
      <c r="B276" s="2">
        <v>58011.633900000001</v>
      </c>
      <c r="C276" s="2">
        <v>552454.02630000003</v>
      </c>
      <c r="D276" s="3">
        <v>54</v>
      </c>
      <c r="E276" s="67">
        <v>166.90791000000172</v>
      </c>
    </row>
    <row r="277" spans="1:5" x14ac:dyDescent="0.2">
      <c r="A277" s="2">
        <v>38705.658389999997</v>
      </c>
      <c r="B277" s="2">
        <v>69171.952810000003</v>
      </c>
      <c r="C277" s="2">
        <v>613104.78399999999</v>
      </c>
      <c r="D277" s="3">
        <v>29</v>
      </c>
      <c r="E277" s="67">
        <v>-275.34161000000313</v>
      </c>
    </row>
    <row r="278" spans="1:5" x14ac:dyDescent="0.2">
      <c r="A278" s="2">
        <v>48025.025419999998</v>
      </c>
      <c r="B278" s="2">
        <v>66779.913740000004</v>
      </c>
      <c r="C278" s="2">
        <v>202576.61960000001</v>
      </c>
      <c r="D278" s="3">
        <v>56</v>
      </c>
      <c r="E278" s="67">
        <v>-415.97458000000188</v>
      </c>
    </row>
    <row r="279" spans="1:5" x14ac:dyDescent="0.2">
      <c r="A279" s="2">
        <v>59483.911829999997</v>
      </c>
      <c r="B279" s="2">
        <v>79173.076700000005</v>
      </c>
      <c r="C279" s="2">
        <v>397700.14039999997</v>
      </c>
      <c r="D279" s="3">
        <v>54</v>
      </c>
      <c r="E279" s="67">
        <v>102.91182999999728</v>
      </c>
    </row>
    <row r="280" spans="1:5" x14ac:dyDescent="0.2">
      <c r="A280" s="2">
        <v>35911.64559</v>
      </c>
      <c r="B280" s="2">
        <v>63065.121639999998</v>
      </c>
      <c r="C280" s="2">
        <v>505897.30410000001</v>
      </c>
      <c r="D280" s="3">
        <v>33</v>
      </c>
      <c r="E280" s="67">
        <v>108.64559000000008</v>
      </c>
    </row>
    <row r="281" spans="1:5" x14ac:dyDescent="0.2">
      <c r="A281" s="2">
        <v>41034.283430000003</v>
      </c>
      <c r="B281" s="2">
        <v>65530.364009999998</v>
      </c>
      <c r="C281" s="2">
        <v>210573.70420000001</v>
      </c>
      <c r="D281" s="3">
        <v>48</v>
      </c>
      <c r="E281" s="67">
        <v>-213.71656999999686</v>
      </c>
    </row>
    <row r="282" spans="1:5" x14ac:dyDescent="0.2">
      <c r="A282" s="2">
        <v>51730.174339999998</v>
      </c>
      <c r="B282" s="2">
        <v>63732.393100000001</v>
      </c>
      <c r="C282" s="2">
        <v>581620.48239999998</v>
      </c>
      <c r="D282" s="3">
        <v>49</v>
      </c>
      <c r="E282" s="67">
        <v>-82.825660000002244</v>
      </c>
    </row>
    <row r="283" spans="1:5" x14ac:dyDescent="0.2">
      <c r="A283" s="2">
        <v>53021.860739999996</v>
      </c>
      <c r="B283" s="2">
        <v>62689.539640000003</v>
      </c>
      <c r="C283" s="2">
        <v>481513.5074</v>
      </c>
      <c r="D283" s="3">
        <v>55</v>
      </c>
      <c r="E283" s="67">
        <v>-348.13926000000356</v>
      </c>
    </row>
    <row r="284" spans="1:5" x14ac:dyDescent="0.2">
      <c r="A284" s="2">
        <v>32828.034769999998</v>
      </c>
      <c r="B284" s="2">
        <v>51539.93045</v>
      </c>
      <c r="C284" s="2">
        <v>371355.69349999999</v>
      </c>
      <c r="D284" s="3">
        <v>42</v>
      </c>
      <c r="E284" s="67">
        <v>-157.96523000000161</v>
      </c>
    </row>
    <row r="285" spans="1:5" x14ac:dyDescent="0.2">
      <c r="A285" s="2">
        <v>29417.646939999999</v>
      </c>
      <c r="B285" s="2">
        <v>59060.086640000001</v>
      </c>
      <c r="C285" s="2">
        <v>136346.3069</v>
      </c>
      <c r="D285" s="3">
        <v>41</v>
      </c>
      <c r="E285" s="67">
        <v>-159.35306000000128</v>
      </c>
    </row>
    <row r="286" spans="1:5" x14ac:dyDescent="0.2">
      <c r="A286" s="2">
        <v>57461.511579999999</v>
      </c>
      <c r="B286" s="2">
        <v>62713.781490000001</v>
      </c>
      <c r="C286" s="2">
        <v>679435.17449999996</v>
      </c>
      <c r="D286" s="3">
        <v>53</v>
      </c>
      <c r="E286" s="67">
        <v>30.511579999998503</v>
      </c>
    </row>
    <row r="287" spans="1:5" x14ac:dyDescent="0.2">
      <c r="A287" s="2">
        <v>50441.62427</v>
      </c>
      <c r="B287" s="2">
        <v>44747.661319999999</v>
      </c>
      <c r="C287" s="2">
        <v>793986.61549999996</v>
      </c>
      <c r="D287" s="3">
        <v>53</v>
      </c>
      <c r="E287" s="67">
        <v>-193.37572999999975</v>
      </c>
    </row>
    <row r="288" spans="1:5" x14ac:dyDescent="0.2">
      <c r="A288" s="2">
        <v>41575.347390000003</v>
      </c>
      <c r="B288" s="2">
        <v>65529.703329999997</v>
      </c>
      <c r="C288" s="2">
        <v>353929.54950000002</v>
      </c>
      <c r="D288" s="3">
        <v>44</v>
      </c>
      <c r="E288" s="67">
        <v>-459.65260999999737</v>
      </c>
    </row>
    <row r="289" spans="1:5" x14ac:dyDescent="0.2">
      <c r="A289" s="2">
        <v>46412.477809999997</v>
      </c>
      <c r="B289" s="2">
        <v>62426.523789999999</v>
      </c>
      <c r="C289" s="2">
        <v>630411.26980000001</v>
      </c>
      <c r="D289" s="3">
        <v>42</v>
      </c>
      <c r="E289" s="67">
        <v>-196.52219000000332</v>
      </c>
    </row>
    <row r="290" spans="1:5" x14ac:dyDescent="0.2">
      <c r="A290" s="2">
        <v>47610.117180000001</v>
      </c>
      <c r="B290" s="2">
        <v>73498.307149999993</v>
      </c>
      <c r="C290" s="2">
        <v>491904.1899</v>
      </c>
      <c r="D290" s="3">
        <v>41</v>
      </c>
      <c r="E290" s="67">
        <v>-380.8828199999989</v>
      </c>
    </row>
    <row r="291" spans="1:5" x14ac:dyDescent="0.2">
      <c r="A291" s="2">
        <v>70878.29664</v>
      </c>
      <c r="B291" s="2">
        <v>86565.156409999996</v>
      </c>
      <c r="C291" s="2">
        <v>819002.17480000004</v>
      </c>
      <c r="D291" s="3">
        <v>48</v>
      </c>
      <c r="E291" s="67">
        <v>188.29664000000048</v>
      </c>
    </row>
    <row r="292" spans="1:5" x14ac:dyDescent="0.2">
      <c r="A292" s="2">
        <v>55543.384969999999</v>
      </c>
      <c r="B292" s="2">
        <v>46549.163289999997</v>
      </c>
      <c r="C292" s="2">
        <v>626163.83200000005</v>
      </c>
      <c r="D292" s="3">
        <v>63</v>
      </c>
      <c r="E292" s="67">
        <v>349.38496999999916</v>
      </c>
    </row>
    <row r="293" spans="1:5" x14ac:dyDescent="0.2">
      <c r="A293" s="2">
        <v>53848.755499999999</v>
      </c>
      <c r="B293" s="2">
        <v>70111.539799999999</v>
      </c>
      <c r="C293" s="2">
        <v>239217.67319999999</v>
      </c>
      <c r="D293" s="3">
        <v>59</v>
      </c>
      <c r="E293" s="67">
        <v>-47.244500000000698</v>
      </c>
    </row>
    <row r="294" spans="1:5" x14ac:dyDescent="0.2">
      <c r="A294" s="2">
        <v>39904.816129999999</v>
      </c>
      <c r="B294" s="2">
        <v>66747.668569999994</v>
      </c>
      <c r="C294" s="2">
        <v>221290.98180000001</v>
      </c>
      <c r="D294" s="3">
        <v>45</v>
      </c>
      <c r="E294" s="67">
        <v>182.81612999999925</v>
      </c>
    </row>
    <row r="295" spans="1:5" x14ac:dyDescent="0.2">
      <c r="A295" s="2">
        <v>44736.410969999997</v>
      </c>
      <c r="B295" s="2">
        <v>72025.676800000001</v>
      </c>
      <c r="C295" s="2">
        <v>222341.03419999999</v>
      </c>
      <c r="D295" s="3">
        <v>47</v>
      </c>
      <c r="E295" s="67">
        <v>333.41096999999718</v>
      </c>
    </row>
    <row r="296" spans="1:5" x14ac:dyDescent="0.2">
      <c r="A296" s="2">
        <v>46937.174220000001</v>
      </c>
      <c r="B296" s="2">
        <v>70737.293829999995</v>
      </c>
      <c r="C296" s="2">
        <v>266765.47700000001</v>
      </c>
      <c r="D296" s="3">
        <v>49</v>
      </c>
      <c r="E296" s="67">
        <v>293.17422000000079</v>
      </c>
    </row>
    <row r="297" spans="1:5" x14ac:dyDescent="0.2">
      <c r="A297" s="2">
        <v>28440.812679999999</v>
      </c>
      <c r="B297" s="2">
        <v>57455.760900000001</v>
      </c>
      <c r="C297" s="2">
        <v>159727.87530000001</v>
      </c>
      <c r="D297" s="3">
        <v>40</v>
      </c>
      <c r="E297" s="67">
        <v>-70.187320000000909</v>
      </c>
    </row>
    <row r="298" spans="1:5" x14ac:dyDescent="0.2">
      <c r="A298" s="2">
        <v>38148.001629999999</v>
      </c>
      <c r="B298" s="2">
        <v>60657.593549999998</v>
      </c>
      <c r="C298" s="2">
        <v>392177.78899999999</v>
      </c>
      <c r="D298" s="3">
        <v>41</v>
      </c>
      <c r="E298" s="67">
        <v>269.00162999999884</v>
      </c>
    </row>
    <row r="299" spans="1:5" x14ac:dyDescent="0.2">
      <c r="A299" s="2">
        <v>42747.539250000002</v>
      </c>
      <c r="B299" s="2">
        <v>50694.427069999998</v>
      </c>
      <c r="C299" s="2">
        <v>587858.62950000004</v>
      </c>
      <c r="D299" s="3">
        <v>47</v>
      </c>
      <c r="E299" s="67">
        <v>-228.46074999999837</v>
      </c>
    </row>
    <row r="300" spans="1:5" x14ac:dyDescent="0.2">
      <c r="A300" s="2">
        <v>29670.83337</v>
      </c>
      <c r="B300" s="2">
        <v>55369.72784</v>
      </c>
      <c r="C300" s="2">
        <v>606851.16960000002</v>
      </c>
      <c r="D300" s="3">
        <v>27</v>
      </c>
      <c r="E300" s="67">
        <v>317.83337000000029</v>
      </c>
    </row>
    <row r="301" spans="1:5" x14ac:dyDescent="0.2">
      <c r="A301" s="2">
        <v>63038.20422</v>
      </c>
      <c r="B301" s="2">
        <v>82425.646789999999</v>
      </c>
      <c r="C301" s="2">
        <v>684273.59129999997</v>
      </c>
      <c r="D301" s="3">
        <v>46</v>
      </c>
      <c r="E301" s="67">
        <v>256.20421999999962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01"/>
  <sheetViews>
    <sheetView zoomScale="140" zoomScaleNormal="140" workbookViewId="0">
      <selection activeCell="K16" sqref="K16"/>
    </sheetView>
  </sheetViews>
  <sheetFormatPr baseColWidth="10" defaultColWidth="8.83203125" defaultRowHeight="15" x14ac:dyDescent="0.2"/>
  <cols>
    <col min="1" max="1" width="22.5" style="1" bestFit="1" customWidth="1"/>
    <col min="2" max="2" width="16" style="1" bestFit="1" customWidth="1"/>
    <col min="3" max="4" width="18.6640625" style="1" bestFit="1" customWidth="1"/>
    <col min="5" max="5" width="13.83203125" style="1" bestFit="1" customWidth="1"/>
    <col min="6" max="6" width="9.5" bestFit="1" customWidth="1"/>
    <col min="7" max="7" width="7" bestFit="1" customWidth="1"/>
  </cols>
  <sheetData>
    <row r="1" spans="1:7" x14ac:dyDescent="0.2">
      <c r="A1" s="4" t="s">
        <v>23</v>
      </c>
      <c r="B1" s="4" t="s">
        <v>24</v>
      </c>
      <c r="C1" s="4" t="s">
        <v>25</v>
      </c>
      <c r="D1" s="4" t="s">
        <v>26</v>
      </c>
      <c r="E1" s="4" t="s">
        <v>27</v>
      </c>
      <c r="F1" s="4" t="s">
        <v>28</v>
      </c>
      <c r="G1" s="4" t="s">
        <v>3</v>
      </c>
    </row>
    <row r="2" spans="1:7" x14ac:dyDescent="0.2">
      <c r="A2" s="2">
        <v>35321.458769999997</v>
      </c>
      <c r="B2" s="2">
        <v>62812.093009999997</v>
      </c>
      <c r="C2" s="2">
        <v>33778.131978667683</v>
      </c>
      <c r="D2" s="2">
        <v>11609.38091</v>
      </c>
      <c r="E2" s="2">
        <v>238961.25049999999</v>
      </c>
      <c r="F2" s="3">
        <v>42</v>
      </c>
      <c r="G2" s="3">
        <v>0</v>
      </c>
    </row>
    <row r="3" spans="1:7" x14ac:dyDescent="0.2">
      <c r="A3" s="2">
        <v>45115.525659999999</v>
      </c>
      <c r="B3" s="2">
        <v>66646.892919999998</v>
      </c>
      <c r="C3" s="2">
        <v>27353.59809020978</v>
      </c>
      <c r="D3" s="2">
        <v>9572.9571360000009</v>
      </c>
      <c r="E3" s="2">
        <v>530973.90780000004</v>
      </c>
      <c r="F3" s="3">
        <v>41</v>
      </c>
      <c r="G3" s="3">
        <v>0</v>
      </c>
    </row>
    <row r="4" spans="1:7" x14ac:dyDescent="0.2">
      <c r="A4" s="2">
        <v>42925.709210000001</v>
      </c>
      <c r="B4" s="2">
        <v>53798.551119999996</v>
      </c>
      <c r="C4" s="2">
        <v>14359.152867572249</v>
      </c>
      <c r="D4" s="2">
        <v>11160.35506</v>
      </c>
      <c r="E4" s="2">
        <v>638467.17729999998</v>
      </c>
      <c r="F4" s="3">
        <v>43</v>
      </c>
      <c r="G4" s="3">
        <v>1</v>
      </c>
    </row>
    <row r="5" spans="1:7" x14ac:dyDescent="0.2">
      <c r="A5" s="2">
        <v>67422.363129999998</v>
      </c>
      <c r="B5" s="2">
        <v>79370.037979999994</v>
      </c>
      <c r="C5" s="2">
        <v>32294.037938352249</v>
      </c>
      <c r="D5" s="2">
        <v>14426.164849999999</v>
      </c>
      <c r="E5" s="2">
        <v>548599.05240000004</v>
      </c>
      <c r="F5" s="3">
        <v>58</v>
      </c>
      <c r="G5" s="3">
        <v>1</v>
      </c>
    </row>
    <row r="6" spans="1:7" x14ac:dyDescent="0.2">
      <c r="A6" s="2">
        <v>55915.462480000002</v>
      </c>
      <c r="B6" s="2">
        <v>59729.151299999998</v>
      </c>
      <c r="C6" s="2">
        <v>19646.39732191556</v>
      </c>
      <c r="D6" s="2">
        <v>5358.7121770000003</v>
      </c>
      <c r="E6" s="2">
        <v>560304.06709999999</v>
      </c>
      <c r="F6" s="3">
        <v>57</v>
      </c>
      <c r="G6" s="3">
        <v>1</v>
      </c>
    </row>
    <row r="7" spans="1:7" x14ac:dyDescent="0.2">
      <c r="A7" s="2">
        <v>56611.997840000004</v>
      </c>
      <c r="B7" s="2">
        <v>68499.851620000001</v>
      </c>
      <c r="C7" s="2">
        <v>17921.075259298588</v>
      </c>
      <c r="D7" s="2">
        <v>14179.47244</v>
      </c>
      <c r="E7" s="2">
        <v>428485.36040000001</v>
      </c>
      <c r="F7" s="3">
        <v>57</v>
      </c>
      <c r="G7" s="3">
        <v>1</v>
      </c>
    </row>
    <row r="8" spans="1:7" x14ac:dyDescent="0.2">
      <c r="A8" s="2">
        <v>28925.70549</v>
      </c>
      <c r="B8" s="2">
        <v>39814.521999999997</v>
      </c>
      <c r="C8" s="2">
        <v>11889.185205225191</v>
      </c>
      <c r="D8" s="2">
        <v>5958.460188</v>
      </c>
      <c r="E8" s="2">
        <v>326373.18119999999</v>
      </c>
      <c r="F8" s="3">
        <v>47</v>
      </c>
      <c r="G8" s="3">
        <v>1</v>
      </c>
    </row>
    <row r="9" spans="1:7" x14ac:dyDescent="0.2">
      <c r="A9" s="2">
        <v>47434.982649999998</v>
      </c>
      <c r="B9" s="2">
        <v>51752.234450000004</v>
      </c>
      <c r="C9" s="2">
        <v>19877.40293355197</v>
      </c>
      <c r="D9" s="2">
        <v>10985.69656</v>
      </c>
      <c r="E9" s="2">
        <v>629312.40410000004</v>
      </c>
      <c r="F9" s="3">
        <v>50</v>
      </c>
      <c r="G9" s="3">
        <v>1</v>
      </c>
    </row>
    <row r="10" spans="1:7" x14ac:dyDescent="0.2">
      <c r="A10" s="2">
        <v>48013.614099999999</v>
      </c>
      <c r="B10" s="2">
        <v>58139.259100000003</v>
      </c>
      <c r="C10" s="2">
        <v>15521.737736260089</v>
      </c>
      <c r="D10" s="2">
        <v>3440.8237989999998</v>
      </c>
      <c r="E10" s="2">
        <v>630059.02740000002</v>
      </c>
      <c r="F10" s="3">
        <v>47</v>
      </c>
      <c r="G10" s="3">
        <v>0</v>
      </c>
    </row>
    <row r="11" spans="1:7" x14ac:dyDescent="0.2">
      <c r="A11" s="2">
        <v>38189.506009999997</v>
      </c>
      <c r="B11" s="2">
        <v>53457.101320000002</v>
      </c>
      <c r="C11" s="2">
        <v>11028.18096287287</v>
      </c>
      <c r="D11" s="2">
        <v>12884.078680000001</v>
      </c>
      <c r="E11" s="2">
        <v>476643.35440000001</v>
      </c>
      <c r="F11" s="3">
        <v>43</v>
      </c>
      <c r="G11" s="3">
        <v>1</v>
      </c>
    </row>
    <row r="12" spans="1:7" x14ac:dyDescent="0.2">
      <c r="A12" s="2">
        <v>59045.51309</v>
      </c>
      <c r="B12" s="2">
        <v>73348.707450000002</v>
      </c>
      <c r="C12" s="2">
        <v>33330.097571897008</v>
      </c>
      <c r="D12" s="2">
        <v>8270.707359</v>
      </c>
      <c r="E12" s="2">
        <v>612738.61710000003</v>
      </c>
      <c r="F12" s="3">
        <v>50</v>
      </c>
      <c r="G12" s="3">
        <v>1</v>
      </c>
    </row>
    <row r="13" spans="1:7" x14ac:dyDescent="0.2">
      <c r="A13" s="2">
        <v>42288.810460000001</v>
      </c>
      <c r="B13" s="2">
        <v>55421.657330000002</v>
      </c>
      <c r="C13" s="2">
        <v>21113.48656121664</v>
      </c>
      <c r="D13" s="2">
        <v>10014.969289999999</v>
      </c>
      <c r="E13" s="2">
        <v>293862.5123</v>
      </c>
      <c r="F13" s="3">
        <v>53</v>
      </c>
      <c r="G13" s="3">
        <v>1</v>
      </c>
    </row>
    <row r="14" spans="1:7" x14ac:dyDescent="0.2">
      <c r="A14" s="2">
        <v>28700.0334</v>
      </c>
      <c r="B14" s="2">
        <v>37336.338300000003</v>
      </c>
      <c r="C14" s="2">
        <v>18430.676806977699</v>
      </c>
      <c r="D14" s="2">
        <v>10218.32092</v>
      </c>
      <c r="E14" s="2">
        <v>430907.16729999997</v>
      </c>
      <c r="F14" s="3">
        <v>44</v>
      </c>
      <c r="G14" s="3">
        <v>0</v>
      </c>
    </row>
    <row r="15" spans="1:7" x14ac:dyDescent="0.2">
      <c r="A15" s="2">
        <v>49258.87571</v>
      </c>
      <c r="B15" s="2">
        <v>68304.472980000006</v>
      </c>
      <c r="C15" s="2">
        <v>18347.515908603109</v>
      </c>
      <c r="D15" s="2">
        <v>9466.9951280000005</v>
      </c>
      <c r="E15" s="2">
        <v>420322.07020000002</v>
      </c>
      <c r="F15" s="3">
        <v>48</v>
      </c>
      <c r="G15" s="3">
        <v>0</v>
      </c>
    </row>
    <row r="16" spans="1:7" x14ac:dyDescent="0.2">
      <c r="A16" s="2">
        <v>49510.033560000003</v>
      </c>
      <c r="B16" s="2">
        <v>72776.003819999998</v>
      </c>
      <c r="C16" s="2">
        <v>21855.042932753771</v>
      </c>
      <c r="D16" s="2">
        <v>10597.638139999999</v>
      </c>
      <c r="E16" s="2">
        <v>146344.8965</v>
      </c>
      <c r="F16" s="3">
        <v>55</v>
      </c>
      <c r="G16" s="3">
        <v>0</v>
      </c>
    </row>
    <row r="17" spans="1:7" x14ac:dyDescent="0.2">
      <c r="A17" s="2">
        <v>53017.267229999998</v>
      </c>
      <c r="B17" s="2">
        <v>64662.300609999998</v>
      </c>
      <c r="C17" s="2">
        <v>28349.817372141089</v>
      </c>
      <c r="D17" s="2">
        <v>11326.03434</v>
      </c>
      <c r="E17" s="2">
        <v>481433.43239999999</v>
      </c>
      <c r="F17" s="3">
        <v>53</v>
      </c>
      <c r="G17" s="3">
        <v>1</v>
      </c>
    </row>
    <row r="18" spans="1:7" x14ac:dyDescent="0.2">
      <c r="A18" s="2">
        <v>41814.720670000002</v>
      </c>
      <c r="B18" s="2">
        <v>63259.878369999999</v>
      </c>
      <c r="C18" s="2">
        <v>24743.750456449408</v>
      </c>
      <c r="D18" s="2">
        <v>11495.54999</v>
      </c>
      <c r="E18" s="2">
        <v>370356.22230000002</v>
      </c>
      <c r="F18" s="3">
        <v>45</v>
      </c>
      <c r="G18" s="3">
        <v>0</v>
      </c>
    </row>
    <row r="19" spans="1:7" x14ac:dyDescent="0.2">
      <c r="A19" s="2">
        <v>43901.712440000003</v>
      </c>
      <c r="B19" s="2">
        <v>52682.064010000002</v>
      </c>
      <c r="C19" s="2">
        <v>26339.14756026891</v>
      </c>
      <c r="D19" s="2">
        <v>12514.52029</v>
      </c>
      <c r="E19" s="2">
        <v>549443.58860000002</v>
      </c>
      <c r="F19" s="3">
        <v>48</v>
      </c>
      <c r="G19" s="3">
        <v>1</v>
      </c>
    </row>
    <row r="20" spans="1:7" x14ac:dyDescent="0.2">
      <c r="A20" s="2">
        <v>44633.992409999999</v>
      </c>
      <c r="B20" s="2">
        <v>54503.144229999998</v>
      </c>
      <c r="C20" s="2">
        <v>20660.479743380129</v>
      </c>
      <c r="D20" s="2">
        <v>7377.8209139999999</v>
      </c>
      <c r="E20" s="2">
        <v>431098.99979999999</v>
      </c>
      <c r="F20" s="3">
        <v>52</v>
      </c>
      <c r="G20" s="3">
        <v>1</v>
      </c>
    </row>
    <row r="21" spans="1:7" x14ac:dyDescent="0.2">
      <c r="A21" s="2">
        <v>54827.52403</v>
      </c>
      <c r="B21" s="2">
        <v>55368.237159999997</v>
      </c>
      <c r="C21" s="2">
        <v>13304.209460402661</v>
      </c>
      <c r="D21" s="2">
        <v>13272.946470000001</v>
      </c>
      <c r="E21" s="2">
        <v>566022.13060000003</v>
      </c>
      <c r="F21" s="3">
        <v>59</v>
      </c>
      <c r="G21" s="3">
        <v>0</v>
      </c>
    </row>
    <row r="22" spans="1:7" x14ac:dyDescent="0.2">
      <c r="A22" s="2">
        <v>51130.95379</v>
      </c>
      <c r="B22" s="2">
        <v>63435.863039999997</v>
      </c>
      <c r="C22" s="2">
        <v>27297.652099140629</v>
      </c>
      <c r="D22" s="2">
        <v>11878.03779</v>
      </c>
      <c r="E22" s="2">
        <v>480588.23450000002</v>
      </c>
      <c r="F22" s="3">
        <v>52</v>
      </c>
      <c r="G22" s="3">
        <v>1</v>
      </c>
    </row>
    <row r="23" spans="1:7" x14ac:dyDescent="0.2">
      <c r="A23" s="2">
        <v>43402.31525</v>
      </c>
      <c r="B23" s="2">
        <v>64347.345309999997</v>
      </c>
      <c r="C23" s="2">
        <v>19092.66796903377</v>
      </c>
      <c r="D23" s="2">
        <v>10905.36628</v>
      </c>
      <c r="E23" s="2">
        <v>307226.09769999998</v>
      </c>
      <c r="F23" s="3">
        <v>48</v>
      </c>
      <c r="G23" s="3">
        <v>0</v>
      </c>
    </row>
    <row r="24" spans="1:7" x14ac:dyDescent="0.2">
      <c r="A24" s="2">
        <v>47240.86004</v>
      </c>
      <c r="B24" s="2">
        <v>65176.690549999999</v>
      </c>
      <c r="C24" s="2">
        <v>35020.541345081809</v>
      </c>
      <c r="D24" s="2">
        <v>7698.5522339999998</v>
      </c>
      <c r="E24" s="2">
        <v>497526.45659999998</v>
      </c>
      <c r="F24" s="3">
        <v>46</v>
      </c>
      <c r="G24" s="3">
        <v>1</v>
      </c>
    </row>
    <row r="25" spans="1:7" x14ac:dyDescent="0.2">
      <c r="A25" s="2">
        <v>46635.494319999998</v>
      </c>
      <c r="B25" s="2">
        <v>52027.638370000001</v>
      </c>
      <c r="C25" s="2">
        <v>24589.070335602119</v>
      </c>
      <c r="D25" s="2">
        <v>11960.85377</v>
      </c>
      <c r="E25" s="2">
        <v>688466.0503</v>
      </c>
      <c r="F25" s="3">
        <v>47</v>
      </c>
      <c r="G25" s="3">
        <v>1</v>
      </c>
    </row>
    <row r="26" spans="1:7" x14ac:dyDescent="0.2">
      <c r="A26" s="2">
        <v>45078.40193</v>
      </c>
      <c r="B26" s="2">
        <v>69612.012300000002</v>
      </c>
      <c r="C26" s="2">
        <v>27488.975473185121</v>
      </c>
      <c r="D26" s="2">
        <v>8125.5989929999996</v>
      </c>
      <c r="E26" s="2">
        <v>499086.34419999999</v>
      </c>
      <c r="F26" s="3">
        <v>40</v>
      </c>
      <c r="G26" s="3">
        <v>0</v>
      </c>
    </row>
    <row r="27" spans="1:7" x14ac:dyDescent="0.2">
      <c r="A27" s="2">
        <v>44387.58412</v>
      </c>
      <c r="B27" s="2">
        <v>53065.571750000003</v>
      </c>
      <c r="C27" s="2">
        <v>28555.3674172588</v>
      </c>
      <c r="D27" s="2">
        <v>17805.576069999999</v>
      </c>
      <c r="E27" s="2">
        <v>429440.3297</v>
      </c>
      <c r="F27" s="3">
        <v>53</v>
      </c>
      <c r="G27" s="3">
        <v>0</v>
      </c>
    </row>
    <row r="28" spans="1:7" x14ac:dyDescent="0.2">
      <c r="A28" s="2">
        <v>37161.553930000002</v>
      </c>
      <c r="B28" s="2">
        <v>82842.533850000007</v>
      </c>
      <c r="C28" s="2">
        <v>21853.48011552923</v>
      </c>
      <c r="D28" s="2">
        <v>13102.15805</v>
      </c>
      <c r="E28" s="2">
        <v>315775.32069999998</v>
      </c>
      <c r="F28" s="3">
        <v>28</v>
      </c>
      <c r="G28" s="3">
        <v>0</v>
      </c>
    </row>
    <row r="29" spans="1:7" x14ac:dyDescent="0.2">
      <c r="A29" s="2">
        <v>49091.971850000002</v>
      </c>
      <c r="B29" s="2">
        <v>61388.627090000002</v>
      </c>
      <c r="C29" s="2">
        <v>13626.020864734021</v>
      </c>
      <c r="D29" s="2">
        <v>14270.007310000001</v>
      </c>
      <c r="E29" s="2">
        <v>341691.93369999999</v>
      </c>
      <c r="F29" s="3">
        <v>56</v>
      </c>
      <c r="G29" s="3">
        <v>0</v>
      </c>
    </row>
    <row r="30" spans="1:7" x14ac:dyDescent="0.2">
      <c r="A30" s="2">
        <v>58350.318090000001</v>
      </c>
      <c r="B30" s="2">
        <v>100000</v>
      </c>
      <c r="C30" s="2">
        <v>40788.603562546727</v>
      </c>
      <c r="D30" s="2">
        <v>17452.92179</v>
      </c>
      <c r="E30" s="2">
        <v>188032.0778</v>
      </c>
      <c r="F30" s="3">
        <v>46</v>
      </c>
      <c r="G30" s="3">
        <v>1</v>
      </c>
    </row>
    <row r="31" spans="1:7" x14ac:dyDescent="0.2">
      <c r="A31" s="2">
        <v>43994.35972</v>
      </c>
      <c r="B31" s="2">
        <v>62891.865559999998</v>
      </c>
      <c r="C31" s="2">
        <v>19712.62968293166</v>
      </c>
      <c r="D31" s="2">
        <v>12522.94052</v>
      </c>
      <c r="E31" s="2">
        <v>583230.97600000002</v>
      </c>
      <c r="F31" s="3">
        <v>40</v>
      </c>
      <c r="G31" s="3">
        <v>1</v>
      </c>
    </row>
    <row r="32" spans="1:7" x14ac:dyDescent="0.2">
      <c r="A32" s="2">
        <v>17584.569630000002</v>
      </c>
      <c r="B32" s="2">
        <v>39627.124799999998</v>
      </c>
      <c r="C32" s="2">
        <v>9708.8256317278083</v>
      </c>
      <c r="D32" s="2">
        <v>9371.5110710000008</v>
      </c>
      <c r="E32" s="2">
        <v>319837.6593</v>
      </c>
      <c r="F32" s="3">
        <v>33</v>
      </c>
      <c r="G32" s="3">
        <v>1</v>
      </c>
    </row>
    <row r="33" spans="1:7" x14ac:dyDescent="0.2">
      <c r="A33" s="2">
        <v>44650.36073</v>
      </c>
      <c r="B33" s="2">
        <v>68859.564889999994</v>
      </c>
      <c r="C33" s="2">
        <v>23204.210370539098</v>
      </c>
      <c r="D33" s="2">
        <v>13417.020270000001</v>
      </c>
      <c r="E33" s="2">
        <v>486069.07299999997</v>
      </c>
      <c r="F33" s="3">
        <v>40</v>
      </c>
      <c r="G33" s="3">
        <v>1</v>
      </c>
    </row>
    <row r="34" spans="1:7" x14ac:dyDescent="0.2">
      <c r="A34" s="2">
        <v>66363.893160000007</v>
      </c>
      <c r="B34" s="2">
        <v>82358.22683</v>
      </c>
      <c r="C34" s="2">
        <v>18755.67146684149</v>
      </c>
      <c r="D34" s="2">
        <v>8092.4751029999998</v>
      </c>
      <c r="E34" s="2">
        <v>655934.46660000004</v>
      </c>
      <c r="F34" s="3">
        <v>51</v>
      </c>
      <c r="G34" s="3">
        <v>1</v>
      </c>
    </row>
    <row r="35" spans="1:7" x14ac:dyDescent="0.2">
      <c r="A35" s="2">
        <v>53489.462140000003</v>
      </c>
      <c r="B35" s="2">
        <v>67904.398950000003</v>
      </c>
      <c r="C35" s="2">
        <v>33825.045278207763</v>
      </c>
      <c r="D35" s="2">
        <v>11417.309520000001</v>
      </c>
      <c r="E35" s="2">
        <v>487435.96399999998</v>
      </c>
      <c r="F35" s="3">
        <v>51</v>
      </c>
      <c r="G35" s="3">
        <v>0</v>
      </c>
    </row>
    <row r="36" spans="1:7" x14ac:dyDescent="0.2">
      <c r="A36" s="2">
        <v>39810.348169999997</v>
      </c>
      <c r="B36" s="2">
        <v>65311.682249999998</v>
      </c>
      <c r="C36" s="2">
        <v>14085.62558718848</v>
      </c>
      <c r="D36" s="2">
        <v>7988.7536849999997</v>
      </c>
      <c r="E36" s="2">
        <v>215673.53839999999</v>
      </c>
      <c r="F36" s="3">
        <v>46</v>
      </c>
      <c r="G36" s="3">
        <v>0</v>
      </c>
    </row>
    <row r="37" spans="1:7" x14ac:dyDescent="0.2">
      <c r="A37" s="2">
        <v>51612.143109999997</v>
      </c>
      <c r="B37" s="2">
        <v>59593.2624</v>
      </c>
      <c r="C37" s="2">
        <v>31698.802825537001</v>
      </c>
      <c r="D37" s="2">
        <v>12252.730579999999</v>
      </c>
      <c r="E37" s="2">
        <v>612242.77549999999</v>
      </c>
      <c r="F37" s="3">
        <v>51</v>
      </c>
      <c r="G37" s="3">
        <v>0</v>
      </c>
    </row>
    <row r="38" spans="1:7" x14ac:dyDescent="0.2">
      <c r="A38" s="2">
        <v>38978.674579999999</v>
      </c>
      <c r="B38" s="2">
        <v>47460.548089999997</v>
      </c>
      <c r="C38" s="2">
        <v>20955.400386265021</v>
      </c>
      <c r="D38" s="2">
        <v>7405.5342710000004</v>
      </c>
      <c r="E38" s="2">
        <v>430624.81420000002</v>
      </c>
      <c r="F38" s="3">
        <v>50</v>
      </c>
      <c r="G38" s="3">
        <v>1</v>
      </c>
    </row>
    <row r="39" spans="1:7" x14ac:dyDescent="0.2">
      <c r="A39" s="2">
        <v>10092.22509</v>
      </c>
      <c r="B39" s="2">
        <v>43131.784110000001</v>
      </c>
      <c r="C39" s="2">
        <v>9328.1974205864535</v>
      </c>
      <c r="D39" s="2">
        <v>10917.140939999999</v>
      </c>
      <c r="E39" s="2">
        <v>326742.7352</v>
      </c>
      <c r="F39" s="3">
        <v>22</v>
      </c>
      <c r="G39" s="3">
        <v>1</v>
      </c>
    </row>
    <row r="40" spans="1:7" x14ac:dyDescent="0.2">
      <c r="A40" s="2">
        <v>35928.524039999997</v>
      </c>
      <c r="B40" s="2">
        <v>52263.698060000002</v>
      </c>
      <c r="C40" s="2">
        <v>25919.66280327483</v>
      </c>
      <c r="D40" s="2">
        <v>8838.7595089999995</v>
      </c>
      <c r="E40" s="2">
        <v>213040.96059999999</v>
      </c>
      <c r="F40" s="3">
        <v>51</v>
      </c>
      <c r="G40" s="3">
        <v>0</v>
      </c>
    </row>
    <row r="41" spans="1:7" x14ac:dyDescent="0.2">
      <c r="A41" s="2">
        <v>54823.192210000001</v>
      </c>
      <c r="B41" s="2">
        <v>80959.533100000001</v>
      </c>
      <c r="C41" s="2">
        <v>34076.857063234223</v>
      </c>
      <c r="D41" s="2">
        <v>4499.921096</v>
      </c>
      <c r="E41" s="2">
        <v>379749.91519999999</v>
      </c>
      <c r="F41" s="3">
        <v>48</v>
      </c>
      <c r="G41" s="3">
        <v>1</v>
      </c>
    </row>
    <row r="42" spans="1:7" x14ac:dyDescent="0.2">
      <c r="A42" s="2">
        <v>45805.671860000002</v>
      </c>
      <c r="B42" s="2">
        <v>66417.665970000002</v>
      </c>
      <c r="C42" s="2">
        <v>23130.945569974971</v>
      </c>
      <c r="D42" s="2">
        <v>9183.3276210000004</v>
      </c>
      <c r="E42" s="2">
        <v>513340.0097</v>
      </c>
      <c r="F42" s="3">
        <v>42</v>
      </c>
      <c r="G42" s="3">
        <v>0</v>
      </c>
    </row>
    <row r="43" spans="1:7" x14ac:dyDescent="0.2">
      <c r="A43" s="2">
        <v>41567.470329999996</v>
      </c>
      <c r="B43" s="2">
        <v>58457.414920000003</v>
      </c>
      <c r="C43" s="2">
        <v>30700.225026692329</v>
      </c>
      <c r="D43" s="2">
        <v>12491.01273</v>
      </c>
      <c r="E43" s="2">
        <v>410655.99469999998</v>
      </c>
      <c r="F43" s="3">
        <v>46</v>
      </c>
      <c r="G43" s="3">
        <v>1</v>
      </c>
    </row>
    <row r="44" spans="1:7" x14ac:dyDescent="0.2">
      <c r="A44" s="2">
        <v>28031.209849999999</v>
      </c>
      <c r="B44" s="2">
        <v>50571.459690000003</v>
      </c>
      <c r="C44" s="2">
        <v>15193.4675079181</v>
      </c>
      <c r="D44" s="2">
        <v>13338.328519999999</v>
      </c>
      <c r="E44" s="2">
        <v>348833.84029999998</v>
      </c>
      <c r="F44" s="3">
        <v>38</v>
      </c>
      <c r="G44" s="3">
        <v>0</v>
      </c>
    </row>
    <row r="45" spans="1:7" x14ac:dyDescent="0.2">
      <c r="A45" s="2">
        <v>27815.738130000002</v>
      </c>
      <c r="B45" s="2">
        <v>50943.162559999997</v>
      </c>
      <c r="C45" s="2">
        <v>12533.40220328854</v>
      </c>
      <c r="D45" s="2">
        <v>10816.8855</v>
      </c>
      <c r="E45" s="2">
        <v>299734.12780000002</v>
      </c>
      <c r="F45" s="3">
        <v>39</v>
      </c>
      <c r="G45" s="3">
        <v>1</v>
      </c>
    </row>
    <row r="46" spans="1:7" x14ac:dyDescent="0.2">
      <c r="A46" s="2">
        <v>68678.435200000007</v>
      </c>
      <c r="B46" s="2">
        <v>79792.130959999995</v>
      </c>
      <c r="C46" s="2">
        <v>24376.235896426591</v>
      </c>
      <c r="D46" s="2">
        <v>14245.53319</v>
      </c>
      <c r="E46" s="2">
        <v>497950.29330000002</v>
      </c>
      <c r="F46" s="3">
        <v>61</v>
      </c>
      <c r="G46" s="3">
        <v>1</v>
      </c>
    </row>
    <row r="47" spans="1:7" x14ac:dyDescent="0.2">
      <c r="A47" s="2">
        <v>68925.094469999996</v>
      </c>
      <c r="B47" s="2">
        <v>70787.27764</v>
      </c>
      <c r="C47" s="2">
        <v>25559.817975258629</v>
      </c>
      <c r="D47" s="2">
        <v>10155.34095</v>
      </c>
      <c r="E47" s="2">
        <v>853913.85320000001</v>
      </c>
      <c r="F47" s="3">
        <v>55</v>
      </c>
      <c r="G47" s="3">
        <v>0</v>
      </c>
    </row>
    <row r="48" spans="1:7" x14ac:dyDescent="0.2">
      <c r="A48" s="2">
        <v>34215.761500000001</v>
      </c>
      <c r="B48" s="2">
        <v>56098.507729999998</v>
      </c>
      <c r="C48" s="2">
        <v>28941.24765124937</v>
      </c>
      <c r="D48" s="2">
        <v>11675.284960000001</v>
      </c>
      <c r="E48" s="2">
        <v>320228.64510000002</v>
      </c>
      <c r="F48" s="3">
        <v>42</v>
      </c>
      <c r="G48" s="3">
        <v>1</v>
      </c>
    </row>
    <row r="49" spans="1:7" x14ac:dyDescent="0.2">
      <c r="A49" s="2">
        <v>37843.466189999999</v>
      </c>
      <c r="B49" s="2">
        <v>57478.379220000003</v>
      </c>
      <c r="C49" s="2">
        <v>18594.210477893259</v>
      </c>
      <c r="D49" s="2">
        <v>2230.096344</v>
      </c>
      <c r="E49" s="2">
        <v>158979.7102</v>
      </c>
      <c r="F49" s="3">
        <v>51</v>
      </c>
      <c r="G49" s="3">
        <v>0</v>
      </c>
    </row>
    <row r="50" spans="1:7" x14ac:dyDescent="0.2">
      <c r="A50" s="2">
        <v>37883.242310000001</v>
      </c>
      <c r="B50" s="2">
        <v>60181.406329999998</v>
      </c>
      <c r="C50" s="2">
        <v>28046.879425968291</v>
      </c>
      <c r="D50" s="2">
        <v>7094.896557</v>
      </c>
      <c r="E50" s="2">
        <v>390312.1715</v>
      </c>
      <c r="F50" s="3">
        <v>41</v>
      </c>
      <c r="G50" s="3">
        <v>1</v>
      </c>
    </row>
    <row r="51" spans="1:7" x14ac:dyDescent="0.2">
      <c r="A51" s="2">
        <v>48734.357080000002</v>
      </c>
      <c r="B51" s="2">
        <v>74445.081680000003</v>
      </c>
      <c r="C51" s="2">
        <v>21344.47127841321</v>
      </c>
      <c r="D51" s="2">
        <v>7915.758178</v>
      </c>
      <c r="E51" s="2">
        <v>527420.72690000001</v>
      </c>
      <c r="F51" s="3">
        <v>40</v>
      </c>
      <c r="G51" s="3">
        <v>0</v>
      </c>
    </row>
    <row r="52" spans="1:7" x14ac:dyDescent="0.2">
      <c r="A52" s="2">
        <v>27187.239140000001</v>
      </c>
      <c r="B52" s="2">
        <v>38406.778899999998</v>
      </c>
      <c r="C52" s="2">
        <v>20373.304699120559</v>
      </c>
      <c r="D52" s="2">
        <v>11023.00268</v>
      </c>
      <c r="E52" s="2">
        <v>451846.19949999999</v>
      </c>
      <c r="F52" s="3">
        <v>41</v>
      </c>
      <c r="G52" s="3">
        <v>1</v>
      </c>
    </row>
    <row r="53" spans="1:7" x14ac:dyDescent="0.2">
      <c r="A53" s="2">
        <v>63738.390650000001</v>
      </c>
      <c r="B53" s="2">
        <v>64616.688099999999</v>
      </c>
      <c r="C53" s="2">
        <v>14327.46927591275</v>
      </c>
      <c r="D53" s="2">
        <v>12378.54089</v>
      </c>
      <c r="E53" s="2">
        <v>779925.7892</v>
      </c>
      <c r="F53" s="3">
        <v>56</v>
      </c>
      <c r="G53" s="3">
        <v>0</v>
      </c>
    </row>
    <row r="54" spans="1:7" x14ac:dyDescent="0.2">
      <c r="A54" s="2">
        <v>48266.755160000001</v>
      </c>
      <c r="B54" s="2">
        <v>68107.93144</v>
      </c>
      <c r="C54" s="2">
        <v>29657.117862279731</v>
      </c>
      <c r="D54" s="2">
        <v>7813.6026570000004</v>
      </c>
      <c r="E54" s="2">
        <v>455609.14289999998</v>
      </c>
      <c r="F54" s="3">
        <v>46</v>
      </c>
      <c r="G54" s="3">
        <v>0</v>
      </c>
    </row>
    <row r="55" spans="1:7" x14ac:dyDescent="0.2">
      <c r="A55" s="2">
        <v>46381.131110000002</v>
      </c>
      <c r="B55" s="2">
        <v>72471.815319999994</v>
      </c>
      <c r="C55" s="2">
        <v>21230.119492023281</v>
      </c>
      <c r="D55" s="2">
        <v>11216.886759999999</v>
      </c>
      <c r="E55" s="2">
        <v>583523.07620000001</v>
      </c>
      <c r="F55" s="3">
        <v>37</v>
      </c>
      <c r="G55" s="3">
        <v>1</v>
      </c>
    </row>
    <row r="56" spans="1:7" x14ac:dyDescent="0.2">
      <c r="A56" s="2">
        <v>31978.979899999998</v>
      </c>
      <c r="B56" s="2">
        <v>35069.418859999998</v>
      </c>
      <c r="C56" s="2">
        <v>12853.040531366831</v>
      </c>
      <c r="D56" s="2">
        <v>1851.9798390000001</v>
      </c>
      <c r="E56" s="2">
        <v>353757.50569999998</v>
      </c>
      <c r="F56" s="3">
        <v>52</v>
      </c>
      <c r="G56" s="3">
        <v>1</v>
      </c>
    </row>
    <row r="57" spans="1:7" x14ac:dyDescent="0.2">
      <c r="A57" s="2">
        <v>48100.290520000002</v>
      </c>
      <c r="B57" s="2">
        <v>52422.946909999999</v>
      </c>
      <c r="C57" s="2">
        <v>20416.931406741751</v>
      </c>
      <c r="D57" s="2">
        <v>6998.4656199999999</v>
      </c>
      <c r="E57" s="2">
        <v>438067.75060000003</v>
      </c>
      <c r="F57" s="3">
        <v>57</v>
      </c>
      <c r="G57" s="3">
        <v>0</v>
      </c>
    </row>
    <row r="58" spans="1:7" x14ac:dyDescent="0.2">
      <c r="A58" s="2">
        <v>47380.912239999998</v>
      </c>
      <c r="B58" s="2">
        <v>84467.789879999997</v>
      </c>
      <c r="C58" s="2">
        <v>22112.716118980021</v>
      </c>
      <c r="D58" s="2">
        <v>7772.4448469999998</v>
      </c>
      <c r="E58" s="2">
        <v>468238.79149999999</v>
      </c>
      <c r="F58" s="3">
        <v>34</v>
      </c>
      <c r="G58" s="3">
        <v>1</v>
      </c>
    </row>
    <row r="59" spans="1:7" x14ac:dyDescent="0.2">
      <c r="A59" s="2">
        <v>41425.00116</v>
      </c>
      <c r="B59" s="2">
        <v>51419.507769999997</v>
      </c>
      <c r="C59" s="2">
        <v>28077.51368896195</v>
      </c>
      <c r="D59" s="2">
        <v>11331.204470000001</v>
      </c>
      <c r="E59" s="2">
        <v>636407.11479999998</v>
      </c>
      <c r="F59" s="3">
        <v>43</v>
      </c>
      <c r="G59" s="3">
        <v>1</v>
      </c>
    </row>
    <row r="60" spans="1:7" x14ac:dyDescent="0.2">
      <c r="A60" s="2">
        <v>38147.81018</v>
      </c>
      <c r="B60" s="2">
        <v>46609.516259999997</v>
      </c>
      <c r="C60" s="2">
        <v>12449.749461208041</v>
      </c>
      <c r="D60" s="2">
        <v>7592.0197479999997</v>
      </c>
      <c r="E60" s="2">
        <v>409419.5797</v>
      </c>
      <c r="F60" s="3">
        <v>50</v>
      </c>
      <c r="G60" s="3">
        <v>1</v>
      </c>
    </row>
    <row r="61" spans="1:7" x14ac:dyDescent="0.2">
      <c r="A61" s="2">
        <v>32737.801769999998</v>
      </c>
      <c r="B61" s="2">
        <v>55207.456789999997</v>
      </c>
      <c r="C61" s="2">
        <v>29966.431311488592</v>
      </c>
      <c r="D61" s="2">
        <v>9976.4348570000002</v>
      </c>
      <c r="E61" s="2">
        <v>286062.51620000001</v>
      </c>
      <c r="F61" s="3">
        <v>42</v>
      </c>
      <c r="G61" s="3">
        <v>1</v>
      </c>
    </row>
    <row r="62" spans="1:7" x14ac:dyDescent="0.2">
      <c r="A62" s="2">
        <v>37348.137369999997</v>
      </c>
      <c r="B62" s="2">
        <v>46689.4159</v>
      </c>
      <c r="C62" s="2">
        <v>25498.312599985391</v>
      </c>
      <c r="D62" s="2">
        <v>7829.5655020000004</v>
      </c>
      <c r="E62" s="2">
        <v>615765.92890000006</v>
      </c>
      <c r="F62" s="3">
        <v>42</v>
      </c>
      <c r="G62" s="3">
        <v>1</v>
      </c>
    </row>
    <row r="63" spans="1:7" x14ac:dyDescent="0.2">
      <c r="A63" s="2">
        <v>47483.853159999999</v>
      </c>
      <c r="B63" s="2">
        <v>71847.254400000005</v>
      </c>
      <c r="C63" s="2">
        <v>39028.257092042448</v>
      </c>
      <c r="D63" s="2">
        <v>4225.328117</v>
      </c>
      <c r="E63" s="2">
        <v>476088.3996</v>
      </c>
      <c r="F63" s="3">
        <v>42</v>
      </c>
      <c r="G63" s="3">
        <v>0</v>
      </c>
    </row>
    <row r="64" spans="1:7" x14ac:dyDescent="0.2">
      <c r="A64" s="2">
        <v>49730.533389999997</v>
      </c>
      <c r="B64" s="2">
        <v>69236.686079999999</v>
      </c>
      <c r="C64" s="2">
        <v>15980.193995131</v>
      </c>
      <c r="D64" s="2">
        <v>9842.842611</v>
      </c>
      <c r="E64" s="2">
        <v>242495.98860000001</v>
      </c>
      <c r="F64" s="3">
        <v>55</v>
      </c>
      <c r="G64" s="3">
        <v>0</v>
      </c>
    </row>
    <row r="65" spans="1:7" x14ac:dyDescent="0.2">
      <c r="A65" s="2">
        <v>40093.619809999997</v>
      </c>
      <c r="B65" s="2">
        <v>54006.778509999996</v>
      </c>
      <c r="C65" s="2">
        <v>19772.584873401891</v>
      </c>
      <c r="D65" s="2">
        <v>15189.088449999999</v>
      </c>
      <c r="E65" s="2">
        <v>246321.8916</v>
      </c>
      <c r="F65" s="3">
        <v>53</v>
      </c>
      <c r="G65" s="3">
        <v>0</v>
      </c>
    </row>
    <row r="66" spans="1:7" x14ac:dyDescent="0.2">
      <c r="A66" s="2">
        <v>42297.506200000003</v>
      </c>
      <c r="B66" s="2">
        <v>47228.359989999997</v>
      </c>
      <c r="C66" s="2">
        <v>22938.168061154051</v>
      </c>
      <c r="D66" s="2">
        <v>9046.1823960000002</v>
      </c>
      <c r="E66" s="2">
        <v>456634.20730000001</v>
      </c>
      <c r="F66" s="3">
        <v>53</v>
      </c>
      <c r="G66" s="3">
        <v>0</v>
      </c>
    </row>
    <row r="67" spans="1:7" x14ac:dyDescent="0.2">
      <c r="A67" s="2">
        <v>52954.931210000002</v>
      </c>
      <c r="B67" s="2">
        <v>70187.503280000004</v>
      </c>
      <c r="C67" s="2">
        <v>31521.376312693781</v>
      </c>
      <c r="D67" s="2">
        <v>6841.5405769999998</v>
      </c>
      <c r="E67" s="2">
        <v>662176.48510000005</v>
      </c>
      <c r="F67" s="3">
        <v>43</v>
      </c>
      <c r="G67" s="3">
        <v>0</v>
      </c>
    </row>
    <row r="68" spans="1:7" x14ac:dyDescent="0.2">
      <c r="A68" s="2">
        <v>48104.111839999998</v>
      </c>
      <c r="B68" s="2">
        <v>62262.948450000004</v>
      </c>
      <c r="C68" s="2">
        <v>21475.877397356689</v>
      </c>
      <c r="D68" s="2">
        <v>11785.87919</v>
      </c>
      <c r="E68" s="2">
        <v>301026.2206</v>
      </c>
      <c r="F68" s="3">
        <v>55</v>
      </c>
      <c r="G68" s="3">
        <v>0</v>
      </c>
    </row>
    <row r="69" spans="1:7" x14ac:dyDescent="0.2">
      <c r="A69" s="2">
        <v>43680.913269999997</v>
      </c>
      <c r="B69" s="2">
        <v>59195.828990000002</v>
      </c>
      <c r="C69" s="2">
        <v>19219.904734714011</v>
      </c>
      <c r="D69" s="2">
        <v>8634.3767910000006</v>
      </c>
      <c r="E69" s="2">
        <v>573054.38080000004</v>
      </c>
      <c r="F69" s="3">
        <v>43</v>
      </c>
      <c r="G69" s="3">
        <v>1</v>
      </c>
    </row>
    <row r="70" spans="1:7" x14ac:dyDescent="0.2">
      <c r="A70" s="2">
        <v>52707.968159999997</v>
      </c>
      <c r="B70" s="2">
        <v>48716.672709999999</v>
      </c>
      <c r="C70" s="2">
        <v>14233.18793791286</v>
      </c>
      <c r="D70" s="2">
        <v>10886.91711</v>
      </c>
      <c r="E70" s="2">
        <v>662382.66229999997</v>
      </c>
      <c r="F70" s="3">
        <v>57</v>
      </c>
      <c r="G70" s="3">
        <v>1</v>
      </c>
    </row>
    <row r="71" spans="1:7" x14ac:dyDescent="0.2">
      <c r="A71" s="2">
        <v>49392.8897</v>
      </c>
      <c r="B71" s="2">
        <v>66478.009669999999</v>
      </c>
      <c r="C71" s="2">
        <v>17393.892731144799</v>
      </c>
      <c r="D71" s="2">
        <v>13685.88702</v>
      </c>
      <c r="E71" s="2">
        <v>356553.3996</v>
      </c>
      <c r="F71" s="3">
        <v>52</v>
      </c>
      <c r="G71" s="3">
        <v>1</v>
      </c>
    </row>
    <row r="72" spans="1:7" x14ac:dyDescent="0.2">
      <c r="A72" s="2">
        <v>30841.001540000001</v>
      </c>
      <c r="B72" s="2">
        <v>50280.004500000003</v>
      </c>
      <c r="C72" s="2">
        <v>23066.462543795049</v>
      </c>
      <c r="D72" s="2">
        <v>11350.49408</v>
      </c>
      <c r="E72" s="2">
        <v>230728.3008</v>
      </c>
      <c r="F72" s="3">
        <v>45</v>
      </c>
      <c r="G72" s="3">
        <v>1</v>
      </c>
    </row>
    <row r="73" spans="1:7" x14ac:dyDescent="0.2">
      <c r="A73" s="2">
        <v>49373.375549999997</v>
      </c>
      <c r="B73" s="2">
        <v>57393.828719999998</v>
      </c>
      <c r="C73" s="2">
        <v>18263.151284551619</v>
      </c>
      <c r="D73" s="2">
        <v>5627.8036540000003</v>
      </c>
      <c r="E73" s="2">
        <v>411831.03710000002</v>
      </c>
      <c r="F73" s="3">
        <v>56</v>
      </c>
      <c r="G73" s="3">
        <v>0</v>
      </c>
    </row>
    <row r="74" spans="1:7" x14ac:dyDescent="0.2">
      <c r="A74" s="2">
        <v>41903.651709999998</v>
      </c>
      <c r="B74" s="2">
        <v>63429.931409999997</v>
      </c>
      <c r="C74" s="2">
        <v>26691.948902925331</v>
      </c>
      <c r="D74" s="2">
        <v>10676.21884</v>
      </c>
      <c r="E74" s="2">
        <v>481335.35820000002</v>
      </c>
      <c r="F74" s="3">
        <v>41</v>
      </c>
      <c r="G74" s="3">
        <v>0</v>
      </c>
    </row>
    <row r="75" spans="1:7" x14ac:dyDescent="0.2">
      <c r="A75" s="2">
        <v>45058.8969</v>
      </c>
      <c r="B75" s="2">
        <v>59139.210800000001</v>
      </c>
      <c r="C75" s="2">
        <v>14747.88358519473</v>
      </c>
      <c r="D75" s="2">
        <v>4630.5444239999997</v>
      </c>
      <c r="E75" s="2">
        <v>473845.85460000002</v>
      </c>
      <c r="F75" s="3">
        <v>48</v>
      </c>
      <c r="G75" s="3">
        <v>1</v>
      </c>
    </row>
    <row r="76" spans="1:7" x14ac:dyDescent="0.2">
      <c r="A76" s="2">
        <v>52991.526669999999</v>
      </c>
      <c r="B76" s="2">
        <v>67015.193719999996</v>
      </c>
      <c r="C76" s="2">
        <v>35878.881323407957</v>
      </c>
      <c r="D76" s="2">
        <v>13000.413689999999</v>
      </c>
      <c r="E76" s="2">
        <v>355157.64169999998</v>
      </c>
      <c r="F76" s="3">
        <v>56</v>
      </c>
      <c r="G76" s="3">
        <v>1</v>
      </c>
    </row>
    <row r="77" spans="1:7" x14ac:dyDescent="0.2">
      <c r="A77" s="2">
        <v>50958.081149999998</v>
      </c>
      <c r="B77" s="2">
        <v>69157.452099999995</v>
      </c>
      <c r="C77" s="2">
        <v>31203.894034911798</v>
      </c>
      <c r="D77" s="2">
        <v>15791.61176</v>
      </c>
      <c r="E77" s="2">
        <v>506986.98239999998</v>
      </c>
      <c r="F77" s="3">
        <v>47</v>
      </c>
      <c r="G77" s="3">
        <v>0</v>
      </c>
    </row>
    <row r="78" spans="1:7" x14ac:dyDescent="0.2">
      <c r="A78" s="2">
        <v>41357.178970000001</v>
      </c>
      <c r="B78" s="2">
        <v>50867.940069999997</v>
      </c>
      <c r="C78" s="2">
        <v>11181.32487499737</v>
      </c>
      <c r="D78" s="2">
        <v>16732.306380000002</v>
      </c>
      <c r="E78" s="2">
        <v>344916.17680000002</v>
      </c>
      <c r="F78" s="3">
        <v>53</v>
      </c>
      <c r="G78" s="3">
        <v>1</v>
      </c>
    </row>
    <row r="79" spans="1:7" x14ac:dyDescent="0.2">
      <c r="A79" s="2">
        <v>44434.719169999997</v>
      </c>
      <c r="B79" s="2">
        <v>53450.90036</v>
      </c>
      <c r="C79" s="2">
        <v>15515.515270999749</v>
      </c>
      <c r="D79" s="2">
        <v>8740.7230930000005</v>
      </c>
      <c r="E79" s="2">
        <v>309113.06270000001</v>
      </c>
      <c r="F79" s="3">
        <v>57</v>
      </c>
      <c r="G79" s="3">
        <v>1</v>
      </c>
    </row>
    <row r="80" spans="1:7" x14ac:dyDescent="0.2">
      <c r="A80" s="2">
        <v>38502.423920000001</v>
      </c>
      <c r="B80" s="2">
        <v>70463.990839999999</v>
      </c>
      <c r="C80" s="2">
        <v>34360.809305172181</v>
      </c>
      <c r="D80" s="2">
        <v>10059.55406</v>
      </c>
      <c r="E80" s="2">
        <v>278799.69579999999</v>
      </c>
      <c r="F80" s="3">
        <v>39</v>
      </c>
      <c r="G80" s="3">
        <v>0</v>
      </c>
    </row>
    <row r="81" spans="1:7" x14ac:dyDescent="0.2">
      <c r="A81" s="2">
        <v>41221.249179999999</v>
      </c>
      <c r="B81" s="2">
        <v>52697.151919999997</v>
      </c>
      <c r="C81" s="2">
        <v>11807.74425932558</v>
      </c>
      <c r="D81" s="2">
        <v>861.81665290000001</v>
      </c>
      <c r="E81" s="2">
        <v>540805.49399999995</v>
      </c>
      <c r="F81" s="3">
        <v>45</v>
      </c>
      <c r="G81" s="3">
        <v>0</v>
      </c>
    </row>
    <row r="82" spans="1:7" x14ac:dyDescent="0.2">
      <c r="A82" s="2">
        <v>38399.461389999997</v>
      </c>
      <c r="B82" s="2">
        <v>71055.419240000003</v>
      </c>
      <c r="C82" s="2">
        <v>38767.018764363143</v>
      </c>
      <c r="D82" s="2">
        <v>6147.9188430000004</v>
      </c>
      <c r="E82" s="2">
        <v>441527.01439999999</v>
      </c>
      <c r="F82" s="3">
        <v>33</v>
      </c>
      <c r="G82" s="3">
        <v>1</v>
      </c>
    </row>
    <row r="83" spans="1:7" x14ac:dyDescent="0.2">
      <c r="A83" s="2">
        <v>41456.680970000001</v>
      </c>
      <c r="B83" s="2">
        <v>55406.462149999999</v>
      </c>
      <c r="C83" s="2">
        <v>24379.035043780081</v>
      </c>
      <c r="D83" s="2">
        <v>9522.5764949999993</v>
      </c>
      <c r="E83" s="2">
        <v>523251.26630000002</v>
      </c>
      <c r="F83" s="3">
        <v>44</v>
      </c>
      <c r="G83" s="3">
        <v>1</v>
      </c>
    </row>
    <row r="84" spans="1:7" x14ac:dyDescent="0.2">
      <c r="A84" s="2">
        <v>30394.824939999999</v>
      </c>
      <c r="B84" s="2">
        <v>48567.074619999999</v>
      </c>
      <c r="C84" s="2">
        <v>24651.927144696419</v>
      </c>
      <c r="D84" s="2">
        <v>9724.0316469999998</v>
      </c>
      <c r="E84" s="2">
        <v>407401.37760000001</v>
      </c>
      <c r="F84" s="3">
        <v>40</v>
      </c>
      <c r="G84" s="3">
        <v>1</v>
      </c>
    </row>
    <row r="85" spans="1:7" x14ac:dyDescent="0.2">
      <c r="A85" s="2">
        <v>42384.05128</v>
      </c>
      <c r="B85" s="2">
        <v>69506.621270000003</v>
      </c>
      <c r="C85" s="2">
        <v>13928.327111681379</v>
      </c>
      <c r="D85" s="2">
        <v>5449.4719969999996</v>
      </c>
      <c r="E85" s="2">
        <v>409293.26579999999</v>
      </c>
      <c r="F85" s="3">
        <v>40</v>
      </c>
      <c r="G85" s="3">
        <v>0</v>
      </c>
    </row>
    <row r="86" spans="1:7" x14ac:dyDescent="0.2">
      <c r="A86" s="2">
        <v>39002.077100000002</v>
      </c>
      <c r="B86" s="2">
        <v>69453.716589999996</v>
      </c>
      <c r="C86" s="2">
        <v>15678.548505569919</v>
      </c>
      <c r="D86" s="2">
        <v>9565.8308749999997</v>
      </c>
      <c r="E86" s="2">
        <v>386128.13329999999</v>
      </c>
      <c r="F86" s="3">
        <v>37</v>
      </c>
      <c r="G86" s="3">
        <v>1</v>
      </c>
    </row>
    <row r="87" spans="1:7" x14ac:dyDescent="0.2">
      <c r="A87" s="2">
        <v>19553.2739</v>
      </c>
      <c r="B87" s="2">
        <v>36929.351240000004</v>
      </c>
      <c r="C87" s="2">
        <v>19374.53346126428</v>
      </c>
      <c r="D87" s="2">
        <v>9719.1928979999993</v>
      </c>
      <c r="E87" s="2">
        <v>245664.3652</v>
      </c>
      <c r="F87" s="3">
        <v>40</v>
      </c>
      <c r="G87" s="3">
        <v>1</v>
      </c>
    </row>
    <row r="88" spans="1:7" x14ac:dyDescent="0.2">
      <c r="A88" s="2">
        <v>45167.325420000001</v>
      </c>
      <c r="B88" s="2">
        <v>63087.95261</v>
      </c>
      <c r="C88" s="2">
        <v>15354.55778070278</v>
      </c>
      <c r="D88" s="2">
        <v>11024.02643</v>
      </c>
      <c r="E88" s="2">
        <v>496856.49119999999</v>
      </c>
      <c r="F88" s="3">
        <v>44</v>
      </c>
      <c r="G88" s="3">
        <v>1</v>
      </c>
    </row>
    <row r="89" spans="1:7" x14ac:dyDescent="0.2">
      <c r="A89" s="2">
        <v>36019.955600000001</v>
      </c>
      <c r="B89" s="2">
        <v>50889.340539999997</v>
      </c>
      <c r="C89" s="2">
        <v>21093.249307216069</v>
      </c>
      <c r="D89" s="2">
        <v>11041.178910000001</v>
      </c>
      <c r="E89" s="2">
        <v>448601.94839999999</v>
      </c>
      <c r="F89" s="3">
        <v>43</v>
      </c>
      <c r="G89" s="3">
        <v>0</v>
      </c>
    </row>
    <row r="90" spans="1:7" x14ac:dyDescent="0.2">
      <c r="A90" s="2">
        <v>50937.938439999998</v>
      </c>
      <c r="B90" s="2">
        <v>58065.256939999999</v>
      </c>
      <c r="C90" s="2">
        <v>15868.452095102261</v>
      </c>
      <c r="D90" s="2">
        <v>4204.9204920000002</v>
      </c>
      <c r="E90" s="2">
        <v>388498.51020000002</v>
      </c>
      <c r="F90" s="3">
        <v>58</v>
      </c>
      <c r="G90" s="3">
        <v>1</v>
      </c>
    </row>
    <row r="91" spans="1:7" x14ac:dyDescent="0.2">
      <c r="A91" s="2">
        <v>12895.714679999999</v>
      </c>
      <c r="B91" s="2">
        <v>20000</v>
      </c>
      <c r="C91" s="2">
        <v>9878.8566998361421</v>
      </c>
      <c r="D91" s="2">
        <v>14261.80773</v>
      </c>
      <c r="E91" s="2">
        <v>579181.65520000004</v>
      </c>
      <c r="F91" s="3">
        <v>32</v>
      </c>
      <c r="G91" s="3">
        <v>1</v>
      </c>
    </row>
    <row r="92" spans="1:7" x14ac:dyDescent="0.2">
      <c r="A92" s="2">
        <v>38955.219190000003</v>
      </c>
      <c r="B92" s="2">
        <v>60536.204059999996</v>
      </c>
      <c r="C92" s="2">
        <v>13586.321283844711</v>
      </c>
      <c r="D92" s="2">
        <v>8244.4702259999995</v>
      </c>
      <c r="E92" s="2">
        <v>173079.17980000001</v>
      </c>
      <c r="F92" s="3">
        <v>50</v>
      </c>
      <c r="G92" s="3">
        <v>1</v>
      </c>
    </row>
    <row r="93" spans="1:7" x14ac:dyDescent="0.2">
      <c r="A93" s="2">
        <v>51221.04249</v>
      </c>
      <c r="B93" s="2">
        <v>50667.697590000003</v>
      </c>
      <c r="C93" s="2">
        <v>17497.917804135461</v>
      </c>
      <c r="D93" s="2">
        <v>9871.4035910000002</v>
      </c>
      <c r="E93" s="2">
        <v>536665.04639999999</v>
      </c>
      <c r="F93" s="3">
        <v>59</v>
      </c>
      <c r="G93" s="3">
        <v>1</v>
      </c>
    </row>
    <row r="94" spans="1:7" x14ac:dyDescent="0.2">
      <c r="A94" s="2">
        <v>25971.956730000002</v>
      </c>
      <c r="B94" s="2">
        <v>44376.622210000001</v>
      </c>
      <c r="C94" s="2">
        <v>16316.376044984179</v>
      </c>
      <c r="D94" s="2">
        <v>13865.090550000001</v>
      </c>
      <c r="E94" s="2">
        <v>259049.2824</v>
      </c>
      <c r="F94" s="3">
        <v>42</v>
      </c>
      <c r="G94" s="3">
        <v>1</v>
      </c>
    </row>
    <row r="95" spans="1:7" x14ac:dyDescent="0.2">
      <c r="A95" s="2">
        <v>60670.336719999999</v>
      </c>
      <c r="B95" s="2">
        <v>75958.283490000002</v>
      </c>
      <c r="C95" s="2">
        <v>34976.548881580442</v>
      </c>
      <c r="D95" s="2">
        <v>10562.903770000001</v>
      </c>
      <c r="E95" s="2">
        <v>635512.36060000001</v>
      </c>
      <c r="F95" s="3">
        <v>50</v>
      </c>
      <c r="G95" s="3">
        <v>0</v>
      </c>
    </row>
    <row r="96" spans="1:7" x14ac:dyDescent="0.2">
      <c r="A96" s="2">
        <v>54075.120640000001</v>
      </c>
      <c r="B96" s="2">
        <v>70896.728529999993</v>
      </c>
      <c r="C96" s="2">
        <v>26110.367146868841</v>
      </c>
      <c r="D96" s="2">
        <v>11794.73914</v>
      </c>
      <c r="E96" s="2">
        <v>398746.84580000001</v>
      </c>
      <c r="F96" s="3">
        <v>53</v>
      </c>
      <c r="G96" s="3">
        <v>1</v>
      </c>
    </row>
    <row r="97" spans="1:7" x14ac:dyDescent="0.2">
      <c r="A97" s="2">
        <v>40004.871420000003</v>
      </c>
      <c r="B97" s="2">
        <v>56009.730730000003</v>
      </c>
      <c r="C97" s="2">
        <v>27442.782487125249</v>
      </c>
      <c r="D97" s="2">
        <v>11030.2654</v>
      </c>
      <c r="E97" s="2">
        <v>391848.6041</v>
      </c>
      <c r="F97" s="3">
        <v>47</v>
      </c>
      <c r="G97" s="3">
        <v>1</v>
      </c>
    </row>
    <row r="98" spans="1:7" x14ac:dyDescent="0.2">
      <c r="A98" s="2">
        <v>61593.520579999997</v>
      </c>
      <c r="B98" s="2">
        <v>90556.626860000004</v>
      </c>
      <c r="C98" s="2">
        <v>45005.553144258898</v>
      </c>
      <c r="D98" s="2">
        <v>13872.566699999999</v>
      </c>
      <c r="E98" s="2">
        <v>479586.9387</v>
      </c>
      <c r="F98" s="3">
        <v>46</v>
      </c>
      <c r="G98" s="3">
        <v>0</v>
      </c>
    </row>
    <row r="99" spans="1:7" x14ac:dyDescent="0.2">
      <c r="A99" s="2">
        <v>39503.388290000003</v>
      </c>
      <c r="B99" s="2">
        <v>71716.456619999997</v>
      </c>
      <c r="C99" s="2">
        <v>22789.388458532139</v>
      </c>
      <c r="D99" s="2">
        <v>8870.714301</v>
      </c>
      <c r="E99" s="2">
        <v>165866.20000000001</v>
      </c>
      <c r="F99" s="3">
        <v>43</v>
      </c>
      <c r="G99" s="3">
        <v>1</v>
      </c>
    </row>
    <row r="100" spans="1:7" x14ac:dyDescent="0.2">
      <c r="A100" s="2">
        <v>52474.718390000002</v>
      </c>
      <c r="B100" s="2">
        <v>68502.109429999997</v>
      </c>
      <c r="C100" s="2">
        <v>18786.567424893659</v>
      </c>
      <c r="D100" s="2">
        <v>5831.1182449999997</v>
      </c>
      <c r="E100" s="2">
        <v>515084.18910000002</v>
      </c>
      <c r="F100" s="3">
        <v>49</v>
      </c>
      <c r="G100" s="3">
        <v>0</v>
      </c>
    </row>
    <row r="101" spans="1:7" x14ac:dyDescent="0.2">
      <c r="A101" s="2">
        <v>42187.682800000002</v>
      </c>
      <c r="B101" s="2">
        <v>46261.426659999997</v>
      </c>
      <c r="C101" s="2">
        <v>14237.550893266811</v>
      </c>
      <c r="D101" s="2">
        <v>16767.263599999998</v>
      </c>
      <c r="E101" s="2">
        <v>759479.45959999994</v>
      </c>
      <c r="F101" s="3">
        <v>43</v>
      </c>
      <c r="G101" s="3">
        <v>0</v>
      </c>
    </row>
    <row r="102" spans="1:7" x14ac:dyDescent="0.2">
      <c r="A102" s="2">
        <v>57441.44414</v>
      </c>
      <c r="B102" s="2">
        <v>61858.190770000001</v>
      </c>
      <c r="C102" s="2">
        <v>30828.611806243269</v>
      </c>
      <c r="D102" s="2">
        <v>5189.0835639999996</v>
      </c>
      <c r="E102" s="2">
        <v>706977.05299999996</v>
      </c>
      <c r="F102" s="3">
        <v>53</v>
      </c>
      <c r="G102" s="3">
        <v>1</v>
      </c>
    </row>
    <row r="103" spans="1:7" x14ac:dyDescent="0.2">
      <c r="A103" s="2">
        <v>22681.716670000002</v>
      </c>
      <c r="B103" s="2">
        <v>49483.832620000001</v>
      </c>
      <c r="C103" s="2">
        <v>25355.407789935609</v>
      </c>
      <c r="D103" s="2">
        <v>11811.25253</v>
      </c>
      <c r="E103" s="2">
        <v>242292.92</v>
      </c>
      <c r="F103" s="3">
        <v>36</v>
      </c>
      <c r="G103" s="3">
        <v>1</v>
      </c>
    </row>
    <row r="104" spans="1:7" x14ac:dyDescent="0.2">
      <c r="A104" s="2">
        <v>33640.736969999998</v>
      </c>
      <c r="B104" s="2">
        <v>68289.182289999997</v>
      </c>
      <c r="C104" s="2">
        <v>30013.08606206442</v>
      </c>
      <c r="D104" s="2">
        <v>7357.7870110000003</v>
      </c>
      <c r="E104" s="2">
        <v>404457.30989999999</v>
      </c>
      <c r="F104" s="3">
        <v>30</v>
      </c>
      <c r="G104" s="3">
        <v>1</v>
      </c>
    </row>
    <row r="105" spans="1:7" x14ac:dyDescent="0.2">
      <c r="A105" s="2">
        <v>31540.778679999999</v>
      </c>
      <c r="B105" s="2">
        <v>47399.22827</v>
      </c>
      <c r="C105" s="2">
        <v>20304.812497112831</v>
      </c>
      <c r="D105" s="2">
        <v>14562.64194</v>
      </c>
      <c r="E105" s="2">
        <v>537744.1324</v>
      </c>
      <c r="F105" s="3">
        <v>37</v>
      </c>
      <c r="G105" s="3">
        <v>0</v>
      </c>
    </row>
    <row r="106" spans="1:7" x14ac:dyDescent="0.2">
      <c r="A106" s="2">
        <v>60461.242680000003</v>
      </c>
      <c r="B106" s="2">
        <v>63975.060899999997</v>
      </c>
      <c r="C106" s="2">
        <v>33750.919351482837</v>
      </c>
      <c r="D106" s="2">
        <v>10614.85449</v>
      </c>
      <c r="E106" s="2">
        <v>891439.87609999999</v>
      </c>
      <c r="F106" s="3">
        <v>48</v>
      </c>
      <c r="G106" s="3">
        <v>0</v>
      </c>
    </row>
    <row r="107" spans="1:7" x14ac:dyDescent="0.2">
      <c r="A107" s="2">
        <v>45738.334300000002</v>
      </c>
      <c r="B107" s="2">
        <v>75460.523620000007</v>
      </c>
      <c r="C107" s="2">
        <v>19159.052301764739</v>
      </c>
      <c r="D107" s="2">
        <v>6280.9295469999997</v>
      </c>
      <c r="E107" s="2">
        <v>296972.40850000002</v>
      </c>
      <c r="F107" s="3">
        <v>44</v>
      </c>
      <c r="G107" s="3">
        <v>0</v>
      </c>
    </row>
    <row r="108" spans="1:7" x14ac:dyDescent="0.2">
      <c r="A108" s="2">
        <v>34803.823949999998</v>
      </c>
      <c r="B108" s="2">
        <v>51075.461179999998</v>
      </c>
      <c r="C108" s="2">
        <v>13573.77448494674</v>
      </c>
      <c r="D108" s="2">
        <v>12416.84845</v>
      </c>
      <c r="E108" s="2">
        <v>450402.29320000001</v>
      </c>
      <c r="F108" s="3">
        <v>42</v>
      </c>
      <c r="G108" s="3">
        <v>0</v>
      </c>
    </row>
    <row r="109" spans="1:7" x14ac:dyDescent="0.2">
      <c r="A109" s="2">
        <v>34642.602400000003</v>
      </c>
      <c r="B109" s="2">
        <v>42433.546190000001</v>
      </c>
      <c r="C109" s="2">
        <v>10206.012970755681</v>
      </c>
      <c r="D109" s="2">
        <v>7335.5248259999998</v>
      </c>
      <c r="E109" s="2">
        <v>386057.42099999997</v>
      </c>
      <c r="F109" s="3">
        <v>50</v>
      </c>
      <c r="G109" s="3">
        <v>1</v>
      </c>
    </row>
    <row r="110" spans="1:7" x14ac:dyDescent="0.2">
      <c r="A110" s="2">
        <v>27586.718540000002</v>
      </c>
      <c r="B110" s="2">
        <v>61922.897100000002</v>
      </c>
      <c r="C110" s="2">
        <v>22141.450168943029</v>
      </c>
      <c r="D110" s="2">
        <v>10366.503259999999</v>
      </c>
      <c r="E110" s="2">
        <v>323453.2022</v>
      </c>
      <c r="F110" s="3">
        <v>30</v>
      </c>
      <c r="G110" s="3">
        <v>1</v>
      </c>
    </row>
    <row r="111" spans="1:7" x14ac:dyDescent="0.2">
      <c r="A111" s="2">
        <v>54973.024949999999</v>
      </c>
      <c r="B111" s="2">
        <v>69946.939240000007</v>
      </c>
      <c r="C111" s="2">
        <v>25205.687920367669</v>
      </c>
      <c r="D111" s="2">
        <v>9010.6486330000007</v>
      </c>
      <c r="E111" s="2">
        <v>778537.2095</v>
      </c>
      <c r="F111" s="3">
        <v>42</v>
      </c>
      <c r="G111" s="3">
        <v>1</v>
      </c>
    </row>
    <row r="112" spans="1:7" x14ac:dyDescent="0.2">
      <c r="A112" s="2">
        <v>49142.511740000002</v>
      </c>
      <c r="B112" s="2">
        <v>73476.422489999997</v>
      </c>
      <c r="C112" s="2">
        <v>17259.285860191121</v>
      </c>
      <c r="D112" s="2">
        <v>9656.8061560000006</v>
      </c>
      <c r="E112" s="2">
        <v>386287.0208</v>
      </c>
      <c r="F112" s="3">
        <v>46</v>
      </c>
      <c r="G112" s="3">
        <v>1</v>
      </c>
    </row>
    <row r="113" spans="1:7" x14ac:dyDescent="0.2">
      <c r="A113" s="2">
        <v>58840.539640000003</v>
      </c>
      <c r="B113" s="2">
        <v>75571.201879999993</v>
      </c>
      <c r="C113" s="2">
        <v>28802.917486255548</v>
      </c>
      <c r="D113" s="2">
        <v>12887.548989999999</v>
      </c>
      <c r="E113" s="2">
        <v>416540.299</v>
      </c>
      <c r="F113" s="3">
        <v>55</v>
      </c>
      <c r="G113" s="3">
        <v>1</v>
      </c>
    </row>
    <row r="114" spans="1:7" x14ac:dyDescent="0.2">
      <c r="A114" s="2">
        <v>57306.328659999999</v>
      </c>
      <c r="B114" s="2">
        <v>82573.011320000005</v>
      </c>
      <c r="C114" s="2">
        <v>19529.93315424812</v>
      </c>
      <c r="D114" s="2">
        <v>1696.9897639999999</v>
      </c>
      <c r="E114" s="2">
        <v>562605.06550000003</v>
      </c>
      <c r="F114" s="3">
        <v>44</v>
      </c>
      <c r="G114" s="3">
        <v>0</v>
      </c>
    </row>
    <row r="115" spans="1:7" x14ac:dyDescent="0.2">
      <c r="A115" s="2">
        <v>51941.675600000002</v>
      </c>
      <c r="B115" s="2">
        <v>50649.644919999999</v>
      </c>
      <c r="C115" s="2">
        <v>18977.00936318795</v>
      </c>
      <c r="D115" s="2">
        <v>11211.720160000001</v>
      </c>
      <c r="E115" s="2">
        <v>565932.18610000005</v>
      </c>
      <c r="F115" s="3">
        <v>58</v>
      </c>
      <c r="G115" s="3">
        <v>0</v>
      </c>
    </row>
    <row r="116" spans="1:7" x14ac:dyDescent="0.2">
      <c r="A116" s="2">
        <v>30240.60975</v>
      </c>
      <c r="B116" s="2">
        <v>53427.461920000002</v>
      </c>
      <c r="C116" s="2">
        <v>23009.524847895598</v>
      </c>
      <c r="D116" s="2">
        <v>7903.1035910000001</v>
      </c>
      <c r="E116" s="2">
        <v>238529.6336</v>
      </c>
      <c r="F116" s="3">
        <v>42</v>
      </c>
      <c r="G116" s="3">
        <v>1</v>
      </c>
    </row>
    <row r="117" spans="1:7" x14ac:dyDescent="0.2">
      <c r="A117" s="2">
        <v>67120.898780000003</v>
      </c>
      <c r="B117" s="2">
        <v>75247.180609999996</v>
      </c>
      <c r="C117" s="2">
        <v>19420.698133507191</v>
      </c>
      <c r="D117" s="2">
        <v>13258.46631</v>
      </c>
      <c r="E117" s="2">
        <v>659279.20109999995</v>
      </c>
      <c r="F117" s="3">
        <v>57</v>
      </c>
      <c r="G117" s="3">
        <v>1</v>
      </c>
    </row>
    <row r="118" spans="1:7" x14ac:dyDescent="0.2">
      <c r="A118" s="2">
        <v>42408.026250000003</v>
      </c>
      <c r="B118" s="2">
        <v>69175.194029999999</v>
      </c>
      <c r="C118" s="2">
        <v>35919.021667345478</v>
      </c>
      <c r="D118" s="2">
        <v>6039.5945190000002</v>
      </c>
      <c r="E118" s="2">
        <v>325701.40830000001</v>
      </c>
      <c r="F118" s="3">
        <v>43</v>
      </c>
      <c r="G118" s="3">
        <v>1</v>
      </c>
    </row>
    <row r="119" spans="1:7" x14ac:dyDescent="0.2">
      <c r="A119" s="2">
        <v>41451.718430000001</v>
      </c>
      <c r="B119" s="2">
        <v>84171.167189999993</v>
      </c>
      <c r="C119" s="2">
        <v>29441.166981535229</v>
      </c>
      <c r="D119" s="2">
        <v>12719.64415</v>
      </c>
      <c r="E119" s="2">
        <v>244310.5736</v>
      </c>
      <c r="F119" s="3">
        <v>35</v>
      </c>
      <c r="G119" s="3">
        <v>0</v>
      </c>
    </row>
    <row r="120" spans="1:7" x14ac:dyDescent="0.2">
      <c r="A120" s="2">
        <v>42592.886469999998</v>
      </c>
      <c r="B120" s="2">
        <v>45721.66835</v>
      </c>
      <c r="C120" s="2">
        <v>24298.829960151979</v>
      </c>
      <c r="D120" s="2">
        <v>14250.52398</v>
      </c>
      <c r="E120" s="2">
        <v>790526.55070000002</v>
      </c>
      <c r="F120" s="3">
        <v>43</v>
      </c>
      <c r="G120" s="3">
        <v>0</v>
      </c>
    </row>
    <row r="121" spans="1:7" x14ac:dyDescent="0.2">
      <c r="A121" s="2">
        <v>34521.176180000002</v>
      </c>
      <c r="B121" s="2">
        <v>54355.7595</v>
      </c>
      <c r="C121" s="2">
        <v>22119.722646077411</v>
      </c>
      <c r="D121" s="2">
        <v>10008.767970000001</v>
      </c>
      <c r="E121" s="2">
        <v>573052.01190000004</v>
      </c>
      <c r="F121" s="3">
        <v>35</v>
      </c>
      <c r="G121" s="3">
        <v>0</v>
      </c>
    </row>
    <row r="122" spans="1:7" x14ac:dyDescent="0.2">
      <c r="A122" s="2">
        <v>42213.69644</v>
      </c>
      <c r="B122" s="2">
        <v>77206.483859999993</v>
      </c>
      <c r="C122" s="2">
        <v>17820.977648594089</v>
      </c>
      <c r="D122" s="2">
        <v>8493.098575</v>
      </c>
      <c r="E122" s="2">
        <v>411070.4828</v>
      </c>
      <c r="F122" s="3">
        <v>34</v>
      </c>
      <c r="G122" s="3">
        <v>1</v>
      </c>
    </row>
    <row r="123" spans="1:7" x14ac:dyDescent="0.2">
      <c r="A123" s="2">
        <v>41913.537129999997</v>
      </c>
      <c r="B123" s="2">
        <v>57005.185949999999</v>
      </c>
      <c r="C123" s="2">
        <v>15157.479043478819</v>
      </c>
      <c r="D123" s="2">
        <v>12416.79083</v>
      </c>
      <c r="E123" s="2">
        <v>408147.0405</v>
      </c>
      <c r="F123" s="3">
        <v>48</v>
      </c>
      <c r="G123" s="3">
        <v>0</v>
      </c>
    </row>
    <row r="124" spans="1:7" x14ac:dyDescent="0.2">
      <c r="A124" s="2">
        <v>59416.18101</v>
      </c>
      <c r="B124" s="2">
        <v>65809.107820000005</v>
      </c>
      <c r="C124" s="2">
        <v>32176.810904819678</v>
      </c>
      <c r="D124" s="2">
        <v>4820.8394449999996</v>
      </c>
      <c r="E124" s="2">
        <v>692401.46680000005</v>
      </c>
      <c r="F124" s="3">
        <v>53</v>
      </c>
      <c r="G124" s="3">
        <v>1</v>
      </c>
    </row>
    <row r="125" spans="1:7" x14ac:dyDescent="0.2">
      <c r="A125" s="2">
        <v>51402.615059999996</v>
      </c>
      <c r="B125" s="2">
        <v>65468.144200000002</v>
      </c>
      <c r="C125" s="2">
        <v>32892.050154215212</v>
      </c>
      <c r="D125" s="2">
        <v>7248.5414199999996</v>
      </c>
      <c r="E125" s="2">
        <v>588570.89029999997</v>
      </c>
      <c r="F125" s="3">
        <v>47</v>
      </c>
      <c r="G125" s="3">
        <v>0</v>
      </c>
    </row>
    <row r="126" spans="1:7" x14ac:dyDescent="0.2">
      <c r="A126" s="2">
        <v>54755.420380000003</v>
      </c>
      <c r="B126" s="2">
        <v>60991.824430000001</v>
      </c>
      <c r="C126" s="2">
        <v>15427.60621167231</v>
      </c>
      <c r="D126" s="2">
        <v>7329.2285099999999</v>
      </c>
      <c r="E126" s="2">
        <v>586368.92929999996</v>
      </c>
      <c r="F126" s="3">
        <v>54</v>
      </c>
      <c r="G126" s="3">
        <v>0</v>
      </c>
    </row>
    <row r="127" spans="1:7" x14ac:dyDescent="0.2">
      <c r="A127" s="2">
        <v>47143.44008</v>
      </c>
      <c r="B127" s="2">
        <v>61809.074509999999</v>
      </c>
      <c r="C127" s="2">
        <v>17907.87702721377</v>
      </c>
      <c r="D127" s="2">
        <v>2620.079459</v>
      </c>
      <c r="E127" s="2">
        <v>407733.52289999998</v>
      </c>
      <c r="F127" s="3">
        <v>51</v>
      </c>
      <c r="G127" s="3">
        <v>0</v>
      </c>
    </row>
    <row r="128" spans="1:7" x14ac:dyDescent="0.2">
      <c r="A128" s="2">
        <v>64391.689059999997</v>
      </c>
      <c r="B128" s="2">
        <v>66905.476439999999</v>
      </c>
      <c r="C128" s="2">
        <v>22583.53245589459</v>
      </c>
      <c r="D128" s="2">
        <v>10077.495919999999</v>
      </c>
      <c r="E128" s="2">
        <v>651215.64350000001</v>
      </c>
      <c r="F128" s="3">
        <v>59</v>
      </c>
      <c r="G128" s="3">
        <v>0</v>
      </c>
    </row>
    <row r="129" spans="1:7" x14ac:dyDescent="0.2">
      <c r="A129" s="2">
        <v>37252.551939999998</v>
      </c>
      <c r="B129" s="2">
        <v>65131.25015</v>
      </c>
      <c r="C129" s="2">
        <v>18450.752551153812</v>
      </c>
      <c r="D129" s="2">
        <v>6206.9221090000001</v>
      </c>
      <c r="E129" s="2">
        <v>53366.138610000002</v>
      </c>
      <c r="F129" s="3">
        <v>49</v>
      </c>
      <c r="G129" s="3">
        <v>0</v>
      </c>
    </row>
    <row r="130" spans="1:7" x14ac:dyDescent="0.2">
      <c r="A130" s="2">
        <v>52665.365109999999</v>
      </c>
      <c r="B130" s="2">
        <v>83626.307830000005</v>
      </c>
      <c r="C130" s="2">
        <v>25096.63507266817</v>
      </c>
      <c r="D130" s="2">
        <v>8458.7498190000006</v>
      </c>
      <c r="E130" s="2">
        <v>167031.55540000001</v>
      </c>
      <c r="F130" s="3">
        <v>51</v>
      </c>
      <c r="G130" s="3">
        <v>1</v>
      </c>
    </row>
    <row r="131" spans="1:7" x14ac:dyDescent="0.2">
      <c r="A131" s="2">
        <v>44001.207060000001</v>
      </c>
      <c r="B131" s="2">
        <v>64328.278919999997</v>
      </c>
      <c r="C131" s="2">
        <v>13825.19004893997</v>
      </c>
      <c r="D131" s="2">
        <v>13860.43821</v>
      </c>
      <c r="E131" s="2">
        <v>567357.02639999997</v>
      </c>
      <c r="F131" s="3">
        <v>40</v>
      </c>
      <c r="G131" s="3">
        <v>0</v>
      </c>
    </row>
    <row r="132" spans="1:7" x14ac:dyDescent="0.2">
      <c r="A132" s="2">
        <v>51551.679969999997</v>
      </c>
      <c r="B132" s="2">
        <v>69255.987529999999</v>
      </c>
      <c r="C132" s="2">
        <v>36268.674574512537</v>
      </c>
      <c r="D132" s="2">
        <v>18361.24915</v>
      </c>
      <c r="E132" s="2">
        <v>339207.27740000002</v>
      </c>
      <c r="F132" s="3">
        <v>53</v>
      </c>
      <c r="G132" s="3">
        <v>1</v>
      </c>
    </row>
    <row r="133" spans="1:7" x14ac:dyDescent="0.2">
      <c r="A133" s="2">
        <v>38243.664810000002</v>
      </c>
      <c r="B133" s="2">
        <v>60575.126040000003</v>
      </c>
      <c r="C133" s="2">
        <v>28900.792898708751</v>
      </c>
      <c r="D133" s="2">
        <v>8088.3443649999999</v>
      </c>
      <c r="E133" s="2">
        <v>291360.02909999999</v>
      </c>
      <c r="F133" s="3">
        <v>45</v>
      </c>
      <c r="G133" s="3">
        <v>1</v>
      </c>
    </row>
    <row r="134" spans="1:7" x14ac:dyDescent="0.2">
      <c r="A134" s="2">
        <v>39766.64804</v>
      </c>
      <c r="B134" s="2">
        <v>63729.125679999997</v>
      </c>
      <c r="C134" s="2">
        <v>28074.158296634621</v>
      </c>
      <c r="D134" s="2">
        <v>12507.19736</v>
      </c>
      <c r="E134" s="2">
        <v>271430.05430000002</v>
      </c>
      <c r="F134" s="3">
        <v>45</v>
      </c>
      <c r="G134" s="3">
        <v>0</v>
      </c>
    </row>
    <row r="135" spans="1:7" x14ac:dyDescent="0.2">
      <c r="A135" s="2">
        <v>40077.572890000003</v>
      </c>
      <c r="B135" s="2">
        <v>64315.736709999997</v>
      </c>
      <c r="C135" s="2">
        <v>14321.501724638831</v>
      </c>
      <c r="D135" s="2">
        <v>14871.36126</v>
      </c>
      <c r="E135" s="2">
        <v>502946.88189999998</v>
      </c>
      <c r="F135" s="3">
        <v>37</v>
      </c>
      <c r="G135" s="3">
        <v>0</v>
      </c>
    </row>
    <row r="136" spans="1:7" x14ac:dyDescent="0.2">
      <c r="A136" s="2">
        <v>33131.527340000001</v>
      </c>
      <c r="B136" s="2">
        <v>51419.016439999999</v>
      </c>
      <c r="C136" s="2">
        <v>13983.61145355456</v>
      </c>
      <c r="D136" s="2">
        <v>9026.0615429999998</v>
      </c>
      <c r="E136" s="2">
        <v>362564.34600000002</v>
      </c>
      <c r="F136" s="3">
        <v>43</v>
      </c>
      <c r="G136" s="3">
        <v>0</v>
      </c>
    </row>
    <row r="137" spans="1:7" x14ac:dyDescent="0.2">
      <c r="A137" s="2">
        <v>48622.660969999997</v>
      </c>
      <c r="B137" s="2">
        <v>53870.484830000001</v>
      </c>
      <c r="C137" s="2">
        <v>27458.637442014751</v>
      </c>
      <c r="D137" s="2">
        <v>14720.53399</v>
      </c>
      <c r="E137" s="2">
        <v>701782.52800000005</v>
      </c>
      <c r="F137" s="3">
        <v>48</v>
      </c>
      <c r="G137" s="3">
        <v>0</v>
      </c>
    </row>
    <row r="138" spans="1:7" x14ac:dyDescent="0.2">
      <c r="A138" s="2">
        <v>47693.234819999998</v>
      </c>
      <c r="B138" s="2">
        <v>56895.231529999997</v>
      </c>
      <c r="C138" s="2">
        <v>23431.299816901381</v>
      </c>
      <c r="D138" s="2">
        <v>9851.578109</v>
      </c>
      <c r="E138" s="2">
        <v>580950.39670000004</v>
      </c>
      <c r="F138" s="3">
        <v>49</v>
      </c>
      <c r="G138" s="3">
        <v>0</v>
      </c>
    </row>
    <row r="139" spans="1:7" x14ac:dyDescent="0.2">
      <c r="A139" s="2">
        <v>39410.461600000002</v>
      </c>
      <c r="B139" s="2">
        <v>52534.207779999997</v>
      </c>
      <c r="C139" s="2">
        <v>27632.87180964939</v>
      </c>
      <c r="D139" s="2">
        <v>7583.7538530000002</v>
      </c>
      <c r="E139" s="2">
        <v>401955.50099999999</v>
      </c>
      <c r="F139" s="3">
        <v>48</v>
      </c>
      <c r="G139" s="3">
        <v>1</v>
      </c>
    </row>
    <row r="140" spans="1:7" x14ac:dyDescent="0.2">
      <c r="A140" s="2">
        <v>33428.401830000003</v>
      </c>
      <c r="B140" s="2">
        <v>52632.971239999999</v>
      </c>
      <c r="C140" s="2">
        <v>22490.35110513871</v>
      </c>
      <c r="D140" s="2">
        <v>12348.677830000001</v>
      </c>
      <c r="E140" s="2">
        <v>293999.94270000001</v>
      </c>
      <c r="F140" s="3">
        <v>45</v>
      </c>
      <c r="G140" s="3">
        <v>1</v>
      </c>
    </row>
    <row r="141" spans="1:7" x14ac:dyDescent="0.2">
      <c r="A141" s="2">
        <v>32700.278709999999</v>
      </c>
      <c r="B141" s="2">
        <v>42375.214240000001</v>
      </c>
      <c r="C141" s="2">
        <v>22483.41993340632</v>
      </c>
      <c r="D141" s="2">
        <v>6062.6013599999997</v>
      </c>
      <c r="E141" s="2">
        <v>510039.14840000001</v>
      </c>
      <c r="F141" s="3">
        <v>43</v>
      </c>
      <c r="G141" s="3">
        <v>1</v>
      </c>
    </row>
    <row r="142" spans="1:7" x14ac:dyDescent="0.2">
      <c r="A142" s="2">
        <v>62864.430110000001</v>
      </c>
      <c r="B142" s="2">
        <v>65617.291750000004</v>
      </c>
      <c r="C142" s="2">
        <v>17988.548346953889</v>
      </c>
      <c r="D142" s="2">
        <v>14392.288329999999</v>
      </c>
      <c r="E142" s="2">
        <v>560593.41599999997</v>
      </c>
      <c r="F142" s="3">
        <v>62</v>
      </c>
      <c r="G142" s="3">
        <v>0</v>
      </c>
    </row>
    <row r="143" spans="1:7" x14ac:dyDescent="0.2">
      <c r="A143" s="2">
        <v>29425.830010000001</v>
      </c>
      <c r="B143" s="2">
        <v>49398.74439</v>
      </c>
      <c r="C143" s="2">
        <v>16993.460144258661</v>
      </c>
      <c r="D143" s="2">
        <v>6994.6173159999998</v>
      </c>
      <c r="E143" s="2">
        <v>174525.8426</v>
      </c>
      <c r="F143" s="3">
        <v>46</v>
      </c>
      <c r="G143" s="3">
        <v>1</v>
      </c>
    </row>
    <row r="144" spans="1:7" x14ac:dyDescent="0.2">
      <c r="A144" s="2">
        <v>44418.609550000001</v>
      </c>
      <c r="B144" s="2">
        <v>63869.649279999998</v>
      </c>
      <c r="C144" s="2">
        <v>24038.367695688219</v>
      </c>
      <c r="D144" s="2">
        <v>12860.658240000001</v>
      </c>
      <c r="E144" s="2">
        <v>260269.0963</v>
      </c>
      <c r="F144" s="3">
        <v>51</v>
      </c>
      <c r="G144" s="3">
        <v>0</v>
      </c>
    </row>
    <row r="145" spans="1:7" x14ac:dyDescent="0.2">
      <c r="A145" s="2">
        <v>36645.560899999997</v>
      </c>
      <c r="B145" s="2">
        <v>60871.182480000003</v>
      </c>
      <c r="C145" s="2">
        <v>33030.991800602373</v>
      </c>
      <c r="D145" s="2">
        <v>4397.9475709999997</v>
      </c>
      <c r="E145" s="2">
        <v>262959.25060000003</v>
      </c>
      <c r="F145" s="3">
        <v>44</v>
      </c>
      <c r="G145" s="3">
        <v>1</v>
      </c>
    </row>
    <row r="146" spans="1:7" x14ac:dyDescent="0.2">
      <c r="A146" s="2">
        <v>53655.538589999996</v>
      </c>
      <c r="B146" s="2">
        <v>68090.508700000006</v>
      </c>
      <c r="C146" s="2">
        <v>13836.79554653553</v>
      </c>
      <c r="D146" s="2">
        <v>6181.9709080000002</v>
      </c>
      <c r="E146" s="2">
        <v>316064.03379999998</v>
      </c>
      <c r="F146" s="3">
        <v>57</v>
      </c>
      <c r="G146" s="3">
        <v>0</v>
      </c>
    </row>
    <row r="147" spans="1:7" x14ac:dyDescent="0.2">
      <c r="A147" s="2">
        <v>45977.125019999999</v>
      </c>
      <c r="B147" s="2">
        <v>54122.878270000001</v>
      </c>
      <c r="C147" s="2">
        <v>21535.67234992564</v>
      </c>
      <c r="D147" s="2">
        <v>15164.87506</v>
      </c>
      <c r="E147" s="2">
        <v>254617.26089999999</v>
      </c>
      <c r="F147" s="3">
        <v>60</v>
      </c>
      <c r="G147" s="3">
        <v>0</v>
      </c>
    </row>
    <row r="148" spans="1:7" x14ac:dyDescent="0.2">
      <c r="A148" s="2">
        <v>38504.394439999996</v>
      </c>
      <c r="B148" s="2">
        <v>59316.937039999997</v>
      </c>
      <c r="C148" s="2">
        <v>21426.798194621639</v>
      </c>
      <c r="D148" s="2">
        <v>12296.34158</v>
      </c>
      <c r="E148" s="2">
        <v>510811.36949999997</v>
      </c>
      <c r="F148" s="3">
        <v>39</v>
      </c>
      <c r="G148" s="3">
        <v>1</v>
      </c>
    </row>
    <row r="149" spans="1:7" x14ac:dyDescent="0.2">
      <c r="A149" s="2">
        <v>47935.939400000003</v>
      </c>
      <c r="B149" s="2">
        <v>38779.183960000002</v>
      </c>
      <c r="C149" s="2">
        <v>19215.832242142889</v>
      </c>
      <c r="D149" s="2">
        <v>12758.895829999999</v>
      </c>
      <c r="E149" s="2">
        <v>581497.88740000001</v>
      </c>
      <c r="F149" s="3">
        <v>61</v>
      </c>
      <c r="G149" s="3">
        <v>0</v>
      </c>
    </row>
    <row r="150" spans="1:7" x14ac:dyDescent="0.2">
      <c r="A150" s="2">
        <v>60222.226719999999</v>
      </c>
      <c r="B150" s="2">
        <v>88292.732050000006</v>
      </c>
      <c r="C150" s="2">
        <v>41504.302491388858</v>
      </c>
      <c r="D150" s="2">
        <v>10799.1381</v>
      </c>
      <c r="E150" s="2">
        <v>378357.93849999999</v>
      </c>
      <c r="F150" s="3">
        <v>50</v>
      </c>
      <c r="G150" s="3">
        <v>1</v>
      </c>
    </row>
    <row r="151" spans="1:7" x14ac:dyDescent="0.2">
      <c r="A151" s="2">
        <v>38930.552340000002</v>
      </c>
      <c r="B151" s="2">
        <v>68688.401989999998</v>
      </c>
      <c r="C151" s="2">
        <v>20829.703494414069</v>
      </c>
      <c r="D151" s="2">
        <v>15796.318380000001</v>
      </c>
      <c r="E151" s="2">
        <v>375889.63809999998</v>
      </c>
      <c r="F151" s="3">
        <v>37</v>
      </c>
      <c r="G151" s="3">
        <v>1</v>
      </c>
    </row>
    <row r="152" spans="1:7" x14ac:dyDescent="0.2">
      <c r="A152" s="2">
        <v>27810.218140000001</v>
      </c>
      <c r="B152" s="2">
        <v>51906.85022</v>
      </c>
      <c r="C152" s="2">
        <v>10510.929060385241</v>
      </c>
      <c r="D152" s="2">
        <v>13686.969349999999</v>
      </c>
      <c r="E152" s="2">
        <v>85520.850550000003</v>
      </c>
      <c r="F152" s="3">
        <v>45</v>
      </c>
      <c r="G152" s="3">
        <v>1</v>
      </c>
    </row>
    <row r="153" spans="1:7" x14ac:dyDescent="0.2">
      <c r="A153" s="2">
        <v>47604.345909999996</v>
      </c>
      <c r="B153" s="2">
        <v>52373.794459999997</v>
      </c>
      <c r="C153" s="2">
        <v>24591.737655496381</v>
      </c>
      <c r="D153" s="2">
        <v>11347.62967</v>
      </c>
      <c r="E153" s="2">
        <v>633383.49250000005</v>
      </c>
      <c r="F153" s="3">
        <v>50</v>
      </c>
      <c r="G153" s="3">
        <v>1</v>
      </c>
    </row>
    <row r="154" spans="1:7" x14ac:dyDescent="0.2">
      <c r="A154" s="2">
        <v>42356.6895</v>
      </c>
      <c r="B154" s="2">
        <v>73768.124530000001</v>
      </c>
      <c r="C154" s="2">
        <v>28942.080316045362</v>
      </c>
      <c r="D154" s="2">
        <v>8132.0737159999999</v>
      </c>
      <c r="E154" s="2">
        <v>562663.81160000002</v>
      </c>
      <c r="F154" s="3">
        <v>32</v>
      </c>
      <c r="G154" s="3">
        <v>0</v>
      </c>
    </row>
    <row r="155" spans="1:7" x14ac:dyDescent="0.2">
      <c r="A155" s="2">
        <v>31300.543470000001</v>
      </c>
      <c r="B155" s="2">
        <v>55576.840680000001</v>
      </c>
      <c r="C155" s="2">
        <v>30116.421615007352</v>
      </c>
      <c r="D155" s="2">
        <v>9396.0083709999999</v>
      </c>
      <c r="E155" s="2">
        <v>475126.12520000001</v>
      </c>
      <c r="F155" s="3">
        <v>34</v>
      </c>
      <c r="G155" s="3">
        <v>0</v>
      </c>
    </row>
    <row r="156" spans="1:7" x14ac:dyDescent="0.2">
      <c r="A156" s="2">
        <v>42369.642469999999</v>
      </c>
      <c r="B156" s="2">
        <v>59689.814380000003</v>
      </c>
      <c r="C156" s="2">
        <v>24871.11529875065</v>
      </c>
      <c r="D156" s="2">
        <v>14862.840109999999</v>
      </c>
      <c r="E156" s="2">
        <v>449895.30459999997</v>
      </c>
      <c r="F156" s="3">
        <v>45</v>
      </c>
      <c r="G156" s="3">
        <v>1</v>
      </c>
    </row>
    <row r="157" spans="1:7" x14ac:dyDescent="0.2">
      <c r="A157" s="2">
        <v>31837.22537</v>
      </c>
      <c r="B157" s="2">
        <v>55381.532249999997</v>
      </c>
      <c r="C157" s="2">
        <v>22588.788052732139</v>
      </c>
      <c r="D157" s="2">
        <v>5088.2390169999999</v>
      </c>
      <c r="E157" s="2">
        <v>20000</v>
      </c>
      <c r="F157" s="3">
        <v>50</v>
      </c>
      <c r="G157" s="3">
        <v>0</v>
      </c>
    </row>
    <row r="158" spans="1:7" x14ac:dyDescent="0.2">
      <c r="A158" s="2">
        <v>26499.314180000001</v>
      </c>
      <c r="B158" s="2">
        <v>34154.776539999999</v>
      </c>
      <c r="C158" s="2">
        <v>7646.0851032318769</v>
      </c>
      <c r="D158" s="2">
        <v>5316.010491</v>
      </c>
      <c r="E158" s="2">
        <v>216355.3406</v>
      </c>
      <c r="F158" s="3">
        <v>51</v>
      </c>
      <c r="G158" s="3">
        <v>0</v>
      </c>
    </row>
    <row r="159" spans="1:7" x14ac:dyDescent="0.2">
      <c r="A159" s="2">
        <v>38172.836020000002</v>
      </c>
      <c r="B159" s="2">
        <v>54382.748099999997</v>
      </c>
      <c r="C159" s="2">
        <v>19299.382595356201</v>
      </c>
      <c r="D159" s="2">
        <v>6940.0563709999997</v>
      </c>
      <c r="E159" s="2">
        <v>191168.44760000001</v>
      </c>
      <c r="F159" s="3">
        <v>53</v>
      </c>
      <c r="G159" s="3">
        <v>0</v>
      </c>
    </row>
    <row r="160" spans="1:7" x14ac:dyDescent="0.2">
      <c r="A160" s="2">
        <v>39433.406309999998</v>
      </c>
      <c r="B160" s="2">
        <v>65919.597309999997</v>
      </c>
      <c r="C160" s="2">
        <v>16706.307117944471</v>
      </c>
      <c r="D160" s="2">
        <v>7594.3639929999999</v>
      </c>
      <c r="E160" s="2">
        <v>543789.72120000003</v>
      </c>
      <c r="F160" s="3">
        <v>34</v>
      </c>
      <c r="G160" s="3">
        <v>0</v>
      </c>
    </row>
    <row r="161" spans="1:7" x14ac:dyDescent="0.2">
      <c r="A161" s="2">
        <v>37714.316590000002</v>
      </c>
      <c r="B161" s="2">
        <v>39488.455820000003</v>
      </c>
      <c r="C161" s="2">
        <v>10934.22707392204</v>
      </c>
      <c r="D161" s="2">
        <v>10992.33383</v>
      </c>
      <c r="E161" s="2">
        <v>363561.1972</v>
      </c>
      <c r="F161" s="3">
        <v>56</v>
      </c>
      <c r="G161" s="3">
        <v>0</v>
      </c>
    </row>
    <row r="162" spans="1:7" x14ac:dyDescent="0.2">
      <c r="A162" s="2">
        <v>57125.415410000001</v>
      </c>
      <c r="B162" s="2">
        <v>72637.844819999998</v>
      </c>
      <c r="C162" s="2">
        <v>16830.678257834232</v>
      </c>
      <c r="D162" s="2">
        <v>14938.50613</v>
      </c>
      <c r="E162" s="2">
        <v>352507.90120000002</v>
      </c>
      <c r="F162" s="3">
        <v>57</v>
      </c>
      <c r="G162" s="3">
        <v>1</v>
      </c>
    </row>
    <row r="163" spans="1:7" x14ac:dyDescent="0.2">
      <c r="A163" s="2">
        <v>46453.348189999997</v>
      </c>
      <c r="B163" s="2">
        <v>67247.076979999998</v>
      </c>
      <c r="C163" s="2">
        <v>26693.113682873751</v>
      </c>
      <c r="D163" s="2">
        <v>9851.6895380000005</v>
      </c>
      <c r="E163" s="2">
        <v>368344.0637</v>
      </c>
      <c r="F163" s="3">
        <v>48</v>
      </c>
      <c r="G163" s="3">
        <v>1</v>
      </c>
    </row>
    <row r="164" spans="1:7" x14ac:dyDescent="0.2">
      <c r="A164" s="2">
        <v>43855.060769999996</v>
      </c>
      <c r="B164" s="2">
        <v>71271.844070000006</v>
      </c>
      <c r="C164" s="2">
        <v>23219.378491167579</v>
      </c>
      <c r="D164" s="2">
        <v>13122.45694</v>
      </c>
      <c r="E164" s="2">
        <v>411045.83319999999</v>
      </c>
      <c r="F164" s="3">
        <v>40</v>
      </c>
      <c r="G164" s="3">
        <v>0</v>
      </c>
    </row>
    <row r="165" spans="1:7" x14ac:dyDescent="0.2">
      <c r="A165" s="2">
        <v>55592.703829999999</v>
      </c>
      <c r="B165" s="2">
        <v>71693.447419999997</v>
      </c>
      <c r="C165" s="2">
        <v>27884.37566742711</v>
      </c>
      <c r="D165" s="2">
        <v>14421.482980000001</v>
      </c>
      <c r="E165" s="2">
        <v>517480.09370000003</v>
      </c>
      <c r="F165" s="3">
        <v>50</v>
      </c>
      <c r="G165" s="3">
        <v>0</v>
      </c>
    </row>
    <row r="166" spans="1:7" x14ac:dyDescent="0.2">
      <c r="A166" s="2">
        <v>42484.022830000002</v>
      </c>
      <c r="B166" s="2">
        <v>57860.531029999998</v>
      </c>
      <c r="C166" s="2">
        <v>22294.926054382999</v>
      </c>
      <c r="D166" s="2">
        <v>7146.1925739999997</v>
      </c>
      <c r="E166" s="2">
        <v>445745.55440000002</v>
      </c>
      <c r="F166" s="3">
        <v>47</v>
      </c>
      <c r="G166" s="3">
        <v>0</v>
      </c>
    </row>
    <row r="167" spans="1:7" x14ac:dyDescent="0.2">
      <c r="A167" s="2">
        <v>40879.191070000001</v>
      </c>
      <c r="B167" s="2">
        <v>69142.08412</v>
      </c>
      <c r="C167" s="2">
        <v>34974.032055424897</v>
      </c>
      <c r="D167" s="2">
        <v>8707.5115320000004</v>
      </c>
      <c r="E167" s="2">
        <v>399124.44890000002</v>
      </c>
      <c r="F167" s="3">
        <v>39</v>
      </c>
      <c r="G167" s="3">
        <v>1</v>
      </c>
    </row>
    <row r="168" spans="1:7" x14ac:dyDescent="0.2">
      <c r="A168" s="2">
        <v>20653.214090000001</v>
      </c>
      <c r="B168" s="2">
        <v>52477.664940000002</v>
      </c>
      <c r="C168" s="2">
        <v>28409.081600469759</v>
      </c>
      <c r="D168" s="2">
        <v>12071.41684</v>
      </c>
      <c r="E168" s="2">
        <v>97706.891810000001</v>
      </c>
      <c r="F168" s="3">
        <v>36</v>
      </c>
      <c r="G168" s="3">
        <v>1</v>
      </c>
    </row>
    <row r="169" spans="1:7" x14ac:dyDescent="0.2">
      <c r="A169" s="2">
        <v>35438.805489999999</v>
      </c>
      <c r="B169" s="2">
        <v>47592.047489999997</v>
      </c>
      <c r="C169" s="2">
        <v>26016.692752409592</v>
      </c>
      <c r="D169" s="2">
        <v>13167.65763</v>
      </c>
      <c r="E169" s="2">
        <v>473101.02730000002</v>
      </c>
      <c r="F169" s="3">
        <v>44</v>
      </c>
      <c r="G169" s="3">
        <v>1</v>
      </c>
    </row>
    <row r="170" spans="1:7" x14ac:dyDescent="0.2">
      <c r="A170" s="2">
        <v>36112.793460000001</v>
      </c>
      <c r="B170" s="2">
        <v>48123.369830000003</v>
      </c>
      <c r="C170" s="2">
        <v>16211.528063584519</v>
      </c>
      <c r="D170" s="2">
        <v>921.53402340000002</v>
      </c>
      <c r="E170" s="2">
        <v>405550.16889999999</v>
      </c>
      <c r="F170" s="3">
        <v>47</v>
      </c>
      <c r="G170" s="3">
        <v>0</v>
      </c>
    </row>
    <row r="171" spans="1:7" x14ac:dyDescent="0.2">
      <c r="A171" s="2">
        <v>38182.304649999998</v>
      </c>
      <c r="B171" s="2">
        <v>76916.415150000001</v>
      </c>
      <c r="C171" s="2">
        <v>26982.30045078649</v>
      </c>
      <c r="D171" s="2">
        <v>13923.96207</v>
      </c>
      <c r="E171" s="2">
        <v>315183.56880000001</v>
      </c>
      <c r="F171" s="3">
        <v>33</v>
      </c>
      <c r="G171" s="3">
        <v>1</v>
      </c>
    </row>
    <row r="172" spans="1:7" x14ac:dyDescent="0.2">
      <c r="A172" s="2">
        <v>41026.024210000003</v>
      </c>
      <c r="B172" s="2">
        <v>65714.464689999993</v>
      </c>
      <c r="C172" s="2">
        <v>25833.102342835169</v>
      </c>
      <c r="D172" s="2">
        <v>12557.081330000001</v>
      </c>
      <c r="E172" s="2">
        <v>362707.02730000002</v>
      </c>
      <c r="F172" s="3">
        <v>42</v>
      </c>
      <c r="G172" s="3">
        <v>1</v>
      </c>
    </row>
    <row r="173" spans="1:7" x14ac:dyDescent="0.2">
      <c r="A173" s="2">
        <v>27889.951969999998</v>
      </c>
      <c r="B173" s="2">
        <v>40346.064910000001</v>
      </c>
      <c r="C173" s="2">
        <v>11802.592737947711</v>
      </c>
      <c r="D173" s="2">
        <v>11505.89906</v>
      </c>
      <c r="E173" s="2">
        <v>255922.473</v>
      </c>
      <c r="F173" s="3">
        <v>47</v>
      </c>
      <c r="G173" s="3">
        <v>1</v>
      </c>
    </row>
    <row r="174" spans="1:7" x14ac:dyDescent="0.2">
      <c r="A174" s="2">
        <v>43724.489600000001</v>
      </c>
      <c r="B174" s="2">
        <v>71148.202480000007</v>
      </c>
      <c r="C174" s="2">
        <v>19080.054667190081</v>
      </c>
      <c r="D174" s="2">
        <v>7917.6509699999997</v>
      </c>
      <c r="E174" s="2">
        <v>416817.46730000002</v>
      </c>
      <c r="F174" s="3">
        <v>40</v>
      </c>
      <c r="G174" s="3">
        <v>0</v>
      </c>
    </row>
    <row r="175" spans="1:7" x14ac:dyDescent="0.2">
      <c r="A175" s="2">
        <v>57430.769030000003</v>
      </c>
      <c r="B175" s="2">
        <v>81757.668560000006</v>
      </c>
      <c r="C175" s="2">
        <v>22860.294402950931</v>
      </c>
      <c r="D175" s="2">
        <v>7500.7784140000003</v>
      </c>
      <c r="E175" s="2">
        <v>278181.83539999998</v>
      </c>
      <c r="F175" s="3">
        <v>54</v>
      </c>
      <c r="G175" s="3">
        <v>1</v>
      </c>
    </row>
    <row r="176" spans="1:7" x14ac:dyDescent="0.2">
      <c r="A176" s="2">
        <v>41104.071080000002</v>
      </c>
      <c r="B176" s="2">
        <v>64867.149109999998</v>
      </c>
      <c r="C176" s="2">
        <v>31572.514903534859</v>
      </c>
      <c r="D176" s="2">
        <v>13962.95284</v>
      </c>
      <c r="E176" s="2">
        <v>498441.5687</v>
      </c>
      <c r="F176" s="3">
        <v>38</v>
      </c>
      <c r="G176" s="3">
        <v>0</v>
      </c>
    </row>
    <row r="177" spans="1:7" x14ac:dyDescent="0.2">
      <c r="A177" s="2">
        <v>49050.853779999998</v>
      </c>
      <c r="B177" s="2">
        <v>70051.940329999998</v>
      </c>
      <c r="C177" s="2">
        <v>20756.728677279811</v>
      </c>
      <c r="D177" s="2">
        <v>4701.3161749999999</v>
      </c>
      <c r="E177" s="2">
        <v>613706.54209999996</v>
      </c>
      <c r="F177" s="3">
        <v>40</v>
      </c>
      <c r="G177" s="3">
        <v>0</v>
      </c>
    </row>
    <row r="178" spans="1:7" x14ac:dyDescent="0.2">
      <c r="A178" s="2">
        <v>41265.529289999999</v>
      </c>
      <c r="B178" s="2">
        <v>62043.166230000003</v>
      </c>
      <c r="C178" s="2">
        <v>12821.45510379203</v>
      </c>
      <c r="D178" s="2">
        <v>4980.6682950000004</v>
      </c>
      <c r="E178" s="2">
        <v>357639.03340000001</v>
      </c>
      <c r="F178" s="3">
        <v>45</v>
      </c>
      <c r="G178" s="3">
        <v>1</v>
      </c>
    </row>
    <row r="179" spans="1:7" x14ac:dyDescent="0.2">
      <c r="A179" s="2">
        <v>64545.163390000002</v>
      </c>
      <c r="B179" s="2">
        <v>85186.48921</v>
      </c>
      <c r="C179" s="2">
        <v>46746.954715114072</v>
      </c>
      <c r="D179" s="2">
        <v>12413.0319</v>
      </c>
      <c r="E179" s="2">
        <v>546630.52839999995</v>
      </c>
      <c r="F179" s="3">
        <v>51</v>
      </c>
      <c r="G179" s="3">
        <v>0</v>
      </c>
    </row>
    <row r="180" spans="1:7" x14ac:dyDescent="0.2">
      <c r="A180" s="2">
        <v>29052.095209999999</v>
      </c>
      <c r="B180" s="2">
        <v>47127.416319999997</v>
      </c>
      <c r="C180" s="2">
        <v>21124.341816497781</v>
      </c>
      <c r="D180" s="2">
        <v>10221.15388</v>
      </c>
      <c r="E180" s="2">
        <v>427011.49540000001</v>
      </c>
      <c r="F180" s="3">
        <v>38</v>
      </c>
      <c r="G180" s="3">
        <v>1</v>
      </c>
    </row>
    <row r="181" spans="1:7" x14ac:dyDescent="0.2">
      <c r="A181" s="2">
        <v>30719.815600000002</v>
      </c>
      <c r="B181" s="2">
        <v>61177.08698</v>
      </c>
      <c r="C181" s="2">
        <v>25687.238291901151</v>
      </c>
      <c r="D181" s="2">
        <v>9837.2224320000005</v>
      </c>
      <c r="E181" s="2">
        <v>340663.32610000001</v>
      </c>
      <c r="F181" s="3">
        <v>34</v>
      </c>
      <c r="G181" s="3">
        <v>1</v>
      </c>
    </row>
    <row r="182" spans="1:7" x14ac:dyDescent="0.2">
      <c r="A182" s="2">
        <v>38763.113060000003</v>
      </c>
      <c r="B182" s="2">
        <v>57770.364880000001</v>
      </c>
      <c r="C182" s="2">
        <v>22653.40230474163</v>
      </c>
      <c r="D182" s="2">
        <v>8628.4340250000005</v>
      </c>
      <c r="E182" s="2">
        <v>211765.2494</v>
      </c>
      <c r="F182" s="3">
        <v>50</v>
      </c>
      <c r="G182" s="3">
        <v>1</v>
      </c>
    </row>
    <row r="183" spans="1:7" x14ac:dyDescent="0.2">
      <c r="A183" s="2">
        <v>39331.201269999998</v>
      </c>
      <c r="B183" s="2">
        <v>60432.40367</v>
      </c>
      <c r="C183" s="2">
        <v>29437.30345569002</v>
      </c>
      <c r="D183" s="2">
        <v>11417.46257</v>
      </c>
      <c r="E183" s="2">
        <v>415005.35840000003</v>
      </c>
      <c r="F183" s="3">
        <v>42</v>
      </c>
      <c r="G183" s="3">
        <v>0</v>
      </c>
    </row>
    <row r="184" spans="1:7" x14ac:dyDescent="0.2">
      <c r="A184" s="2">
        <v>32608.454679999999</v>
      </c>
      <c r="B184" s="2">
        <v>58999.888579999999</v>
      </c>
      <c r="C184" s="2">
        <v>14267.09470955972</v>
      </c>
      <c r="D184" s="2">
        <v>6904.4204120000004</v>
      </c>
      <c r="E184" s="2">
        <v>478422.79729999998</v>
      </c>
      <c r="F184" s="3">
        <v>33</v>
      </c>
      <c r="G184" s="3">
        <v>1</v>
      </c>
    </row>
    <row r="185" spans="1:7" x14ac:dyDescent="0.2">
      <c r="A185" s="2">
        <v>58045.562570000002</v>
      </c>
      <c r="B185" s="2">
        <v>62645.955159999998</v>
      </c>
      <c r="C185" s="2">
        <v>28378.262573992321</v>
      </c>
      <c r="D185" s="2">
        <v>11431.229660000001</v>
      </c>
      <c r="E185" s="2">
        <v>613242.16680000001</v>
      </c>
      <c r="F185" s="3">
        <v>56</v>
      </c>
      <c r="G185" s="3">
        <v>1</v>
      </c>
    </row>
    <row r="186" spans="1:7" x14ac:dyDescent="0.2">
      <c r="A186" s="2">
        <v>54387.277269999999</v>
      </c>
      <c r="B186" s="2">
        <v>68782.157179999995</v>
      </c>
      <c r="C186" s="2">
        <v>32536.792864551629</v>
      </c>
      <c r="D186" s="2">
        <v>9810.7526899999993</v>
      </c>
      <c r="E186" s="2">
        <v>350157.8394</v>
      </c>
      <c r="F186" s="3">
        <v>57</v>
      </c>
      <c r="G186" s="3">
        <v>0</v>
      </c>
    </row>
    <row r="187" spans="1:7" x14ac:dyDescent="0.2">
      <c r="A187" s="2">
        <v>36638.206879999998</v>
      </c>
      <c r="B187" s="2">
        <v>67545.963820000004</v>
      </c>
      <c r="C187" s="2">
        <v>30682.002005762341</v>
      </c>
      <c r="D187" s="2">
        <v>7171.4661120000001</v>
      </c>
      <c r="E187" s="2">
        <v>322905.45919999998</v>
      </c>
      <c r="F187" s="3">
        <v>37</v>
      </c>
      <c r="G187" s="3">
        <v>1</v>
      </c>
    </row>
    <row r="188" spans="1:7" x14ac:dyDescent="0.2">
      <c r="A188" s="2">
        <v>39522.131289999998</v>
      </c>
      <c r="B188" s="2">
        <v>42415.488669999999</v>
      </c>
      <c r="C188" s="2">
        <v>21002.392690576631</v>
      </c>
      <c r="D188" s="2">
        <v>5205.008323</v>
      </c>
      <c r="E188" s="2">
        <v>520997.23849999998</v>
      </c>
      <c r="F188" s="3">
        <v>51</v>
      </c>
      <c r="G188" s="3">
        <v>0</v>
      </c>
    </row>
    <row r="189" spans="1:7" x14ac:dyDescent="0.2">
      <c r="A189" s="2">
        <v>42978.346259999998</v>
      </c>
      <c r="B189" s="2">
        <v>44617.983139999997</v>
      </c>
      <c r="C189" s="2">
        <v>9025.4129944452234</v>
      </c>
      <c r="D189" s="2">
        <v>9683.7358789999998</v>
      </c>
      <c r="E189" s="2">
        <v>251702.1158</v>
      </c>
      <c r="F189" s="3">
        <v>63</v>
      </c>
      <c r="G189" s="3">
        <v>0</v>
      </c>
    </row>
    <row r="190" spans="1:7" x14ac:dyDescent="0.2">
      <c r="A190" s="2">
        <v>60865.763959999997</v>
      </c>
      <c r="B190" s="2">
        <v>72226.560299999997</v>
      </c>
      <c r="C190" s="2">
        <v>24909.445844399739</v>
      </c>
      <c r="D190" s="2">
        <v>5817.1538540000001</v>
      </c>
      <c r="E190" s="2">
        <v>623033.48199999996</v>
      </c>
      <c r="F190" s="3">
        <v>53</v>
      </c>
      <c r="G190" s="3">
        <v>1</v>
      </c>
    </row>
    <row r="191" spans="1:7" x14ac:dyDescent="0.2">
      <c r="A191" s="2">
        <v>46380.447319999999</v>
      </c>
      <c r="B191" s="2">
        <v>48958.905350000001</v>
      </c>
      <c r="C191" s="2">
        <v>16771.281598130521</v>
      </c>
      <c r="D191" s="2">
        <v>2418.8643400000001</v>
      </c>
      <c r="E191" s="2">
        <v>615672.46810000006</v>
      </c>
      <c r="F191" s="3">
        <v>51</v>
      </c>
      <c r="G191" s="3">
        <v>1</v>
      </c>
    </row>
    <row r="192" spans="1:7" x14ac:dyDescent="0.2">
      <c r="A192" s="2">
        <v>56579.903380000003</v>
      </c>
      <c r="B192" s="2">
        <v>86067.835269999996</v>
      </c>
      <c r="C192" s="2">
        <v>19731.082010438291</v>
      </c>
      <c r="D192" s="2">
        <v>9181.0674299999991</v>
      </c>
      <c r="E192" s="2">
        <v>335652.62339999998</v>
      </c>
      <c r="F192" s="3">
        <v>48</v>
      </c>
      <c r="G192" s="3">
        <v>1</v>
      </c>
    </row>
    <row r="193" spans="1:7" x14ac:dyDescent="0.2">
      <c r="A193" s="2">
        <v>42774.355790000001</v>
      </c>
      <c r="B193" s="2">
        <v>65554.401800000007</v>
      </c>
      <c r="C193" s="2">
        <v>29955.27940597252</v>
      </c>
      <c r="D193" s="2">
        <v>12026.579750000001</v>
      </c>
      <c r="E193" s="2">
        <v>462613.85869999998</v>
      </c>
      <c r="F193" s="3">
        <v>41</v>
      </c>
      <c r="G193" s="3">
        <v>1</v>
      </c>
    </row>
    <row r="194" spans="1:7" x14ac:dyDescent="0.2">
      <c r="A194" s="2">
        <v>37879.653850000002</v>
      </c>
      <c r="B194" s="2">
        <v>69248.495299999995</v>
      </c>
      <c r="C194" s="2">
        <v>32383.00075179667</v>
      </c>
      <c r="D194" s="2">
        <v>6445.7849809999998</v>
      </c>
      <c r="E194" s="2">
        <v>298246.06089999998</v>
      </c>
      <c r="F194" s="3">
        <v>39</v>
      </c>
      <c r="G194" s="3">
        <v>0</v>
      </c>
    </row>
    <row r="195" spans="1:7" x14ac:dyDescent="0.2">
      <c r="A195" s="2">
        <v>45208.425389999997</v>
      </c>
      <c r="B195" s="2">
        <v>59331.235549999998</v>
      </c>
      <c r="C195" s="2">
        <v>25411.522454134159</v>
      </c>
      <c r="D195" s="2">
        <v>10027.53449</v>
      </c>
      <c r="E195" s="2">
        <v>543313.34539999999</v>
      </c>
      <c r="F195" s="3">
        <v>45</v>
      </c>
      <c r="G195" s="3">
        <v>0</v>
      </c>
    </row>
    <row r="196" spans="1:7" x14ac:dyDescent="0.2">
      <c r="A196" s="2">
        <v>56229.412700000001</v>
      </c>
      <c r="B196" s="2">
        <v>52323.2448</v>
      </c>
      <c r="C196" s="2">
        <v>14151.00161557765</v>
      </c>
      <c r="D196" s="2">
        <v>12438.85648</v>
      </c>
      <c r="E196" s="2">
        <v>346555.1716</v>
      </c>
      <c r="F196" s="3">
        <v>70</v>
      </c>
      <c r="G196" s="3">
        <v>0</v>
      </c>
    </row>
    <row r="197" spans="1:7" x14ac:dyDescent="0.2">
      <c r="A197" s="2">
        <v>50455.119350000001</v>
      </c>
      <c r="B197" s="2">
        <v>63552.851750000002</v>
      </c>
      <c r="C197" s="2">
        <v>33142.120673683872</v>
      </c>
      <c r="D197" s="2">
        <v>9347.50353</v>
      </c>
      <c r="E197" s="2">
        <v>474763.46960000001</v>
      </c>
      <c r="F197" s="3">
        <v>51</v>
      </c>
      <c r="G197" s="3">
        <v>0</v>
      </c>
    </row>
    <row r="198" spans="1:7" x14ac:dyDescent="0.2">
      <c r="A198" s="2">
        <v>49721.310819999999</v>
      </c>
      <c r="B198" s="2">
        <v>75116.10613</v>
      </c>
      <c r="C198" s="2">
        <v>25365.303324288179</v>
      </c>
      <c r="D198" s="2">
        <v>5969.6666020000002</v>
      </c>
      <c r="E198" s="2">
        <v>232607.39069999999</v>
      </c>
      <c r="F198" s="3">
        <v>51</v>
      </c>
      <c r="G198" s="3">
        <v>0</v>
      </c>
    </row>
    <row r="199" spans="1:7" x14ac:dyDescent="0.2">
      <c r="A199" s="2">
        <v>31696.996790000001</v>
      </c>
      <c r="B199" s="2">
        <v>38284.020129999997</v>
      </c>
      <c r="C199" s="2">
        <v>13991.13848680961</v>
      </c>
      <c r="D199" s="2">
        <v>15467.78745</v>
      </c>
      <c r="E199" s="2">
        <v>587010.55209999997</v>
      </c>
      <c r="F199" s="3">
        <v>42</v>
      </c>
      <c r="G199" s="3">
        <v>0</v>
      </c>
    </row>
    <row r="200" spans="1:7" x14ac:dyDescent="0.2">
      <c r="A200" s="2">
        <v>49220.021800000002</v>
      </c>
      <c r="B200" s="2">
        <v>55293.507769999997</v>
      </c>
      <c r="C200" s="2">
        <v>19230.597942191271</v>
      </c>
      <c r="D200" s="2">
        <v>9465.0900980000006</v>
      </c>
      <c r="E200" s="2">
        <v>629764.27430000005</v>
      </c>
      <c r="F200" s="3">
        <v>50</v>
      </c>
      <c r="G200" s="3">
        <v>1</v>
      </c>
    </row>
    <row r="201" spans="1:7" x14ac:dyDescent="0.2">
      <c r="A201" s="2">
        <v>46188.835140000003</v>
      </c>
      <c r="B201" s="2">
        <v>63210.762349999997</v>
      </c>
      <c r="C201" s="2">
        <v>21302.498355766969</v>
      </c>
      <c r="D201" s="2">
        <v>3657.863218</v>
      </c>
      <c r="E201" s="2">
        <v>664431.39659999998</v>
      </c>
      <c r="F201" s="3">
        <v>40</v>
      </c>
      <c r="G201" s="3">
        <v>1</v>
      </c>
    </row>
    <row r="202" spans="1:7" x14ac:dyDescent="0.2">
      <c r="A202" s="2">
        <v>36086.93161</v>
      </c>
      <c r="B202" s="2">
        <v>54918.387490000001</v>
      </c>
      <c r="C202" s="2">
        <v>15205.65331898906</v>
      </c>
      <c r="D202" s="2">
        <v>8920.3850149999998</v>
      </c>
      <c r="E202" s="2">
        <v>347017.83309999999</v>
      </c>
      <c r="F202" s="3">
        <v>44</v>
      </c>
      <c r="G202" s="3">
        <v>1</v>
      </c>
    </row>
    <row r="203" spans="1:7" x14ac:dyDescent="0.2">
      <c r="A203" s="2">
        <v>43264.049650000001</v>
      </c>
      <c r="B203" s="2">
        <v>57262.795810000003</v>
      </c>
      <c r="C203" s="2">
        <v>19770.211179635971</v>
      </c>
      <c r="D203" s="2">
        <v>7793.0732010000002</v>
      </c>
      <c r="E203" s="2">
        <v>322150.3542</v>
      </c>
      <c r="F203" s="3">
        <v>52</v>
      </c>
      <c r="G203" s="3">
        <v>0</v>
      </c>
    </row>
    <row r="204" spans="1:7" x14ac:dyDescent="0.2">
      <c r="A204" s="2">
        <v>40660.383170000001</v>
      </c>
      <c r="B204" s="2">
        <v>72299.950100000002</v>
      </c>
      <c r="C204" s="2">
        <v>30076.24812587889</v>
      </c>
      <c r="D204" s="2">
        <v>11544.933849999999</v>
      </c>
      <c r="E204" s="2">
        <v>275389.07010000001</v>
      </c>
      <c r="F204" s="3">
        <v>41</v>
      </c>
      <c r="G204" s="3">
        <v>1</v>
      </c>
    </row>
    <row r="205" spans="1:7" x14ac:dyDescent="0.2">
      <c r="A205" s="2">
        <v>51683.608590000003</v>
      </c>
      <c r="B205" s="2">
        <v>50241.489849999998</v>
      </c>
      <c r="C205" s="2">
        <v>19795.922270928131</v>
      </c>
      <c r="D205" s="2">
        <v>14817.70896</v>
      </c>
      <c r="E205" s="2">
        <v>607395.0183</v>
      </c>
      <c r="F205" s="3">
        <v>57</v>
      </c>
      <c r="G205" s="3">
        <v>0</v>
      </c>
    </row>
    <row r="206" spans="1:7" x14ac:dyDescent="0.2">
      <c r="A206" s="2">
        <v>44525.020850000001</v>
      </c>
      <c r="B206" s="2">
        <v>65834.568889999995</v>
      </c>
      <c r="C206" s="2">
        <v>35081.264810913017</v>
      </c>
      <c r="D206" s="2">
        <v>15353.257739999999</v>
      </c>
      <c r="E206" s="2">
        <v>152012.353</v>
      </c>
      <c r="F206" s="3">
        <v>54</v>
      </c>
      <c r="G206" s="3">
        <v>0</v>
      </c>
    </row>
    <row r="207" spans="1:7" x14ac:dyDescent="0.2">
      <c r="A207" s="2">
        <v>48518.90163</v>
      </c>
      <c r="B207" s="2">
        <v>60382.178849999997</v>
      </c>
      <c r="C207" s="2">
        <v>26823.594307420739</v>
      </c>
      <c r="D207" s="2">
        <v>11302.88277</v>
      </c>
      <c r="E207" s="2">
        <v>490444.41110000003</v>
      </c>
      <c r="F207" s="3">
        <v>50</v>
      </c>
      <c r="G207" s="3">
        <v>1</v>
      </c>
    </row>
    <row r="208" spans="1:7" x14ac:dyDescent="0.2">
      <c r="A208" s="2">
        <v>45805.30588</v>
      </c>
      <c r="B208" s="2">
        <v>68691.170859999998</v>
      </c>
      <c r="C208" s="2">
        <v>28882.757442961891</v>
      </c>
      <c r="D208" s="2">
        <v>16305.789070000001</v>
      </c>
      <c r="E208" s="2">
        <v>619707.4203</v>
      </c>
      <c r="F208" s="3">
        <v>37</v>
      </c>
      <c r="G208" s="3">
        <v>1</v>
      </c>
    </row>
    <row r="209" spans="1:7" x14ac:dyDescent="0.2">
      <c r="A209" s="2">
        <v>54850.387419999999</v>
      </c>
      <c r="B209" s="2">
        <v>65446.656869999999</v>
      </c>
      <c r="C209" s="2">
        <v>16906.778577337849</v>
      </c>
      <c r="D209" s="2">
        <v>8491.5861540000005</v>
      </c>
      <c r="E209" s="2">
        <v>571564.79009999998</v>
      </c>
      <c r="F209" s="3">
        <v>52</v>
      </c>
      <c r="G209" s="3">
        <v>0</v>
      </c>
    </row>
    <row r="210" spans="1:7" x14ac:dyDescent="0.2">
      <c r="A210" s="2">
        <v>32478.44758</v>
      </c>
      <c r="B210" s="2">
        <v>42978.342839999998</v>
      </c>
      <c r="C210" s="2">
        <v>17072.199058275852</v>
      </c>
      <c r="D210" s="2">
        <v>8884.1106899999995</v>
      </c>
      <c r="E210" s="2">
        <v>491193.37729999999</v>
      </c>
      <c r="F210" s="3">
        <v>43</v>
      </c>
      <c r="G210" s="3">
        <v>0</v>
      </c>
    </row>
    <row r="211" spans="1:7" x14ac:dyDescent="0.2">
      <c r="A211" s="2">
        <v>42209.289479999999</v>
      </c>
      <c r="B211" s="2">
        <v>58143.062850000002</v>
      </c>
      <c r="C211" s="2">
        <v>21669.696607751001</v>
      </c>
      <c r="D211" s="2">
        <v>9686.1193039999998</v>
      </c>
      <c r="E211" s="2">
        <v>261152.8211</v>
      </c>
      <c r="F211" s="3">
        <v>52</v>
      </c>
      <c r="G211" s="3">
        <v>0</v>
      </c>
    </row>
    <row r="212" spans="1:7" x14ac:dyDescent="0.2">
      <c r="A212" s="2">
        <v>55125.932370000002</v>
      </c>
      <c r="B212" s="2">
        <v>61666.285199999998</v>
      </c>
      <c r="C212" s="2">
        <v>32929.686715893658</v>
      </c>
      <c r="D212" s="2">
        <v>11672.723819999999</v>
      </c>
      <c r="E212" s="2">
        <v>299854.21860000002</v>
      </c>
      <c r="F212" s="3">
        <v>64</v>
      </c>
      <c r="G212" s="3">
        <v>0</v>
      </c>
    </row>
    <row r="213" spans="1:7" x14ac:dyDescent="0.2">
      <c r="A213" s="2">
        <v>47984.420619999997</v>
      </c>
      <c r="B213" s="2">
        <v>64854.339659999998</v>
      </c>
      <c r="C213" s="2">
        <v>20399.149556854409</v>
      </c>
      <c r="D213" s="2">
        <v>3247.8875229999999</v>
      </c>
      <c r="E213" s="2">
        <v>371240.24129999999</v>
      </c>
      <c r="F213" s="3">
        <v>51</v>
      </c>
      <c r="G213" s="3">
        <v>0</v>
      </c>
    </row>
    <row r="214" spans="1:7" x14ac:dyDescent="0.2">
      <c r="A214" s="2">
        <v>43405.89086</v>
      </c>
      <c r="B214" s="2">
        <v>45757.155680000003</v>
      </c>
      <c r="C214" s="2">
        <v>14963.83217190811</v>
      </c>
      <c r="D214" s="2">
        <v>11207.01556</v>
      </c>
      <c r="E214" s="2">
        <v>465709.89370000002</v>
      </c>
      <c r="F214" s="3">
        <v>55</v>
      </c>
      <c r="G214" s="3">
        <v>0</v>
      </c>
    </row>
    <row r="215" spans="1:7" x14ac:dyDescent="0.2">
      <c r="A215" s="2">
        <v>44577.44829</v>
      </c>
      <c r="B215" s="2">
        <v>73096.509269999995</v>
      </c>
      <c r="C215" s="2">
        <v>16117.826422024</v>
      </c>
      <c r="D215" s="2">
        <v>10743.793</v>
      </c>
      <c r="E215" s="2">
        <v>196421.7402</v>
      </c>
      <c r="F215" s="3">
        <v>47</v>
      </c>
      <c r="G215" s="3">
        <v>1</v>
      </c>
    </row>
    <row r="216" spans="1:7" x14ac:dyDescent="0.2">
      <c r="A216" s="2">
        <v>37744.542849999998</v>
      </c>
      <c r="B216" s="2">
        <v>67249.05932</v>
      </c>
      <c r="C216" s="2">
        <v>24885.039871844481</v>
      </c>
      <c r="D216" s="2">
        <v>12998.472320000001</v>
      </c>
      <c r="E216" s="2">
        <v>396793.47340000002</v>
      </c>
      <c r="F216" s="3">
        <v>36</v>
      </c>
      <c r="G216" s="3">
        <v>1</v>
      </c>
    </row>
    <row r="217" spans="1:7" x14ac:dyDescent="0.2">
      <c r="A217" s="2">
        <v>47805.256050000004</v>
      </c>
      <c r="B217" s="2">
        <v>77165.812969999999</v>
      </c>
      <c r="C217" s="2">
        <v>34401.666097308633</v>
      </c>
      <c r="D217" s="2">
        <v>8737.2031900000002</v>
      </c>
      <c r="E217" s="2">
        <v>478853.32169999997</v>
      </c>
      <c r="F217" s="3">
        <v>39</v>
      </c>
      <c r="G217" s="3">
        <v>0</v>
      </c>
    </row>
    <row r="218" spans="1:7" x14ac:dyDescent="0.2">
      <c r="A218" s="2">
        <v>44846.685570000001</v>
      </c>
      <c r="B218" s="2">
        <v>72316.182860000001</v>
      </c>
      <c r="C218" s="2">
        <v>39225.094464917507</v>
      </c>
      <c r="D218" s="2">
        <v>8728.9168030000001</v>
      </c>
      <c r="E218" s="2">
        <v>279393.49099999998</v>
      </c>
      <c r="F218" s="3">
        <v>45</v>
      </c>
      <c r="G218" s="3">
        <v>1</v>
      </c>
    </row>
    <row r="219" spans="1:7" x14ac:dyDescent="0.2">
      <c r="A219" s="2">
        <v>46643.265809999997</v>
      </c>
      <c r="B219" s="2">
        <v>68431.270550000001</v>
      </c>
      <c r="C219" s="2">
        <v>21422.339262300309</v>
      </c>
      <c r="D219" s="2">
        <v>14088.906419999999</v>
      </c>
      <c r="E219" s="2">
        <v>383693.20409999997</v>
      </c>
      <c r="F219" s="3">
        <v>47</v>
      </c>
      <c r="G219" s="3">
        <v>1</v>
      </c>
    </row>
    <row r="220" spans="1:7" x14ac:dyDescent="0.2">
      <c r="A220" s="2">
        <v>56563.986749999996</v>
      </c>
      <c r="B220" s="2">
        <v>62311.116410000002</v>
      </c>
      <c r="C220" s="2">
        <v>30787.114598166601</v>
      </c>
      <c r="D220" s="2">
        <v>9832.0573100000001</v>
      </c>
      <c r="E220" s="2">
        <v>830430.36919999996</v>
      </c>
      <c r="F220" s="3">
        <v>47</v>
      </c>
      <c r="G220" s="3">
        <v>0</v>
      </c>
    </row>
    <row r="221" spans="1:7" x14ac:dyDescent="0.2">
      <c r="A221" s="2">
        <v>41673.446170000003</v>
      </c>
      <c r="B221" s="2">
        <v>53229.145470000003</v>
      </c>
      <c r="C221" s="2">
        <v>29153.10252488968</v>
      </c>
      <c r="D221" s="2">
        <v>10756.60888</v>
      </c>
      <c r="E221" s="2">
        <v>112127.2567</v>
      </c>
      <c r="F221" s="3">
        <v>60</v>
      </c>
      <c r="G221" s="3">
        <v>0</v>
      </c>
    </row>
    <row r="222" spans="1:7" x14ac:dyDescent="0.2">
      <c r="A222" s="2">
        <v>61118.469469999996</v>
      </c>
      <c r="B222" s="2">
        <v>77662.1109</v>
      </c>
      <c r="C222" s="2">
        <v>42393.694430366981</v>
      </c>
      <c r="D222" s="2">
        <v>13444.89631</v>
      </c>
      <c r="E222" s="2">
        <v>331460.47269999998</v>
      </c>
      <c r="F222" s="3">
        <v>59</v>
      </c>
      <c r="G222" s="3">
        <v>1</v>
      </c>
    </row>
    <row r="223" spans="1:7" x14ac:dyDescent="0.2">
      <c r="A223" s="2">
        <v>37303.567009999999</v>
      </c>
      <c r="B223" s="2">
        <v>69494.697830000005</v>
      </c>
      <c r="C223" s="2">
        <v>20519.263716608861</v>
      </c>
      <c r="D223" s="2">
        <v>20000</v>
      </c>
      <c r="E223" s="2">
        <v>335809.61709999997</v>
      </c>
      <c r="F223" s="3">
        <v>36</v>
      </c>
      <c r="G223" s="3">
        <v>1</v>
      </c>
    </row>
    <row r="224" spans="1:7" x14ac:dyDescent="0.2">
      <c r="A224" s="2">
        <v>46892.266170000003</v>
      </c>
      <c r="B224" s="2">
        <v>61063.356310000003</v>
      </c>
      <c r="C224" s="2">
        <v>12614.047733345429</v>
      </c>
      <c r="D224" s="2">
        <v>12066.26571</v>
      </c>
      <c r="E224" s="2">
        <v>509543.08590000001</v>
      </c>
      <c r="F224" s="3">
        <v>47</v>
      </c>
      <c r="G224" s="3">
        <v>0</v>
      </c>
    </row>
    <row r="225" spans="1:7" x14ac:dyDescent="0.2">
      <c r="A225" s="2">
        <v>56457.740380000003</v>
      </c>
      <c r="B225" s="2">
        <v>79368.917409999995</v>
      </c>
      <c r="C225" s="2">
        <v>24306.387044200881</v>
      </c>
      <c r="D225" s="2">
        <v>13501.926589999999</v>
      </c>
      <c r="E225" s="2">
        <v>761935.51769999997</v>
      </c>
      <c r="F225" s="3">
        <v>38</v>
      </c>
      <c r="G225" s="3">
        <v>1</v>
      </c>
    </row>
    <row r="226" spans="1:7" x14ac:dyDescent="0.2">
      <c r="A226" s="2">
        <v>45509.697319999999</v>
      </c>
      <c r="B226" s="2">
        <v>61693.443520000001</v>
      </c>
      <c r="C226" s="2">
        <v>33644.854906983703</v>
      </c>
      <c r="D226" s="2">
        <v>10835.25736</v>
      </c>
      <c r="E226" s="2">
        <v>620522.38419999997</v>
      </c>
      <c r="F226" s="3">
        <v>42</v>
      </c>
      <c r="G226" s="3">
        <v>1</v>
      </c>
    </row>
    <row r="227" spans="1:7" x14ac:dyDescent="0.2">
      <c r="A227" s="2">
        <v>27625.441439999999</v>
      </c>
      <c r="B227" s="2">
        <v>47211.668120000002</v>
      </c>
      <c r="C227" s="2">
        <v>17057.501921663079</v>
      </c>
      <c r="D227" s="2">
        <v>4295.2253389999996</v>
      </c>
      <c r="E227" s="2">
        <v>539365.93660000002</v>
      </c>
      <c r="F227" s="3">
        <v>33</v>
      </c>
      <c r="G227" s="3">
        <v>1</v>
      </c>
    </row>
    <row r="228" spans="1:7" x14ac:dyDescent="0.2">
      <c r="A228" s="2">
        <v>46389.502370000002</v>
      </c>
      <c r="B228" s="2">
        <v>69897.752909999996</v>
      </c>
      <c r="C228" s="2">
        <v>33863.800865663288</v>
      </c>
      <c r="D228" s="2">
        <v>9624.9088690000008</v>
      </c>
      <c r="E228" s="2">
        <v>565814.72499999998</v>
      </c>
      <c r="F228" s="3">
        <v>39</v>
      </c>
      <c r="G228" s="3">
        <v>1</v>
      </c>
    </row>
    <row r="229" spans="1:7" x14ac:dyDescent="0.2">
      <c r="A229" s="2">
        <v>29002.056649999999</v>
      </c>
      <c r="B229" s="2">
        <v>63675.932630000003</v>
      </c>
      <c r="C229" s="2">
        <v>25400.412010597262</v>
      </c>
      <c r="D229" s="2">
        <v>9631.9749049999991</v>
      </c>
      <c r="E229" s="2">
        <v>74257.827850000001</v>
      </c>
      <c r="F229" s="3">
        <v>39</v>
      </c>
      <c r="G229" s="3">
        <v>0</v>
      </c>
    </row>
    <row r="230" spans="1:7" x14ac:dyDescent="0.2">
      <c r="A230" s="2">
        <v>51355.710599999999</v>
      </c>
      <c r="B230" s="2">
        <v>72302.032229999997</v>
      </c>
      <c r="C230" s="2">
        <v>38042.627312136006</v>
      </c>
      <c r="D230" s="2">
        <v>10813.75655</v>
      </c>
      <c r="E230" s="2">
        <v>234159.07930000001</v>
      </c>
      <c r="F230" s="3">
        <v>55</v>
      </c>
      <c r="G230" s="3">
        <v>1</v>
      </c>
    </row>
    <row r="231" spans="1:7" x14ac:dyDescent="0.2">
      <c r="A231" s="2">
        <v>42011.199650000002</v>
      </c>
      <c r="B231" s="2">
        <v>63687.498800000001</v>
      </c>
      <c r="C231" s="2">
        <v>26895.876374873042</v>
      </c>
      <c r="D231" s="2">
        <v>13421.368210000001</v>
      </c>
      <c r="E231" s="2">
        <v>358615.9327</v>
      </c>
      <c r="F231" s="3">
        <v>45</v>
      </c>
      <c r="G231" s="3">
        <v>0</v>
      </c>
    </row>
    <row r="232" spans="1:7" x14ac:dyDescent="0.2">
      <c r="A232" s="2">
        <v>52654.404549999999</v>
      </c>
      <c r="B232" s="2">
        <v>63678.15468</v>
      </c>
      <c r="C232" s="2">
        <v>31198.855589360821</v>
      </c>
      <c r="D232" s="2">
        <v>5011.6151449999998</v>
      </c>
      <c r="E232" s="2">
        <v>563498.66359999997</v>
      </c>
      <c r="F232" s="3">
        <v>51</v>
      </c>
      <c r="G232" s="3">
        <v>1</v>
      </c>
    </row>
    <row r="233" spans="1:7" x14ac:dyDescent="0.2">
      <c r="A233" s="2">
        <v>44432.717470000003</v>
      </c>
      <c r="B233" s="2">
        <v>77435.465450000003</v>
      </c>
      <c r="C233" s="2">
        <v>26738.90637940295</v>
      </c>
      <c r="D233" s="2">
        <v>6922.152838</v>
      </c>
      <c r="E233" s="2">
        <v>48620.321230000001</v>
      </c>
      <c r="F233" s="3">
        <v>49</v>
      </c>
      <c r="G233" s="3">
        <v>0</v>
      </c>
    </row>
    <row r="234" spans="1:7" x14ac:dyDescent="0.2">
      <c r="A234" s="2">
        <v>46054.602529999996</v>
      </c>
      <c r="B234" s="2">
        <v>62721.405140000003</v>
      </c>
      <c r="C234" s="2">
        <v>30103.70865657023</v>
      </c>
      <c r="D234" s="2">
        <v>16127.56619</v>
      </c>
      <c r="E234" s="2">
        <v>494985.53629999998</v>
      </c>
      <c r="F234" s="3">
        <v>46</v>
      </c>
      <c r="G234" s="3">
        <v>1</v>
      </c>
    </row>
    <row r="235" spans="1:7" x14ac:dyDescent="0.2">
      <c r="A235" s="2">
        <v>58235.414539999998</v>
      </c>
      <c r="B235" s="2">
        <v>70842.835179999995</v>
      </c>
      <c r="C235" s="2">
        <v>18694.303191608458</v>
      </c>
      <c r="D235" s="2">
        <v>9536.8996889999999</v>
      </c>
      <c r="E235" s="2">
        <v>545946.99959999998</v>
      </c>
      <c r="F235" s="3">
        <v>53</v>
      </c>
      <c r="G235" s="3">
        <v>1</v>
      </c>
    </row>
    <row r="236" spans="1:7" x14ac:dyDescent="0.2">
      <c r="A236" s="2">
        <v>42990.292549999998</v>
      </c>
      <c r="B236" s="2">
        <v>55285.986250000002</v>
      </c>
      <c r="C236" s="2">
        <v>22393.44428442249</v>
      </c>
      <c r="D236" s="2">
        <v>17462.075059999999</v>
      </c>
      <c r="E236" s="2">
        <v>734443.69689999998</v>
      </c>
      <c r="F236" s="3">
        <v>39</v>
      </c>
      <c r="G236" s="3">
        <v>1</v>
      </c>
    </row>
    <row r="237" spans="1:7" x14ac:dyDescent="0.2">
      <c r="A237" s="2">
        <v>50702.18103</v>
      </c>
      <c r="B237" s="2">
        <v>72002.055200000003</v>
      </c>
      <c r="C237" s="2">
        <v>22931.716394137871</v>
      </c>
      <c r="D237" s="2">
        <v>14709.658240000001</v>
      </c>
      <c r="E237" s="2">
        <v>568947.7487</v>
      </c>
      <c r="F237" s="3">
        <v>43</v>
      </c>
      <c r="G237" s="3">
        <v>1</v>
      </c>
    </row>
    <row r="238" spans="1:7" x14ac:dyDescent="0.2">
      <c r="A238" s="2">
        <v>47009.577409999998</v>
      </c>
      <c r="B238" s="2">
        <v>41434.512580000002</v>
      </c>
      <c r="C238" s="2">
        <v>22108.108985424598</v>
      </c>
      <c r="D238" s="2">
        <v>6810.5556059999999</v>
      </c>
      <c r="E238" s="2">
        <v>252220.29370000001</v>
      </c>
      <c r="F238" s="3">
        <v>70</v>
      </c>
      <c r="G238" s="3">
        <v>1</v>
      </c>
    </row>
    <row r="239" spans="1:7" x14ac:dyDescent="0.2">
      <c r="A239" s="2">
        <v>49399.970410000002</v>
      </c>
      <c r="B239" s="2">
        <v>60404.38394</v>
      </c>
      <c r="C239" s="2">
        <v>26062.837910473441</v>
      </c>
      <c r="D239" s="2">
        <v>4198.8391279999996</v>
      </c>
      <c r="E239" s="2">
        <v>513974.68119999999</v>
      </c>
      <c r="F239" s="3">
        <v>51</v>
      </c>
      <c r="G239" s="3">
        <v>0</v>
      </c>
    </row>
    <row r="240" spans="1:7" x14ac:dyDescent="0.2">
      <c r="A240" s="2">
        <v>42997.167609999997</v>
      </c>
      <c r="B240" s="2">
        <v>65239.064680000003</v>
      </c>
      <c r="C240" s="2">
        <v>20934.551768776299</v>
      </c>
      <c r="D240" s="2">
        <v>7437.2110279999997</v>
      </c>
      <c r="E240" s="2">
        <v>168703.33850000001</v>
      </c>
      <c r="F240" s="3">
        <v>52</v>
      </c>
      <c r="G240" s="3">
        <v>0</v>
      </c>
    </row>
    <row r="241" spans="1:7" x14ac:dyDescent="0.2">
      <c r="A241" s="2">
        <v>44434.984190000003</v>
      </c>
      <c r="B241" s="2">
        <v>62939.128510000002</v>
      </c>
      <c r="C241" s="2">
        <v>25586.939287808189</v>
      </c>
      <c r="D241" s="2">
        <v>632.05285240000001</v>
      </c>
      <c r="E241" s="2">
        <v>455589.79729999998</v>
      </c>
      <c r="F241" s="3">
        <v>45</v>
      </c>
      <c r="G241" s="3">
        <v>1</v>
      </c>
    </row>
    <row r="242" spans="1:7" x14ac:dyDescent="0.2">
      <c r="A242" s="2">
        <v>46325.509590000001</v>
      </c>
      <c r="B242" s="2">
        <v>60608.403129999999</v>
      </c>
      <c r="C242" s="2">
        <v>18701.923873628119</v>
      </c>
      <c r="D242" s="2">
        <v>8233.2807190000003</v>
      </c>
      <c r="E242" s="2">
        <v>492113.00670000003</v>
      </c>
      <c r="F242" s="3">
        <v>48</v>
      </c>
      <c r="G242" s="3">
        <v>0</v>
      </c>
    </row>
    <row r="243" spans="1:7" x14ac:dyDescent="0.2">
      <c r="A243" s="2">
        <v>46846.730499999998</v>
      </c>
      <c r="B243" s="2">
        <v>56118.396009999997</v>
      </c>
      <c r="C243" s="2">
        <v>13554.84828534269</v>
      </c>
      <c r="D243" s="2">
        <v>9242.775995</v>
      </c>
      <c r="E243" s="2">
        <v>586717.47149999999</v>
      </c>
      <c r="F243" s="3">
        <v>48</v>
      </c>
      <c r="G243" s="3">
        <v>1</v>
      </c>
    </row>
    <row r="244" spans="1:7" x14ac:dyDescent="0.2">
      <c r="A244" s="2">
        <v>56499.102019999998</v>
      </c>
      <c r="B244" s="2">
        <v>86706.333329999994</v>
      </c>
      <c r="C244" s="2">
        <v>39859.848950867417</v>
      </c>
      <c r="D244" s="2">
        <v>9653.2649799999999</v>
      </c>
      <c r="E244" s="2">
        <v>333543.69300000003</v>
      </c>
      <c r="F244" s="3">
        <v>48</v>
      </c>
      <c r="G244" s="3">
        <v>0</v>
      </c>
    </row>
    <row r="245" spans="1:7" x14ac:dyDescent="0.2">
      <c r="A245" s="2">
        <v>42773.759050000001</v>
      </c>
      <c r="B245" s="2">
        <v>41236.364970000002</v>
      </c>
      <c r="C245" s="2">
        <v>13396.260860374579</v>
      </c>
      <c r="D245" s="2">
        <v>9399.3429749999996</v>
      </c>
      <c r="E245" s="2">
        <v>466988.26020000002</v>
      </c>
      <c r="F245" s="3">
        <v>57</v>
      </c>
      <c r="G245" s="3">
        <v>1</v>
      </c>
    </row>
    <row r="246" spans="1:7" x14ac:dyDescent="0.2">
      <c r="A246" s="2">
        <v>52313.983919999999</v>
      </c>
      <c r="B246" s="2">
        <v>77146.275980000006</v>
      </c>
      <c r="C246" s="2">
        <v>29195.68051873321</v>
      </c>
      <c r="D246" s="2">
        <v>7903.3349500000004</v>
      </c>
      <c r="E246" s="2">
        <v>418764.5061</v>
      </c>
      <c r="F246" s="3">
        <v>46</v>
      </c>
      <c r="G246" s="3">
        <v>1</v>
      </c>
    </row>
    <row r="247" spans="1:7" x14ac:dyDescent="0.2">
      <c r="A247" s="2">
        <v>34139.637300000002</v>
      </c>
      <c r="B247" s="2">
        <v>56437.304040000003</v>
      </c>
      <c r="C247" s="2">
        <v>17143.60948590191</v>
      </c>
      <c r="D247" s="2">
        <v>10461.982760000001</v>
      </c>
      <c r="E247" s="2">
        <v>249182.78479999999</v>
      </c>
      <c r="F247" s="3">
        <v>44</v>
      </c>
      <c r="G247" s="3">
        <v>0</v>
      </c>
    </row>
    <row r="248" spans="1:7" x14ac:dyDescent="0.2">
      <c r="A248" s="2">
        <v>60763.247309999999</v>
      </c>
      <c r="B248" s="2">
        <v>70703.850130000006</v>
      </c>
      <c r="C248" s="2">
        <v>25964.5430687183</v>
      </c>
      <c r="D248" s="2">
        <v>5025.3655179999996</v>
      </c>
      <c r="E248" s="2">
        <v>284991.7415</v>
      </c>
      <c r="F248" s="3">
        <v>65</v>
      </c>
      <c r="G248" s="3">
        <v>1</v>
      </c>
    </row>
    <row r="249" spans="1:7" x14ac:dyDescent="0.2">
      <c r="A249" s="2">
        <v>66158.694940000001</v>
      </c>
      <c r="B249" s="2">
        <v>69810.462650000001</v>
      </c>
      <c r="C249" s="2">
        <v>16481.09014749484</v>
      </c>
      <c r="D249" s="2">
        <v>4684.5564329999997</v>
      </c>
      <c r="E249" s="2">
        <v>720423.81570000004</v>
      </c>
      <c r="F249" s="3">
        <v>57</v>
      </c>
      <c r="G249" s="3">
        <v>0</v>
      </c>
    </row>
    <row r="250" spans="1:7" x14ac:dyDescent="0.2">
      <c r="A250" s="2">
        <v>31215.642100000001</v>
      </c>
      <c r="B250" s="2">
        <v>54279.395969999998</v>
      </c>
      <c r="C250" s="2">
        <v>25770.905978608949</v>
      </c>
      <c r="D250" s="2">
        <v>5699.1848140000002</v>
      </c>
      <c r="E250" s="2">
        <v>124979.05009999999</v>
      </c>
      <c r="F250" s="3">
        <v>47</v>
      </c>
      <c r="G250" s="3">
        <v>1</v>
      </c>
    </row>
    <row r="251" spans="1:7" x14ac:dyDescent="0.2">
      <c r="A251" s="2">
        <v>46135.27233</v>
      </c>
      <c r="B251" s="2">
        <v>70334.42787</v>
      </c>
      <c r="C251" s="2">
        <v>28590.86517814664</v>
      </c>
      <c r="D251" s="2">
        <v>9823.2189670000007</v>
      </c>
      <c r="E251" s="2">
        <v>632600.47180000006</v>
      </c>
      <c r="F251" s="3">
        <v>36</v>
      </c>
      <c r="G251" s="3">
        <v>0</v>
      </c>
    </row>
    <row r="252" spans="1:7" x14ac:dyDescent="0.2">
      <c r="A252" s="2">
        <v>56973.181049999999</v>
      </c>
      <c r="B252" s="2">
        <v>59168.007510000003</v>
      </c>
      <c r="C252" s="2">
        <v>13586.547130303939</v>
      </c>
      <c r="D252" s="2">
        <v>10474.441870000001</v>
      </c>
      <c r="E252" s="2">
        <v>623487.59519999998</v>
      </c>
      <c r="F252" s="3">
        <v>57</v>
      </c>
      <c r="G252" s="3">
        <v>0</v>
      </c>
    </row>
    <row r="253" spans="1:7" x14ac:dyDescent="0.2">
      <c r="A253" s="2">
        <v>24184.074430000001</v>
      </c>
      <c r="B253" s="2">
        <v>61889.616179999997</v>
      </c>
      <c r="C253" s="2">
        <v>23726.79683818261</v>
      </c>
      <c r="D253" s="2">
        <v>12024.484570000001</v>
      </c>
      <c r="E253" s="2">
        <v>133226.06169999999</v>
      </c>
      <c r="F253" s="3">
        <v>33</v>
      </c>
      <c r="G253" s="3">
        <v>0</v>
      </c>
    </row>
    <row r="254" spans="1:7" x14ac:dyDescent="0.2">
      <c r="A254" s="2">
        <v>49079.619420000003</v>
      </c>
      <c r="B254" s="2">
        <v>66013.951740000004</v>
      </c>
      <c r="C254" s="2">
        <v>29421.93772913103</v>
      </c>
      <c r="D254" s="2">
        <v>7039.5400229999996</v>
      </c>
      <c r="E254" s="2">
        <v>610942.14080000005</v>
      </c>
      <c r="F254" s="3">
        <v>43</v>
      </c>
      <c r="G254" s="3">
        <v>1</v>
      </c>
    </row>
    <row r="255" spans="1:7" x14ac:dyDescent="0.2">
      <c r="A255" s="2">
        <v>37093.920330000001</v>
      </c>
      <c r="B255" s="2">
        <v>55434.040459999997</v>
      </c>
      <c r="C255" s="2">
        <v>27407.028672276061</v>
      </c>
      <c r="D255" s="2">
        <v>18693.146519999998</v>
      </c>
      <c r="E255" s="2">
        <v>316906.64409999998</v>
      </c>
      <c r="F255" s="3">
        <v>46</v>
      </c>
      <c r="G255" s="3">
        <v>1</v>
      </c>
    </row>
    <row r="256" spans="1:7" x14ac:dyDescent="0.2">
      <c r="A256" s="2">
        <v>43401.566120000003</v>
      </c>
      <c r="B256" s="2">
        <v>68499.694470000002</v>
      </c>
      <c r="C256" s="2">
        <v>15828.183654010159</v>
      </c>
      <c r="D256" s="2">
        <v>15436.79968</v>
      </c>
      <c r="E256" s="2">
        <v>308445.85979999998</v>
      </c>
      <c r="F256" s="3">
        <v>45</v>
      </c>
      <c r="G256" s="3">
        <v>0</v>
      </c>
    </row>
    <row r="257" spans="1:7" x14ac:dyDescent="0.2">
      <c r="A257" s="2">
        <v>29092.131099999999</v>
      </c>
      <c r="B257" s="2">
        <v>54749.886449999998</v>
      </c>
      <c r="C257" s="2">
        <v>25245.32280984295</v>
      </c>
      <c r="D257" s="2">
        <v>7631.6878210000004</v>
      </c>
      <c r="E257" s="2">
        <v>152883.35190000001</v>
      </c>
      <c r="F257" s="3">
        <v>43</v>
      </c>
      <c r="G257" s="3">
        <v>1</v>
      </c>
    </row>
    <row r="258" spans="1:7" x14ac:dyDescent="0.2">
      <c r="A258" s="2">
        <v>48349.164570000001</v>
      </c>
      <c r="B258" s="2">
        <v>74590.254950000002</v>
      </c>
      <c r="C258" s="2">
        <v>20013.17632767995</v>
      </c>
      <c r="D258" s="2">
        <v>5614.0049760000002</v>
      </c>
      <c r="E258" s="2">
        <v>573441.97239999997</v>
      </c>
      <c r="F258" s="3">
        <v>38</v>
      </c>
      <c r="G258" s="3">
        <v>1</v>
      </c>
    </row>
    <row r="259" spans="1:7" x14ac:dyDescent="0.2">
      <c r="A259" s="2">
        <v>33261.000569999997</v>
      </c>
      <c r="B259" s="2">
        <v>67772.666459999993</v>
      </c>
      <c r="C259" s="2">
        <v>28759.581708188231</v>
      </c>
      <c r="D259" s="2">
        <v>6887.2483009999996</v>
      </c>
      <c r="E259" s="2">
        <v>134188.4492</v>
      </c>
      <c r="F259" s="3">
        <v>40</v>
      </c>
      <c r="G259" s="3">
        <v>1</v>
      </c>
    </row>
    <row r="260" spans="1:7" x14ac:dyDescent="0.2">
      <c r="A260" s="2">
        <v>41327.165540000002</v>
      </c>
      <c r="B260" s="2">
        <v>62563.578249999999</v>
      </c>
      <c r="C260" s="2">
        <v>14901.60725478011</v>
      </c>
      <c r="D260" s="2">
        <v>6130.3051809999997</v>
      </c>
      <c r="E260" s="2">
        <v>426488.74589999998</v>
      </c>
      <c r="F260" s="3">
        <v>43</v>
      </c>
      <c r="G260" s="3">
        <v>1</v>
      </c>
    </row>
    <row r="261" spans="1:7" x14ac:dyDescent="0.2">
      <c r="A261" s="2">
        <v>49336.116280000002</v>
      </c>
      <c r="B261" s="2">
        <v>70361.015039999998</v>
      </c>
      <c r="C261" s="2">
        <v>27173.264294953049</v>
      </c>
      <c r="D261" s="2">
        <v>12024.725109999999</v>
      </c>
      <c r="E261" s="2">
        <v>575500.76870000002</v>
      </c>
      <c r="F261" s="3">
        <v>42</v>
      </c>
      <c r="G261" s="3">
        <v>0</v>
      </c>
    </row>
    <row r="262" spans="1:7" x14ac:dyDescent="0.2">
      <c r="A262" s="2">
        <v>51405.55229</v>
      </c>
      <c r="B262" s="2">
        <v>74810.894709999993</v>
      </c>
      <c r="C262" s="2">
        <v>40378.930639043952</v>
      </c>
      <c r="D262" s="2">
        <v>13658.34201</v>
      </c>
      <c r="E262" s="2">
        <v>286849.78749999998</v>
      </c>
      <c r="F262" s="3">
        <v>51</v>
      </c>
      <c r="G262" s="3">
        <v>0</v>
      </c>
    </row>
    <row r="263" spans="1:7" x14ac:dyDescent="0.2">
      <c r="A263" s="2">
        <v>31249.98803</v>
      </c>
      <c r="B263" s="2">
        <v>49346.404999999999</v>
      </c>
      <c r="C263" s="2">
        <v>14157.02448381286</v>
      </c>
      <c r="D263" s="2">
        <v>5827.8203460000004</v>
      </c>
      <c r="E263" s="2">
        <v>479685.98239999998</v>
      </c>
      <c r="F263" s="3">
        <v>38</v>
      </c>
      <c r="G263" s="3">
        <v>0</v>
      </c>
    </row>
    <row r="264" spans="1:7" x14ac:dyDescent="0.2">
      <c r="A264" s="2">
        <v>43598.969929999999</v>
      </c>
      <c r="B264" s="2">
        <v>73426.085210000005</v>
      </c>
      <c r="C264" s="2">
        <v>17762.650206157869</v>
      </c>
      <c r="D264" s="2">
        <v>14822.79645</v>
      </c>
      <c r="E264" s="2">
        <v>336867.71470000001</v>
      </c>
      <c r="F264" s="3">
        <v>41</v>
      </c>
      <c r="G264" s="3">
        <v>1</v>
      </c>
    </row>
    <row r="265" spans="1:7" x14ac:dyDescent="0.2">
      <c r="A265" s="2">
        <v>48300.020570000001</v>
      </c>
      <c r="B265" s="2">
        <v>47684.463060000002</v>
      </c>
      <c r="C265" s="2">
        <v>9623.808035450751</v>
      </c>
      <c r="D265" s="2">
        <v>10128.761140000001</v>
      </c>
      <c r="E265" s="2">
        <v>613372.89170000004</v>
      </c>
      <c r="F265" s="3">
        <v>54</v>
      </c>
      <c r="G265" s="3">
        <v>1</v>
      </c>
    </row>
    <row r="266" spans="1:7" x14ac:dyDescent="0.2">
      <c r="A266" s="2">
        <v>54013.47595</v>
      </c>
      <c r="B266" s="2">
        <v>72939.831950000007</v>
      </c>
      <c r="C266" s="2">
        <v>28334.731896281271</v>
      </c>
      <c r="D266" s="2">
        <v>7787.2044919999998</v>
      </c>
      <c r="E266" s="2">
        <v>589669.65729999996</v>
      </c>
      <c r="F266" s="3">
        <v>45</v>
      </c>
      <c r="G266" s="3">
        <v>0</v>
      </c>
    </row>
    <row r="267" spans="1:7" x14ac:dyDescent="0.2">
      <c r="A267" s="2">
        <v>38674.660380000001</v>
      </c>
      <c r="B267" s="2">
        <v>72277.826090000002</v>
      </c>
      <c r="C267" s="2">
        <v>36997.341869330361</v>
      </c>
      <c r="D267" s="2">
        <v>13580.877469999999</v>
      </c>
      <c r="E267" s="2">
        <v>202710.12940000001</v>
      </c>
      <c r="F267" s="3">
        <v>41</v>
      </c>
      <c r="G267" s="3">
        <v>0</v>
      </c>
    </row>
    <row r="268" spans="1:7" x14ac:dyDescent="0.2">
      <c r="A268" s="2">
        <v>37076.825080000002</v>
      </c>
      <c r="B268" s="2">
        <v>53921.333509999997</v>
      </c>
      <c r="C268" s="2">
        <v>28056.238030320939</v>
      </c>
      <c r="D268" s="2">
        <v>9046.18109</v>
      </c>
      <c r="E268" s="2">
        <v>515305.4841</v>
      </c>
      <c r="F268" s="3">
        <v>40</v>
      </c>
      <c r="G268" s="3">
        <v>1</v>
      </c>
    </row>
    <row r="269" spans="1:7" x14ac:dyDescent="0.2">
      <c r="A269" s="2">
        <v>37947.85125</v>
      </c>
      <c r="B269" s="2">
        <v>65312.967550000001</v>
      </c>
      <c r="C269" s="2">
        <v>22812.98441315626</v>
      </c>
      <c r="D269" s="2">
        <v>11398.824860000001</v>
      </c>
      <c r="E269" s="2">
        <v>572037.88589999999</v>
      </c>
      <c r="F269" s="3">
        <v>32</v>
      </c>
      <c r="G269" s="3">
        <v>0</v>
      </c>
    </row>
    <row r="270" spans="1:7" x14ac:dyDescent="0.2">
      <c r="A270" s="2">
        <v>41320.072560000001</v>
      </c>
      <c r="B270" s="2">
        <v>55619.341520000002</v>
      </c>
      <c r="C270" s="2">
        <v>28620.328017745771</v>
      </c>
      <c r="D270" s="2">
        <v>11212.437910000001</v>
      </c>
      <c r="E270" s="2">
        <v>229070.5491</v>
      </c>
      <c r="F270" s="3">
        <v>54</v>
      </c>
      <c r="G270" s="3">
        <v>0</v>
      </c>
    </row>
    <row r="271" spans="1:7" x14ac:dyDescent="0.2">
      <c r="A271" s="2">
        <v>66888.93694</v>
      </c>
      <c r="B271" s="2">
        <v>70914.599929999997</v>
      </c>
      <c r="C271" s="2">
        <v>36406.618251947373</v>
      </c>
      <c r="D271" s="2">
        <v>9644.4102600000006</v>
      </c>
      <c r="E271" s="2">
        <v>779143.60049999994</v>
      </c>
      <c r="F271" s="3">
        <v>55</v>
      </c>
      <c r="G271" s="3">
        <v>0</v>
      </c>
    </row>
    <row r="272" spans="1:7" x14ac:dyDescent="0.2">
      <c r="A272" s="2">
        <v>12536.93842</v>
      </c>
      <c r="B272" s="2">
        <v>33422.996829999996</v>
      </c>
      <c r="C272" s="2">
        <v>8349.0840246160424</v>
      </c>
      <c r="D272" s="2">
        <v>8570.611562</v>
      </c>
      <c r="E272" s="2">
        <v>211168.6293</v>
      </c>
      <c r="F272" s="3">
        <v>35</v>
      </c>
      <c r="G272" s="3">
        <v>0</v>
      </c>
    </row>
    <row r="273" spans="1:7" x14ac:dyDescent="0.2">
      <c r="A273" s="2">
        <v>39549.130389999998</v>
      </c>
      <c r="B273" s="2">
        <v>53382.426930000001</v>
      </c>
      <c r="C273" s="2">
        <v>20029.621442321299</v>
      </c>
      <c r="D273" s="2">
        <v>5055.4357099999997</v>
      </c>
      <c r="E273" s="2">
        <v>438491.87599999999</v>
      </c>
      <c r="F273" s="3">
        <v>46</v>
      </c>
      <c r="G273" s="3">
        <v>0</v>
      </c>
    </row>
    <row r="274" spans="1:7" x14ac:dyDescent="0.2">
      <c r="A274" s="2">
        <v>52709.081960000003</v>
      </c>
      <c r="B274" s="2">
        <v>74173.392389999994</v>
      </c>
      <c r="C274" s="2">
        <v>26708.99560992057</v>
      </c>
      <c r="D274" s="2">
        <v>11315.59626</v>
      </c>
      <c r="E274" s="2">
        <v>521404.23859999998</v>
      </c>
      <c r="F274" s="3">
        <v>45</v>
      </c>
      <c r="G274" s="3">
        <v>1</v>
      </c>
    </row>
    <row r="275" spans="1:7" x14ac:dyDescent="0.2">
      <c r="A275" s="2">
        <v>53502.977420000003</v>
      </c>
      <c r="B275" s="2">
        <v>53587.12801</v>
      </c>
      <c r="C275" s="2">
        <v>14510.142108191691</v>
      </c>
      <c r="D275" s="2">
        <v>8501.4972799999996</v>
      </c>
      <c r="E275" s="2">
        <v>811594.0392</v>
      </c>
      <c r="F275" s="3">
        <v>50</v>
      </c>
      <c r="G275" s="3">
        <v>0</v>
      </c>
    </row>
    <row r="276" spans="1:7" x14ac:dyDescent="0.2">
      <c r="A276" s="2">
        <v>52116.907910000002</v>
      </c>
      <c r="B276" s="2">
        <v>58011.633900000001</v>
      </c>
      <c r="C276" s="2">
        <v>24416.191393858779</v>
      </c>
      <c r="D276" s="2">
        <v>9822.4261920000008</v>
      </c>
      <c r="E276" s="2">
        <v>552454.02630000003</v>
      </c>
      <c r="F276" s="3">
        <v>54</v>
      </c>
      <c r="G276" s="3">
        <v>1</v>
      </c>
    </row>
    <row r="277" spans="1:7" x14ac:dyDescent="0.2">
      <c r="A277" s="2">
        <v>38705.658389999997</v>
      </c>
      <c r="B277" s="2">
        <v>69171.952810000003</v>
      </c>
      <c r="C277" s="2">
        <v>21714.74682601482</v>
      </c>
      <c r="D277" s="2">
        <v>6354.833826</v>
      </c>
      <c r="E277" s="2">
        <v>613104.78399999999</v>
      </c>
      <c r="F277" s="3">
        <v>29</v>
      </c>
      <c r="G277" s="3">
        <v>1</v>
      </c>
    </row>
    <row r="278" spans="1:7" x14ac:dyDescent="0.2">
      <c r="A278" s="2">
        <v>48025.025419999998</v>
      </c>
      <c r="B278" s="2">
        <v>66779.913740000004</v>
      </c>
      <c r="C278" s="2">
        <v>25080.990420437989</v>
      </c>
      <c r="D278" s="2">
        <v>14300.12614</v>
      </c>
      <c r="E278" s="2">
        <v>202576.61960000001</v>
      </c>
      <c r="F278" s="3">
        <v>56</v>
      </c>
      <c r="G278" s="3">
        <v>1</v>
      </c>
    </row>
    <row r="279" spans="1:7" x14ac:dyDescent="0.2">
      <c r="A279" s="2">
        <v>59483.911829999997</v>
      </c>
      <c r="B279" s="2">
        <v>79173.076700000005</v>
      </c>
      <c r="C279" s="2">
        <v>26199.66130284825</v>
      </c>
      <c r="D279" s="2">
        <v>6913.0568300000004</v>
      </c>
      <c r="E279" s="2">
        <v>397700.14039999997</v>
      </c>
      <c r="F279" s="3">
        <v>54</v>
      </c>
      <c r="G279" s="3">
        <v>0</v>
      </c>
    </row>
    <row r="280" spans="1:7" x14ac:dyDescent="0.2">
      <c r="A280" s="2">
        <v>35911.64559</v>
      </c>
      <c r="B280" s="2">
        <v>63065.121639999998</v>
      </c>
      <c r="C280" s="2">
        <v>13501.14922739235</v>
      </c>
      <c r="D280" s="2">
        <v>8907.661779</v>
      </c>
      <c r="E280" s="2">
        <v>505897.30410000001</v>
      </c>
      <c r="F280" s="3">
        <v>33</v>
      </c>
      <c r="G280" s="3">
        <v>0</v>
      </c>
    </row>
    <row r="281" spans="1:7" x14ac:dyDescent="0.2">
      <c r="A281" s="2">
        <v>41034.283430000003</v>
      </c>
      <c r="B281" s="2">
        <v>65530.364009999998</v>
      </c>
      <c r="C281" s="2">
        <v>33859.425773569623</v>
      </c>
      <c r="D281" s="2">
        <v>8774.0695140000007</v>
      </c>
      <c r="E281" s="2">
        <v>210573.70420000001</v>
      </c>
      <c r="F281" s="3">
        <v>48</v>
      </c>
      <c r="G281" s="3">
        <v>0</v>
      </c>
    </row>
    <row r="282" spans="1:7" x14ac:dyDescent="0.2">
      <c r="A282" s="2">
        <v>51730.174339999998</v>
      </c>
      <c r="B282" s="2">
        <v>63732.393100000001</v>
      </c>
      <c r="C282" s="2">
        <v>34940.654290924089</v>
      </c>
      <c r="D282" s="2">
        <v>12848.20061</v>
      </c>
      <c r="E282" s="2">
        <v>581620.48239999998</v>
      </c>
      <c r="F282" s="3">
        <v>49</v>
      </c>
      <c r="G282" s="3">
        <v>0</v>
      </c>
    </row>
    <row r="283" spans="1:7" x14ac:dyDescent="0.2">
      <c r="A283" s="2">
        <v>53021.860739999996</v>
      </c>
      <c r="B283" s="2">
        <v>62689.539640000003</v>
      </c>
      <c r="C283" s="2">
        <v>16839.848420482951</v>
      </c>
      <c r="D283" s="2">
        <v>8732.1433550000002</v>
      </c>
      <c r="E283" s="2">
        <v>481513.5074</v>
      </c>
      <c r="F283" s="3">
        <v>55</v>
      </c>
      <c r="G283" s="3">
        <v>0</v>
      </c>
    </row>
    <row r="284" spans="1:7" x14ac:dyDescent="0.2">
      <c r="A284" s="2">
        <v>32828.034769999998</v>
      </c>
      <c r="B284" s="2">
        <v>51539.93045</v>
      </c>
      <c r="C284" s="2">
        <v>16272.32467230317</v>
      </c>
      <c r="D284" s="2">
        <v>6932.9503059999997</v>
      </c>
      <c r="E284" s="2">
        <v>371355.69349999999</v>
      </c>
      <c r="F284" s="3">
        <v>42</v>
      </c>
      <c r="G284" s="3">
        <v>0</v>
      </c>
    </row>
    <row r="285" spans="1:7" x14ac:dyDescent="0.2">
      <c r="A285" s="2">
        <v>29417.646939999999</v>
      </c>
      <c r="B285" s="2">
        <v>59060.086640000001</v>
      </c>
      <c r="C285" s="2">
        <v>26805.120248937139</v>
      </c>
      <c r="D285" s="2">
        <v>5841.6120440000004</v>
      </c>
      <c r="E285" s="2">
        <v>136346.3069</v>
      </c>
      <c r="F285" s="3">
        <v>41</v>
      </c>
      <c r="G285" s="3">
        <v>1</v>
      </c>
    </row>
    <row r="286" spans="1:7" x14ac:dyDescent="0.2">
      <c r="A286" s="2">
        <v>57461.511579999999</v>
      </c>
      <c r="B286" s="2">
        <v>62713.781490000001</v>
      </c>
      <c r="C286" s="2">
        <v>22174.64163224705</v>
      </c>
      <c r="D286" s="2">
        <v>11498.039930000001</v>
      </c>
      <c r="E286" s="2">
        <v>679435.17449999996</v>
      </c>
      <c r="F286" s="3">
        <v>53</v>
      </c>
      <c r="G286" s="3">
        <v>1</v>
      </c>
    </row>
    <row r="287" spans="1:7" x14ac:dyDescent="0.2">
      <c r="A287" s="2">
        <v>50441.62427</v>
      </c>
      <c r="B287" s="2">
        <v>44747.661319999999</v>
      </c>
      <c r="C287" s="2">
        <v>19392.940723401291</v>
      </c>
      <c r="D287" s="2">
        <v>4975.1445590000003</v>
      </c>
      <c r="E287" s="2">
        <v>793986.61549999996</v>
      </c>
      <c r="F287" s="3">
        <v>53</v>
      </c>
      <c r="G287" s="3">
        <v>1</v>
      </c>
    </row>
    <row r="288" spans="1:7" x14ac:dyDescent="0.2">
      <c r="A288" s="2">
        <v>41575.347390000003</v>
      </c>
      <c r="B288" s="2">
        <v>65529.703329999997</v>
      </c>
      <c r="C288" s="2">
        <v>30620.172762004309</v>
      </c>
      <c r="D288" s="2">
        <v>3932.8381650000001</v>
      </c>
      <c r="E288" s="2">
        <v>353929.54950000002</v>
      </c>
      <c r="F288" s="3">
        <v>44</v>
      </c>
      <c r="G288" s="3">
        <v>0</v>
      </c>
    </row>
    <row r="289" spans="1:7" x14ac:dyDescent="0.2">
      <c r="A289" s="2">
        <v>46412.477809999997</v>
      </c>
      <c r="B289" s="2">
        <v>62426.523789999999</v>
      </c>
      <c r="C289" s="2">
        <v>24975.726793176302</v>
      </c>
      <c r="D289" s="2">
        <v>6619.9296770000001</v>
      </c>
      <c r="E289" s="2">
        <v>630411.26980000001</v>
      </c>
      <c r="F289" s="3">
        <v>42</v>
      </c>
      <c r="G289" s="3">
        <v>0</v>
      </c>
    </row>
    <row r="290" spans="1:7" x14ac:dyDescent="0.2">
      <c r="A290" s="2">
        <v>47610.117180000001</v>
      </c>
      <c r="B290" s="2">
        <v>73498.307149999993</v>
      </c>
      <c r="C290" s="2">
        <v>38562.546917280422</v>
      </c>
      <c r="D290" s="2">
        <v>3066.9399239999998</v>
      </c>
      <c r="E290" s="2">
        <v>491904.1899</v>
      </c>
      <c r="F290" s="3">
        <v>41</v>
      </c>
      <c r="G290" s="3">
        <v>0</v>
      </c>
    </row>
    <row r="291" spans="1:7" x14ac:dyDescent="0.2">
      <c r="A291" s="2">
        <v>70878.29664</v>
      </c>
      <c r="B291" s="2">
        <v>86565.156409999996</v>
      </c>
      <c r="C291" s="2">
        <v>46115.869959318312</v>
      </c>
      <c r="D291" s="2">
        <v>13701.799859999999</v>
      </c>
      <c r="E291" s="2">
        <v>819002.17480000004</v>
      </c>
      <c r="F291" s="3">
        <v>48</v>
      </c>
      <c r="G291" s="3">
        <v>0</v>
      </c>
    </row>
    <row r="292" spans="1:7" x14ac:dyDescent="0.2">
      <c r="A292" s="2">
        <v>55543.384969999999</v>
      </c>
      <c r="B292" s="2">
        <v>46549.163289999997</v>
      </c>
      <c r="C292" s="2">
        <v>22709.543157485881</v>
      </c>
      <c r="D292" s="2">
        <v>640.04537800000003</v>
      </c>
      <c r="E292" s="2">
        <v>626163.83200000005</v>
      </c>
      <c r="F292" s="3">
        <v>63</v>
      </c>
      <c r="G292" s="3">
        <v>0</v>
      </c>
    </row>
    <row r="293" spans="1:7" x14ac:dyDescent="0.2">
      <c r="A293" s="2">
        <v>53848.755499999999</v>
      </c>
      <c r="B293" s="2">
        <v>70111.539799999999</v>
      </c>
      <c r="C293" s="2">
        <v>31551.498142762619</v>
      </c>
      <c r="D293" s="2">
        <v>7949.4636490000003</v>
      </c>
      <c r="E293" s="2">
        <v>239217.67319999999</v>
      </c>
      <c r="F293" s="3">
        <v>59</v>
      </c>
      <c r="G293" s="3">
        <v>1</v>
      </c>
    </row>
    <row r="294" spans="1:7" x14ac:dyDescent="0.2">
      <c r="A294" s="2">
        <v>39904.816129999999</v>
      </c>
      <c r="B294" s="2">
        <v>66747.668569999994</v>
      </c>
      <c r="C294" s="2">
        <v>18589.000721794899</v>
      </c>
      <c r="D294" s="2">
        <v>9691.2346199999993</v>
      </c>
      <c r="E294" s="2">
        <v>221290.98180000001</v>
      </c>
      <c r="F294" s="3">
        <v>45</v>
      </c>
      <c r="G294" s="3">
        <v>1</v>
      </c>
    </row>
    <row r="295" spans="1:7" x14ac:dyDescent="0.2">
      <c r="A295" s="2">
        <v>44736.410969999997</v>
      </c>
      <c r="B295" s="2">
        <v>72025.676800000001</v>
      </c>
      <c r="C295" s="2">
        <v>27718.11150523739</v>
      </c>
      <c r="D295" s="2">
        <v>6988.6527569999998</v>
      </c>
      <c r="E295" s="2">
        <v>222341.03419999999</v>
      </c>
      <c r="F295" s="3">
        <v>47</v>
      </c>
      <c r="G295" s="3">
        <v>1</v>
      </c>
    </row>
    <row r="296" spans="1:7" x14ac:dyDescent="0.2">
      <c r="A296" s="2">
        <v>46937.174220000001</v>
      </c>
      <c r="B296" s="2">
        <v>70737.293829999995</v>
      </c>
      <c r="C296" s="2">
        <v>30825.381160898021</v>
      </c>
      <c r="D296" s="2">
        <v>13851.11162</v>
      </c>
      <c r="E296" s="2">
        <v>266765.47700000001</v>
      </c>
      <c r="F296" s="3">
        <v>49</v>
      </c>
      <c r="G296" s="3">
        <v>1</v>
      </c>
    </row>
    <row r="297" spans="1:7" x14ac:dyDescent="0.2">
      <c r="A297" s="2">
        <v>28440.812679999999</v>
      </c>
      <c r="B297" s="2">
        <v>57455.760900000001</v>
      </c>
      <c r="C297" s="2">
        <v>23534.478823668749</v>
      </c>
      <c r="D297" s="2">
        <v>12186.02793</v>
      </c>
      <c r="E297" s="2">
        <v>159727.87530000001</v>
      </c>
      <c r="F297" s="3">
        <v>40</v>
      </c>
      <c r="G297" s="3">
        <v>1</v>
      </c>
    </row>
    <row r="298" spans="1:7" x14ac:dyDescent="0.2">
      <c r="A298" s="2">
        <v>38148.001629999999</v>
      </c>
      <c r="B298" s="2">
        <v>60657.593549999998</v>
      </c>
      <c r="C298" s="2">
        <v>12490.69564999192</v>
      </c>
      <c r="D298" s="2">
        <v>3331.3047470000001</v>
      </c>
      <c r="E298" s="2">
        <v>392177.78899999999</v>
      </c>
      <c r="F298" s="3">
        <v>41</v>
      </c>
      <c r="G298" s="3">
        <v>1</v>
      </c>
    </row>
    <row r="299" spans="1:7" x14ac:dyDescent="0.2">
      <c r="A299" s="2">
        <v>42747.539250000002</v>
      </c>
      <c r="B299" s="2">
        <v>50694.427069999998</v>
      </c>
      <c r="C299" s="2">
        <v>19804.210488978901</v>
      </c>
      <c r="D299" s="2">
        <v>10881.901019999999</v>
      </c>
      <c r="E299" s="2">
        <v>587858.62950000004</v>
      </c>
      <c r="F299" s="3">
        <v>47</v>
      </c>
      <c r="G299" s="3">
        <v>0</v>
      </c>
    </row>
    <row r="300" spans="1:7" x14ac:dyDescent="0.2">
      <c r="A300" s="2">
        <v>29670.83337</v>
      </c>
      <c r="B300" s="2">
        <v>55369.72784</v>
      </c>
      <c r="C300" s="2">
        <v>23911.724764718871</v>
      </c>
      <c r="D300" s="2">
        <v>10888.934939999999</v>
      </c>
      <c r="E300" s="2">
        <v>606851.16960000002</v>
      </c>
      <c r="F300" s="3">
        <v>27</v>
      </c>
      <c r="G300" s="3">
        <v>0</v>
      </c>
    </row>
    <row r="301" spans="1:7" x14ac:dyDescent="0.2">
      <c r="A301" s="2">
        <v>63038.20422</v>
      </c>
      <c r="B301" s="2">
        <v>82425.646789999999</v>
      </c>
      <c r="C301" s="2">
        <v>33180.201941791078</v>
      </c>
      <c r="D301" s="2">
        <v>7525.2521040000001</v>
      </c>
      <c r="E301" s="2">
        <v>684273.59129999997</v>
      </c>
      <c r="F301" s="3">
        <v>46</v>
      </c>
      <c r="G301" s="3">
        <v>1</v>
      </c>
    </row>
  </sheetData>
  <pageMargins left="0.75" right="0.75" top="1" bottom="1" header="0.5" footer="0.5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B9422-1780-A946-AF22-FC7364C28DC9}">
  <dimension ref="B2:O28"/>
  <sheetViews>
    <sheetView zoomScale="140" zoomScaleNormal="140" workbookViewId="0">
      <selection activeCell="F20" activeCellId="2" sqref="F24 F21 F20"/>
    </sheetView>
  </sheetViews>
  <sheetFormatPr baseColWidth="10" defaultRowHeight="15" x14ac:dyDescent="0.2"/>
  <cols>
    <col min="2" max="2" width="18.33203125" bestFit="1" customWidth="1"/>
    <col min="3" max="3" width="11.1640625" bestFit="1" customWidth="1"/>
    <col min="4" max="4" width="13.1640625" bestFit="1" customWidth="1"/>
    <col min="5" max="5" width="13.6640625" bestFit="1" customWidth="1"/>
    <col min="6" max="6" width="8.6640625" bestFit="1" customWidth="1"/>
    <col min="7" max="7" width="12.33203125" bestFit="1" customWidth="1"/>
    <col min="8" max="8" width="11.1640625" bestFit="1" customWidth="1"/>
    <col min="9" max="10" width="11.6640625" bestFit="1" customWidth="1"/>
  </cols>
  <sheetData>
    <row r="2" spans="2:7" x14ac:dyDescent="0.2">
      <c r="B2" s="57" t="s">
        <v>34</v>
      </c>
    </row>
    <row r="3" spans="2:7" ht="16" thickBot="1" x14ac:dyDescent="0.25"/>
    <row r="4" spans="2:7" x14ac:dyDescent="0.2">
      <c r="B4" s="55" t="s">
        <v>35</v>
      </c>
      <c r="C4" s="55"/>
    </row>
    <row r="5" spans="2:7" x14ac:dyDescent="0.2">
      <c r="B5" t="s">
        <v>36</v>
      </c>
      <c r="C5" s="15">
        <v>0.99973973779706182</v>
      </c>
    </row>
    <row r="6" spans="2:7" x14ac:dyDescent="0.2">
      <c r="B6" t="s">
        <v>37</v>
      </c>
      <c r="C6" s="12">
        <v>0.99947954333053801</v>
      </c>
    </row>
    <row r="7" spans="2:7" x14ac:dyDescent="0.2">
      <c r="B7" t="s">
        <v>38</v>
      </c>
      <c r="C7" s="15">
        <v>0.99946888551478119</v>
      </c>
    </row>
    <row r="8" spans="2:7" x14ac:dyDescent="0.2">
      <c r="B8" t="s">
        <v>39</v>
      </c>
      <c r="C8" s="15">
        <v>237.76478566638355</v>
      </c>
    </row>
    <row r="9" spans="2:7" ht="16" thickBot="1" x14ac:dyDescent="0.25">
      <c r="B9" s="9" t="s">
        <v>40</v>
      </c>
      <c r="C9" s="9">
        <v>300</v>
      </c>
    </row>
    <row r="11" spans="2:7" ht="16" thickBot="1" x14ac:dyDescent="0.25">
      <c r="B11" s="57" t="s">
        <v>41</v>
      </c>
    </row>
    <row r="12" spans="2:7" x14ac:dyDescent="0.2">
      <c r="B12" s="56"/>
      <c r="C12" s="56" t="s">
        <v>46</v>
      </c>
      <c r="D12" s="56" t="s">
        <v>47</v>
      </c>
      <c r="E12" s="56" t="s">
        <v>48</v>
      </c>
      <c r="F12" s="56" t="s">
        <v>49</v>
      </c>
      <c r="G12" s="56" t="s">
        <v>50</v>
      </c>
    </row>
    <row r="13" spans="2:7" x14ac:dyDescent="0.2">
      <c r="B13" t="s">
        <v>42</v>
      </c>
      <c r="C13">
        <v>6</v>
      </c>
      <c r="D13">
        <v>31809146688.276657</v>
      </c>
      <c r="E13" s="47">
        <v>5301524448.0461092</v>
      </c>
      <c r="F13" s="47">
        <v>93779.022468402487</v>
      </c>
      <c r="G13">
        <v>0</v>
      </c>
    </row>
    <row r="14" spans="2:7" x14ac:dyDescent="0.2">
      <c r="B14" t="s">
        <v>43</v>
      </c>
      <c r="C14">
        <v>293</v>
      </c>
      <c r="D14" s="47">
        <v>16563903.337773522</v>
      </c>
      <c r="E14" s="47">
        <v>56532.093302981302</v>
      </c>
    </row>
    <row r="15" spans="2:7" ht="16" thickBot="1" x14ac:dyDescent="0.25">
      <c r="B15" s="9" t="s">
        <v>44</v>
      </c>
      <c r="C15" s="9">
        <v>299</v>
      </c>
      <c r="D15" s="9">
        <v>31825710591.614429</v>
      </c>
      <c r="E15" s="9"/>
      <c r="F15" s="9"/>
      <c r="G15" s="9"/>
    </row>
    <row r="16" spans="2:7" ht="16" thickBot="1" x14ac:dyDescent="0.25"/>
    <row r="17" spans="2:15" x14ac:dyDescent="0.2">
      <c r="B17" s="56"/>
      <c r="C17" s="56" t="s">
        <v>51</v>
      </c>
      <c r="D17" s="56" t="s">
        <v>39</v>
      </c>
      <c r="E17" s="56" t="s">
        <v>52</v>
      </c>
      <c r="F17" s="56" t="s">
        <v>53</v>
      </c>
      <c r="G17" s="56" t="s">
        <v>54</v>
      </c>
      <c r="H17" s="56" t="s">
        <v>55</v>
      </c>
      <c r="I17" s="56" t="s">
        <v>56</v>
      </c>
      <c r="J17" s="56" t="s">
        <v>57</v>
      </c>
    </row>
    <row r="18" spans="2:15" x14ac:dyDescent="0.2">
      <c r="B18" t="s">
        <v>45</v>
      </c>
      <c r="C18" s="12">
        <v>-42142.777813631743</v>
      </c>
      <c r="D18" s="15">
        <v>125.88375351143931</v>
      </c>
      <c r="E18" s="15">
        <v>-334.77535137051774</v>
      </c>
      <c r="F18">
        <v>0</v>
      </c>
      <c r="G18" s="15">
        <v>-42390.528804716872</v>
      </c>
      <c r="H18" s="15">
        <v>-41895.026822546613</v>
      </c>
      <c r="I18" s="15">
        <v>-42390.528804716872</v>
      </c>
      <c r="J18" s="15">
        <v>-41895.026822546613</v>
      </c>
    </row>
    <row r="19" spans="2:15" x14ac:dyDescent="0.2">
      <c r="B19" t="s">
        <v>24</v>
      </c>
      <c r="C19" s="12">
        <v>0.56369616253634769</v>
      </c>
      <c r="D19" s="15">
        <v>1.4073085925396689E-3</v>
      </c>
      <c r="E19" s="15">
        <v>400.54908036842556</v>
      </c>
      <c r="F19">
        <v>0</v>
      </c>
      <c r="G19" s="15">
        <v>0.56092644770946465</v>
      </c>
      <c r="H19" s="15">
        <v>0.56646587736323073</v>
      </c>
      <c r="I19" s="15">
        <v>0.56092644770946465</v>
      </c>
      <c r="J19" s="15">
        <v>0.56646587736323073</v>
      </c>
    </row>
    <row r="20" spans="2:15" x14ac:dyDescent="0.2">
      <c r="B20" t="s">
        <v>25</v>
      </c>
      <c r="C20" s="12">
        <v>-2.9653078357394749E-3</v>
      </c>
      <c r="D20" s="15">
        <v>2.1365464905006219E-3</v>
      </c>
      <c r="E20" s="15">
        <v>-1.3878976417895137</v>
      </c>
      <c r="F20" s="15">
        <v>0.16622269513659613</v>
      </c>
      <c r="G20" s="15">
        <v>-7.170230995048342E-3</v>
      </c>
      <c r="H20" s="15">
        <v>1.2396153235693921E-3</v>
      </c>
      <c r="I20" s="15">
        <v>-7.170230995048342E-3</v>
      </c>
      <c r="J20" s="15">
        <v>1.2396153235693921E-3</v>
      </c>
    </row>
    <row r="21" spans="2:15" x14ac:dyDescent="0.2">
      <c r="B21" t="s">
        <v>26</v>
      </c>
      <c r="C21" s="12">
        <v>6.9317939416548516E-3</v>
      </c>
      <c r="D21" s="15">
        <v>3.8968021732820293E-3</v>
      </c>
      <c r="E21" s="15">
        <v>1.7788416330656687</v>
      </c>
      <c r="F21" s="15">
        <v>7.6302451706164981E-2</v>
      </c>
      <c r="G21" s="15">
        <v>-7.3747690198559031E-4</v>
      </c>
      <c r="H21" s="15">
        <v>1.4601064785295294E-2</v>
      </c>
      <c r="I21" s="15">
        <v>-7.3747690198559031E-4</v>
      </c>
      <c r="J21" s="15">
        <v>1.4601064785295294E-2</v>
      </c>
    </row>
    <row r="22" spans="2:15" x14ac:dyDescent="0.2">
      <c r="B22" t="s">
        <v>27</v>
      </c>
      <c r="C22" s="12">
        <v>2.8944232422805492E-2</v>
      </c>
      <c r="D22">
        <v>8.1531136845206854E-5</v>
      </c>
      <c r="E22" s="15">
        <v>355.00832617798949</v>
      </c>
      <c r="F22">
        <v>0</v>
      </c>
      <c r="G22" s="15">
        <v>2.8783771526190573E-2</v>
      </c>
      <c r="H22" s="15">
        <v>2.9104693319420411E-2</v>
      </c>
      <c r="I22" s="15">
        <v>2.8783771526190573E-2</v>
      </c>
      <c r="J22" s="15">
        <v>2.9104693319420411E-2</v>
      </c>
    </row>
    <row r="23" spans="2:15" x14ac:dyDescent="0.2">
      <c r="B23" t="s">
        <v>28</v>
      </c>
      <c r="C23" s="12">
        <v>840.45924954515704</v>
      </c>
      <c r="D23" s="15">
        <v>1.7774779090363393</v>
      </c>
      <c r="E23" s="15">
        <v>472.83808438486449</v>
      </c>
      <c r="F23">
        <v>0</v>
      </c>
      <c r="G23" s="15">
        <v>836.96100691009246</v>
      </c>
      <c r="H23" s="15">
        <v>843.95749218022161</v>
      </c>
      <c r="I23" s="15">
        <v>836.96100691009246</v>
      </c>
      <c r="J23" s="15">
        <v>843.95749218022161</v>
      </c>
    </row>
    <row r="24" spans="2:15" ht="16" thickBot="1" x14ac:dyDescent="0.25">
      <c r="B24" s="9" t="s">
        <v>3</v>
      </c>
      <c r="C24" s="14">
        <v>34.170802988693566</v>
      </c>
      <c r="D24" s="18">
        <v>27.705475168700584</v>
      </c>
      <c r="E24" s="18">
        <v>1.2333592107922766</v>
      </c>
      <c r="F24" s="18">
        <v>0.21843030130944757</v>
      </c>
      <c r="G24" s="18">
        <v>-20.356161294320202</v>
      </c>
      <c r="H24" s="18">
        <v>88.697767271707335</v>
      </c>
      <c r="I24" s="18">
        <v>-20.356161294320202</v>
      </c>
      <c r="J24" s="18">
        <v>88.697767271707335</v>
      </c>
    </row>
    <row r="27" spans="2:15" x14ac:dyDescent="0.2">
      <c r="B27" s="5"/>
    </row>
    <row r="28" spans="2:15" x14ac:dyDescent="0.2">
      <c r="B28" s="69" t="s">
        <v>58</v>
      </c>
      <c r="C28" s="69"/>
      <c r="D28" s="69"/>
      <c r="E28" s="69"/>
      <c r="F28" s="69"/>
      <c r="G28" s="69"/>
      <c r="H28" s="69"/>
      <c r="I28" s="69"/>
      <c r="J28" s="69"/>
      <c r="K28" s="69"/>
      <c r="L28" s="69"/>
      <c r="M28" s="69"/>
      <c r="N28" s="69"/>
      <c r="O28" s="69"/>
    </row>
  </sheetData>
  <mergeCells count="1">
    <mergeCell ref="B28:O28"/>
  </mergeCells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75966-088E-534C-9A02-AC18689AC418}">
  <dimension ref="B1:M302"/>
  <sheetViews>
    <sheetView zoomScale="140" zoomScaleNormal="140" workbookViewId="0">
      <selection activeCell="C8" sqref="C8"/>
    </sheetView>
  </sheetViews>
  <sheetFormatPr baseColWidth="10" defaultRowHeight="15" x14ac:dyDescent="0.2"/>
  <cols>
    <col min="2" max="2" width="25.1640625" bestFit="1" customWidth="1"/>
    <col min="3" max="3" width="23.1640625" bestFit="1" customWidth="1"/>
    <col min="4" max="4" width="17.1640625" bestFit="1" customWidth="1"/>
    <col min="5" max="5" width="19" bestFit="1" customWidth="1"/>
    <col min="6" max="6" width="19.1640625" bestFit="1" customWidth="1"/>
    <col min="7" max="7" width="14.33203125" bestFit="1" customWidth="1"/>
    <col min="8" max="8" width="10" bestFit="1" customWidth="1"/>
    <col min="9" max="9" width="7.33203125" bestFit="1" customWidth="1"/>
    <col min="12" max="12" width="22.5" style="1" bestFit="1" customWidth="1"/>
    <col min="13" max="13" width="9.5" bestFit="1" customWidth="1"/>
  </cols>
  <sheetData>
    <row r="1" spans="2:13" ht="16" thickBot="1" x14ac:dyDescent="0.25"/>
    <row r="2" spans="2:13" x14ac:dyDescent="0.2">
      <c r="B2" s="56"/>
      <c r="C2" s="56" t="s">
        <v>23</v>
      </c>
      <c r="D2" s="56" t="s">
        <v>24</v>
      </c>
      <c r="E2" s="56" t="s">
        <v>25</v>
      </c>
      <c r="F2" s="56" t="s">
        <v>26</v>
      </c>
      <c r="G2" s="56" t="s">
        <v>27</v>
      </c>
      <c r="H2" s="56" t="s">
        <v>28</v>
      </c>
      <c r="I2" s="56" t="s">
        <v>3</v>
      </c>
      <c r="L2" s="4" t="s">
        <v>23</v>
      </c>
      <c r="M2" s="4" t="s">
        <v>28</v>
      </c>
    </row>
    <row r="3" spans="2:13" x14ac:dyDescent="0.2">
      <c r="B3" s="58" t="s">
        <v>23</v>
      </c>
      <c r="C3">
        <v>1</v>
      </c>
      <c r="L3" s="2">
        <v>35321.458769999997</v>
      </c>
      <c r="M3" s="3">
        <v>42</v>
      </c>
    </row>
    <row r="4" spans="2:13" x14ac:dyDescent="0.2">
      <c r="B4" s="58" t="s">
        <v>24</v>
      </c>
      <c r="C4" s="15">
        <v>0.61064687688313002</v>
      </c>
      <c r="D4">
        <v>1</v>
      </c>
      <c r="L4" s="2">
        <v>45115.525659999999</v>
      </c>
      <c r="M4" s="3">
        <v>41</v>
      </c>
    </row>
    <row r="5" spans="2:13" x14ac:dyDescent="0.2">
      <c r="B5" s="58" t="s">
        <v>25</v>
      </c>
      <c r="C5" s="15">
        <v>0.33685397469922501</v>
      </c>
      <c r="D5" s="15">
        <v>0.53734039621039598</v>
      </c>
      <c r="E5">
        <v>1</v>
      </c>
      <c r="L5" s="2">
        <v>42925.709210000001</v>
      </c>
      <c r="M5" s="3">
        <v>43</v>
      </c>
    </row>
    <row r="6" spans="2:13" x14ac:dyDescent="0.2">
      <c r="B6" s="58" t="s">
        <v>26</v>
      </c>
      <c r="C6" s="15">
        <v>2.9437613797244289E-2</v>
      </c>
      <c r="D6" s="15">
        <v>5.8014879406371817E-2</v>
      </c>
      <c r="E6" s="15">
        <v>0.11269409609564063</v>
      </c>
      <c r="F6">
        <v>1</v>
      </c>
      <c r="L6" s="2">
        <v>67422.363129999998</v>
      </c>
      <c r="M6" s="3">
        <v>58</v>
      </c>
    </row>
    <row r="7" spans="2:13" x14ac:dyDescent="0.2">
      <c r="B7" s="58" t="s">
        <v>27</v>
      </c>
      <c r="C7" s="15">
        <v>0.476289861182917</v>
      </c>
      <c r="D7" s="15">
        <v>2.6347291837705384E-3</v>
      </c>
      <c r="E7" s="15">
        <v>2.2842569240827948E-2</v>
      </c>
      <c r="F7" s="15">
        <v>8.5890038359888333E-3</v>
      </c>
      <c r="G7">
        <v>1</v>
      </c>
      <c r="L7" s="2">
        <v>55915.462480000002</v>
      </c>
      <c r="M7" s="3">
        <v>57</v>
      </c>
    </row>
    <row r="8" spans="2:13" x14ac:dyDescent="0.2">
      <c r="B8" s="58" t="s">
        <v>28</v>
      </c>
      <c r="C8" s="12">
        <v>0.61128331972215422</v>
      </c>
      <c r="D8" s="15">
        <v>-3.6372021707229453E-2</v>
      </c>
      <c r="E8" s="15">
        <v>-1.9675670727100528E-2</v>
      </c>
      <c r="F8" s="15">
        <v>-2.1428529803633238E-2</v>
      </c>
      <c r="G8" s="15">
        <v>8.8617845388695086E-4</v>
      </c>
      <c r="H8">
        <v>1</v>
      </c>
      <c r="L8" s="2">
        <v>56611.997840000004</v>
      </c>
      <c r="M8" s="3">
        <v>57</v>
      </c>
    </row>
    <row r="9" spans="2:13" ht="16" thickBot="1" x14ac:dyDescent="0.25">
      <c r="B9" s="58" t="s">
        <v>3</v>
      </c>
      <c r="C9" s="18">
        <v>-0.10016542322502817</v>
      </c>
      <c r="D9" s="18">
        <v>-1.3258932742308665E-2</v>
      </c>
      <c r="E9" s="18">
        <v>8.0935945552329733E-3</v>
      </c>
      <c r="F9" s="18">
        <v>3.5501461524324561E-2</v>
      </c>
      <c r="G9" s="18">
        <v>-5.9861122332063331E-2</v>
      </c>
      <c r="H9" s="18">
        <v>-0.10267418026632652</v>
      </c>
      <c r="I9" s="9">
        <v>1</v>
      </c>
      <c r="L9" s="2">
        <v>28925.70549</v>
      </c>
      <c r="M9" s="3">
        <v>47</v>
      </c>
    </row>
    <row r="10" spans="2:13" x14ac:dyDescent="0.2">
      <c r="L10" s="2">
        <v>47434.982649999998</v>
      </c>
      <c r="M10" s="3">
        <v>50</v>
      </c>
    </row>
    <row r="11" spans="2:13" x14ac:dyDescent="0.2">
      <c r="L11" s="2">
        <v>48013.614099999999</v>
      </c>
      <c r="M11" s="3">
        <v>47</v>
      </c>
    </row>
    <row r="12" spans="2:13" x14ac:dyDescent="0.2">
      <c r="B12" t="s">
        <v>61</v>
      </c>
      <c r="L12" s="2">
        <v>38189.506009999997</v>
      </c>
      <c r="M12" s="3">
        <v>43</v>
      </c>
    </row>
    <row r="13" spans="2:13" x14ac:dyDescent="0.2">
      <c r="B13" t="s">
        <v>62</v>
      </c>
      <c r="L13" s="2">
        <v>59045.51309</v>
      </c>
      <c r="M13" s="3">
        <v>50</v>
      </c>
    </row>
    <row r="14" spans="2:13" x14ac:dyDescent="0.2">
      <c r="L14" s="2">
        <v>42288.810460000001</v>
      </c>
      <c r="M14" s="3">
        <v>53</v>
      </c>
    </row>
    <row r="15" spans="2:13" x14ac:dyDescent="0.2">
      <c r="L15" s="2">
        <v>28700.0334</v>
      </c>
      <c r="M15" s="3">
        <v>44</v>
      </c>
    </row>
    <row r="16" spans="2:13" x14ac:dyDescent="0.2">
      <c r="B16" t="s">
        <v>34</v>
      </c>
      <c r="L16" s="2">
        <v>49258.87571</v>
      </c>
      <c r="M16" s="3">
        <v>48</v>
      </c>
    </row>
    <row r="17" spans="2:13" ht="16" thickBot="1" x14ac:dyDescent="0.25">
      <c r="L17" s="2">
        <v>49510.033560000003</v>
      </c>
      <c r="M17" s="3">
        <v>55</v>
      </c>
    </row>
    <row r="18" spans="2:13" x14ac:dyDescent="0.2">
      <c r="B18" s="11" t="s">
        <v>35</v>
      </c>
      <c r="C18" s="11"/>
      <c r="L18" s="2">
        <v>53017.267229999998</v>
      </c>
      <c r="M18" s="3">
        <v>53</v>
      </c>
    </row>
    <row r="19" spans="2:13" x14ac:dyDescent="0.2">
      <c r="B19" t="s">
        <v>36</v>
      </c>
      <c r="C19">
        <v>0.61128331972215422</v>
      </c>
      <c r="L19" s="2">
        <v>41814.720670000002</v>
      </c>
      <c r="M19" s="3">
        <v>45</v>
      </c>
    </row>
    <row r="20" spans="2:13" x14ac:dyDescent="0.2">
      <c r="B20" t="s">
        <v>37</v>
      </c>
      <c r="C20">
        <v>0.37366729697053747</v>
      </c>
      <c r="L20" s="2">
        <v>43901.712440000003</v>
      </c>
      <c r="M20" s="3">
        <v>48</v>
      </c>
    </row>
    <row r="21" spans="2:13" x14ac:dyDescent="0.2">
      <c r="B21" t="s">
        <v>38</v>
      </c>
      <c r="C21">
        <v>0.37156550937647886</v>
      </c>
      <c r="L21" s="2">
        <v>44633.992409999999</v>
      </c>
      <c r="M21" s="3">
        <v>52</v>
      </c>
    </row>
    <row r="22" spans="2:13" x14ac:dyDescent="0.2">
      <c r="B22" t="s">
        <v>39</v>
      </c>
      <c r="C22">
        <v>8178.6847166004982</v>
      </c>
      <c r="L22" s="2">
        <v>54827.52403</v>
      </c>
      <c r="M22" s="3">
        <v>59</v>
      </c>
    </row>
    <row r="23" spans="2:13" ht="16" thickBot="1" x14ac:dyDescent="0.25">
      <c r="B23" s="9" t="s">
        <v>40</v>
      </c>
      <c r="C23" s="9">
        <v>300</v>
      </c>
      <c r="L23" s="2">
        <v>51130.95379</v>
      </c>
      <c r="M23" s="3">
        <v>52</v>
      </c>
    </row>
    <row r="24" spans="2:13" x14ac:dyDescent="0.2">
      <c r="L24" s="2">
        <v>43402.31525</v>
      </c>
      <c r="M24" s="3">
        <v>48</v>
      </c>
    </row>
    <row r="25" spans="2:13" ht="16" thickBot="1" x14ac:dyDescent="0.25">
      <c r="B25" t="s">
        <v>41</v>
      </c>
      <c r="L25" s="2">
        <v>47240.86004</v>
      </c>
      <c r="M25" s="3">
        <v>46</v>
      </c>
    </row>
    <row r="26" spans="2:13" x14ac:dyDescent="0.2">
      <c r="B26" s="10"/>
      <c r="C26" s="10" t="s">
        <v>46</v>
      </c>
      <c r="D26" s="10" t="s">
        <v>47</v>
      </c>
      <c r="E26" s="10" t="s">
        <v>48</v>
      </c>
      <c r="F26" s="10" t="s">
        <v>49</v>
      </c>
      <c r="G26" s="10" t="s">
        <v>50</v>
      </c>
      <c r="L26" s="2">
        <v>46635.494319999998</v>
      </c>
      <c r="M26" s="3">
        <v>47</v>
      </c>
    </row>
    <row r="27" spans="2:13" x14ac:dyDescent="0.2">
      <c r="B27" t="s">
        <v>42</v>
      </c>
      <c r="C27">
        <v>1</v>
      </c>
      <c r="D27">
        <v>11892227250.935169</v>
      </c>
      <c r="E27">
        <v>11892227250.935169</v>
      </c>
      <c r="F27">
        <v>177.78547081866515</v>
      </c>
      <c r="G27">
        <v>3.9791419786487954E-32</v>
      </c>
      <c r="L27" s="2">
        <v>45078.40193</v>
      </c>
      <c r="M27" s="3">
        <v>40</v>
      </c>
    </row>
    <row r="28" spans="2:13" x14ac:dyDescent="0.2">
      <c r="B28" t="s">
        <v>43</v>
      </c>
      <c r="C28">
        <v>298</v>
      </c>
      <c r="D28">
        <v>19933483340.67926</v>
      </c>
      <c r="E28">
        <v>66890883.693554565</v>
      </c>
      <c r="L28" s="2">
        <v>44387.58412</v>
      </c>
      <c r="M28" s="3">
        <v>53</v>
      </c>
    </row>
    <row r="29" spans="2:13" ht="16" thickBot="1" x14ac:dyDescent="0.25">
      <c r="B29" s="9" t="s">
        <v>44</v>
      </c>
      <c r="C29" s="9">
        <v>299</v>
      </c>
      <c r="D29" s="9">
        <v>31825710591.614429</v>
      </c>
      <c r="E29" s="9"/>
      <c r="F29" s="9"/>
      <c r="G29" s="9"/>
      <c r="L29" s="2">
        <v>37161.553930000002</v>
      </c>
      <c r="M29" s="3">
        <v>28</v>
      </c>
    </row>
    <row r="30" spans="2:13" ht="16" thickBot="1" x14ac:dyDescent="0.25">
      <c r="L30" s="2">
        <v>49091.971850000002</v>
      </c>
      <c r="M30" s="3">
        <v>56</v>
      </c>
    </row>
    <row r="31" spans="2:13" x14ac:dyDescent="0.2">
      <c r="B31" s="10"/>
      <c r="C31" s="10" t="s">
        <v>51</v>
      </c>
      <c r="D31" s="10" t="s">
        <v>39</v>
      </c>
      <c r="E31" s="10" t="s">
        <v>52</v>
      </c>
      <c r="F31" s="10" t="s">
        <v>53</v>
      </c>
      <c r="G31" s="10" t="s">
        <v>54</v>
      </c>
      <c r="H31" s="10" t="s">
        <v>55</v>
      </c>
      <c r="L31" s="2">
        <v>58350.318090000001</v>
      </c>
      <c r="M31" s="3">
        <v>46</v>
      </c>
    </row>
    <row r="32" spans="2:13" x14ac:dyDescent="0.2">
      <c r="B32" t="s">
        <v>45</v>
      </c>
      <c r="C32" s="12">
        <v>6632.4484407634664</v>
      </c>
      <c r="D32">
        <v>2865.2263298294984</v>
      </c>
      <c r="E32">
        <v>2.3148078641166698</v>
      </c>
      <c r="F32">
        <v>2.1302893994290917E-2</v>
      </c>
      <c r="G32">
        <v>993.8076423895069</v>
      </c>
      <c r="H32">
        <v>12271.089239137425</v>
      </c>
      <c r="L32" s="2">
        <v>43994.35972</v>
      </c>
      <c r="M32" s="3">
        <v>40</v>
      </c>
    </row>
    <row r="33" spans="2:13" ht="16" thickBot="1" x14ac:dyDescent="0.25">
      <c r="B33" s="9" t="s">
        <v>28</v>
      </c>
      <c r="C33" s="14">
        <v>810.23796792939856</v>
      </c>
      <c r="D33" s="9">
        <v>60.766532823055144</v>
      </c>
      <c r="E33" s="9">
        <v>13.333621819245709</v>
      </c>
      <c r="F33" s="9">
        <v>3.9791419786486821E-32</v>
      </c>
      <c r="G33" s="9">
        <v>690.65207428301471</v>
      </c>
      <c r="H33" s="9">
        <v>929.82386157578242</v>
      </c>
      <c r="L33" s="2">
        <v>17584.569630000002</v>
      </c>
      <c r="M33" s="3">
        <v>33</v>
      </c>
    </row>
    <row r="34" spans="2:13" x14ac:dyDescent="0.2">
      <c r="L34" s="2">
        <v>44650.36073</v>
      </c>
      <c r="M34" s="3">
        <v>40</v>
      </c>
    </row>
    <row r="35" spans="2:13" x14ac:dyDescent="0.2">
      <c r="L35" s="2">
        <v>66363.893160000007</v>
      </c>
      <c r="M35" s="3">
        <v>51</v>
      </c>
    </row>
    <row r="36" spans="2:13" x14ac:dyDescent="0.2">
      <c r="B36" t="s">
        <v>70</v>
      </c>
      <c r="C36" s="5" t="s">
        <v>63</v>
      </c>
      <c r="L36" s="2">
        <v>53489.462140000003</v>
      </c>
      <c r="M36" s="3">
        <v>51</v>
      </c>
    </row>
    <row r="37" spans="2:13" x14ac:dyDescent="0.2">
      <c r="L37" s="2">
        <v>39810.348169999997</v>
      </c>
      <c r="M37" s="3">
        <v>46</v>
      </c>
    </row>
    <row r="38" spans="2:13" x14ac:dyDescent="0.2">
      <c r="L38" s="2">
        <v>51612.143109999997</v>
      </c>
      <c r="M38" s="3">
        <v>51</v>
      </c>
    </row>
    <row r="39" spans="2:13" x14ac:dyDescent="0.2">
      <c r="L39" s="2">
        <v>38978.674579999999</v>
      </c>
      <c r="M39" s="3">
        <v>50</v>
      </c>
    </row>
    <row r="40" spans="2:13" x14ac:dyDescent="0.2">
      <c r="L40" s="2">
        <v>10092.22509</v>
      </c>
      <c r="M40" s="3">
        <v>22</v>
      </c>
    </row>
    <row r="41" spans="2:13" x14ac:dyDescent="0.2">
      <c r="L41" s="2">
        <v>35928.524039999997</v>
      </c>
      <c r="M41" s="3">
        <v>51</v>
      </c>
    </row>
    <row r="42" spans="2:13" x14ac:dyDescent="0.2">
      <c r="L42" s="2">
        <v>54823.192210000001</v>
      </c>
      <c r="M42" s="3">
        <v>48</v>
      </c>
    </row>
    <row r="43" spans="2:13" x14ac:dyDescent="0.2">
      <c r="L43" s="2">
        <v>45805.671860000002</v>
      </c>
      <c r="M43" s="3">
        <v>42</v>
      </c>
    </row>
    <row r="44" spans="2:13" x14ac:dyDescent="0.2">
      <c r="L44" s="2">
        <v>41567.470329999996</v>
      </c>
      <c r="M44" s="3">
        <v>46</v>
      </c>
    </row>
    <row r="45" spans="2:13" x14ac:dyDescent="0.2">
      <c r="L45" s="2">
        <v>28031.209849999999</v>
      </c>
      <c r="M45" s="3">
        <v>38</v>
      </c>
    </row>
    <row r="46" spans="2:13" x14ac:dyDescent="0.2">
      <c r="L46" s="2">
        <v>27815.738130000002</v>
      </c>
      <c r="M46" s="3">
        <v>39</v>
      </c>
    </row>
    <row r="47" spans="2:13" x14ac:dyDescent="0.2">
      <c r="L47" s="2">
        <v>68678.435200000007</v>
      </c>
      <c r="M47" s="3">
        <v>61</v>
      </c>
    </row>
    <row r="48" spans="2:13" x14ac:dyDescent="0.2">
      <c r="L48" s="2">
        <v>68925.094469999996</v>
      </c>
      <c r="M48" s="3">
        <v>55</v>
      </c>
    </row>
    <row r="49" spans="12:13" x14ac:dyDescent="0.2">
      <c r="L49" s="2">
        <v>34215.761500000001</v>
      </c>
      <c r="M49" s="3">
        <v>42</v>
      </c>
    </row>
    <row r="50" spans="12:13" x14ac:dyDescent="0.2">
      <c r="L50" s="2">
        <v>37843.466189999999</v>
      </c>
      <c r="M50" s="3">
        <v>51</v>
      </c>
    </row>
    <row r="51" spans="12:13" x14ac:dyDescent="0.2">
      <c r="L51" s="2">
        <v>37883.242310000001</v>
      </c>
      <c r="M51" s="3">
        <v>41</v>
      </c>
    </row>
    <row r="52" spans="12:13" x14ac:dyDescent="0.2">
      <c r="L52" s="2">
        <v>48734.357080000002</v>
      </c>
      <c r="M52" s="3">
        <v>40</v>
      </c>
    </row>
    <row r="53" spans="12:13" x14ac:dyDescent="0.2">
      <c r="L53" s="2">
        <v>27187.239140000001</v>
      </c>
      <c r="M53" s="3">
        <v>41</v>
      </c>
    </row>
    <row r="54" spans="12:13" x14ac:dyDescent="0.2">
      <c r="L54" s="2">
        <v>63738.390650000001</v>
      </c>
      <c r="M54" s="3">
        <v>56</v>
      </c>
    </row>
    <row r="55" spans="12:13" x14ac:dyDescent="0.2">
      <c r="L55" s="2">
        <v>48266.755160000001</v>
      </c>
      <c r="M55" s="3">
        <v>46</v>
      </c>
    </row>
    <row r="56" spans="12:13" x14ac:dyDescent="0.2">
      <c r="L56" s="2">
        <v>46381.131110000002</v>
      </c>
      <c r="M56" s="3">
        <v>37</v>
      </c>
    </row>
    <row r="57" spans="12:13" x14ac:dyDescent="0.2">
      <c r="L57" s="2">
        <v>31978.979899999998</v>
      </c>
      <c r="M57" s="3">
        <v>52</v>
      </c>
    </row>
    <row r="58" spans="12:13" x14ac:dyDescent="0.2">
      <c r="L58" s="2">
        <v>48100.290520000002</v>
      </c>
      <c r="M58" s="3">
        <v>57</v>
      </c>
    </row>
    <row r="59" spans="12:13" x14ac:dyDescent="0.2">
      <c r="L59" s="2">
        <v>47380.912239999998</v>
      </c>
      <c r="M59" s="3">
        <v>34</v>
      </c>
    </row>
    <row r="60" spans="12:13" x14ac:dyDescent="0.2">
      <c r="L60" s="2">
        <v>41425.00116</v>
      </c>
      <c r="M60" s="3">
        <v>43</v>
      </c>
    </row>
    <row r="61" spans="12:13" x14ac:dyDescent="0.2">
      <c r="L61" s="2">
        <v>38147.81018</v>
      </c>
      <c r="M61" s="3">
        <v>50</v>
      </c>
    </row>
    <row r="62" spans="12:13" x14ac:dyDescent="0.2">
      <c r="L62" s="2">
        <v>32737.801769999998</v>
      </c>
      <c r="M62" s="3">
        <v>42</v>
      </c>
    </row>
    <row r="63" spans="12:13" x14ac:dyDescent="0.2">
      <c r="L63" s="2">
        <v>37348.137369999997</v>
      </c>
      <c r="M63" s="3">
        <v>42</v>
      </c>
    </row>
    <row r="64" spans="12:13" x14ac:dyDescent="0.2">
      <c r="L64" s="2">
        <v>47483.853159999999</v>
      </c>
      <c r="M64" s="3">
        <v>42</v>
      </c>
    </row>
    <row r="65" spans="12:13" x14ac:dyDescent="0.2">
      <c r="L65" s="2">
        <v>49730.533389999997</v>
      </c>
      <c r="M65" s="3">
        <v>55</v>
      </c>
    </row>
    <row r="66" spans="12:13" x14ac:dyDescent="0.2">
      <c r="L66" s="2">
        <v>40093.619809999997</v>
      </c>
      <c r="M66" s="3">
        <v>53</v>
      </c>
    </row>
    <row r="67" spans="12:13" x14ac:dyDescent="0.2">
      <c r="L67" s="2">
        <v>42297.506200000003</v>
      </c>
      <c r="M67" s="3">
        <v>53</v>
      </c>
    </row>
    <row r="68" spans="12:13" x14ac:dyDescent="0.2">
      <c r="L68" s="2">
        <v>52954.931210000002</v>
      </c>
      <c r="M68" s="3">
        <v>43</v>
      </c>
    </row>
    <row r="69" spans="12:13" x14ac:dyDescent="0.2">
      <c r="L69" s="2">
        <v>48104.111839999998</v>
      </c>
      <c r="M69" s="3">
        <v>55</v>
      </c>
    </row>
    <row r="70" spans="12:13" x14ac:dyDescent="0.2">
      <c r="L70" s="2">
        <v>43680.913269999997</v>
      </c>
      <c r="M70" s="3">
        <v>43</v>
      </c>
    </row>
    <row r="71" spans="12:13" x14ac:dyDescent="0.2">
      <c r="L71" s="2">
        <v>52707.968159999997</v>
      </c>
      <c r="M71" s="3">
        <v>57</v>
      </c>
    </row>
    <row r="72" spans="12:13" x14ac:dyDescent="0.2">
      <c r="L72" s="2">
        <v>49392.8897</v>
      </c>
      <c r="M72" s="3">
        <v>52</v>
      </c>
    </row>
    <row r="73" spans="12:13" x14ac:dyDescent="0.2">
      <c r="L73" s="2">
        <v>30841.001540000001</v>
      </c>
      <c r="M73" s="3">
        <v>45</v>
      </c>
    </row>
    <row r="74" spans="12:13" x14ac:dyDescent="0.2">
      <c r="L74" s="2">
        <v>49373.375549999997</v>
      </c>
      <c r="M74" s="3">
        <v>56</v>
      </c>
    </row>
    <row r="75" spans="12:13" x14ac:dyDescent="0.2">
      <c r="L75" s="2">
        <v>41903.651709999998</v>
      </c>
      <c r="M75" s="3">
        <v>41</v>
      </c>
    </row>
    <row r="76" spans="12:13" x14ac:dyDescent="0.2">
      <c r="L76" s="2">
        <v>45058.8969</v>
      </c>
      <c r="M76" s="3">
        <v>48</v>
      </c>
    </row>
    <row r="77" spans="12:13" x14ac:dyDescent="0.2">
      <c r="L77" s="2">
        <v>52991.526669999999</v>
      </c>
      <c r="M77" s="3">
        <v>56</v>
      </c>
    </row>
    <row r="78" spans="12:13" x14ac:dyDescent="0.2">
      <c r="L78" s="2">
        <v>50958.081149999998</v>
      </c>
      <c r="M78" s="3">
        <v>47</v>
      </c>
    </row>
    <row r="79" spans="12:13" x14ac:dyDescent="0.2">
      <c r="L79" s="2">
        <v>41357.178970000001</v>
      </c>
      <c r="M79" s="3">
        <v>53</v>
      </c>
    </row>
    <row r="80" spans="12:13" x14ac:dyDescent="0.2">
      <c r="L80" s="2">
        <v>44434.719169999997</v>
      </c>
      <c r="M80" s="3">
        <v>57</v>
      </c>
    </row>
    <row r="81" spans="12:13" x14ac:dyDescent="0.2">
      <c r="L81" s="2">
        <v>38502.423920000001</v>
      </c>
      <c r="M81" s="3">
        <v>39</v>
      </c>
    </row>
    <row r="82" spans="12:13" x14ac:dyDescent="0.2">
      <c r="L82" s="2">
        <v>41221.249179999999</v>
      </c>
      <c r="M82" s="3">
        <v>45</v>
      </c>
    </row>
    <row r="83" spans="12:13" x14ac:dyDescent="0.2">
      <c r="L83" s="2">
        <v>38399.461389999997</v>
      </c>
      <c r="M83" s="3">
        <v>33</v>
      </c>
    </row>
    <row r="84" spans="12:13" x14ac:dyDescent="0.2">
      <c r="L84" s="2">
        <v>41456.680970000001</v>
      </c>
      <c r="M84" s="3">
        <v>44</v>
      </c>
    </row>
    <row r="85" spans="12:13" x14ac:dyDescent="0.2">
      <c r="L85" s="2">
        <v>30394.824939999999</v>
      </c>
      <c r="M85" s="3">
        <v>40</v>
      </c>
    </row>
    <row r="86" spans="12:13" x14ac:dyDescent="0.2">
      <c r="L86" s="2">
        <v>42384.05128</v>
      </c>
      <c r="M86" s="3">
        <v>40</v>
      </c>
    </row>
    <row r="87" spans="12:13" x14ac:dyDescent="0.2">
      <c r="L87" s="2">
        <v>39002.077100000002</v>
      </c>
      <c r="M87" s="3">
        <v>37</v>
      </c>
    </row>
    <row r="88" spans="12:13" x14ac:dyDescent="0.2">
      <c r="L88" s="2">
        <v>19553.2739</v>
      </c>
      <c r="M88" s="3">
        <v>40</v>
      </c>
    </row>
    <row r="89" spans="12:13" x14ac:dyDescent="0.2">
      <c r="L89" s="2">
        <v>45167.325420000001</v>
      </c>
      <c r="M89" s="3">
        <v>44</v>
      </c>
    </row>
    <row r="90" spans="12:13" x14ac:dyDescent="0.2">
      <c r="L90" s="2">
        <v>36019.955600000001</v>
      </c>
      <c r="M90" s="3">
        <v>43</v>
      </c>
    </row>
    <row r="91" spans="12:13" x14ac:dyDescent="0.2">
      <c r="L91" s="2">
        <v>50937.938439999998</v>
      </c>
      <c r="M91" s="3">
        <v>58</v>
      </c>
    </row>
    <row r="92" spans="12:13" x14ac:dyDescent="0.2">
      <c r="L92" s="2">
        <v>12895.714679999999</v>
      </c>
      <c r="M92" s="3">
        <v>32</v>
      </c>
    </row>
    <row r="93" spans="12:13" x14ac:dyDescent="0.2">
      <c r="L93" s="2">
        <v>38955.219190000003</v>
      </c>
      <c r="M93" s="3">
        <v>50</v>
      </c>
    </row>
    <row r="94" spans="12:13" x14ac:dyDescent="0.2">
      <c r="L94" s="2">
        <v>51221.04249</v>
      </c>
      <c r="M94" s="3">
        <v>59</v>
      </c>
    </row>
    <row r="95" spans="12:13" x14ac:dyDescent="0.2">
      <c r="L95" s="2">
        <v>25971.956730000002</v>
      </c>
      <c r="M95" s="3">
        <v>42</v>
      </c>
    </row>
    <row r="96" spans="12:13" x14ac:dyDescent="0.2">
      <c r="L96" s="2">
        <v>60670.336719999999</v>
      </c>
      <c r="M96" s="3">
        <v>50</v>
      </c>
    </row>
    <row r="97" spans="12:13" x14ac:dyDescent="0.2">
      <c r="L97" s="2">
        <v>54075.120640000001</v>
      </c>
      <c r="M97" s="3">
        <v>53</v>
      </c>
    </row>
    <row r="98" spans="12:13" x14ac:dyDescent="0.2">
      <c r="L98" s="2">
        <v>40004.871420000003</v>
      </c>
      <c r="M98" s="3">
        <v>47</v>
      </c>
    </row>
    <row r="99" spans="12:13" x14ac:dyDescent="0.2">
      <c r="L99" s="2">
        <v>61593.520579999997</v>
      </c>
      <c r="M99" s="3">
        <v>46</v>
      </c>
    </row>
    <row r="100" spans="12:13" x14ac:dyDescent="0.2">
      <c r="L100" s="2">
        <v>39503.388290000003</v>
      </c>
      <c r="M100" s="3">
        <v>43</v>
      </c>
    </row>
    <row r="101" spans="12:13" x14ac:dyDescent="0.2">
      <c r="L101" s="2">
        <v>52474.718390000002</v>
      </c>
      <c r="M101" s="3">
        <v>49</v>
      </c>
    </row>
    <row r="102" spans="12:13" x14ac:dyDescent="0.2">
      <c r="L102" s="2">
        <v>42187.682800000002</v>
      </c>
      <c r="M102" s="3">
        <v>43</v>
      </c>
    </row>
    <row r="103" spans="12:13" x14ac:dyDescent="0.2">
      <c r="L103" s="2">
        <v>57441.44414</v>
      </c>
      <c r="M103" s="3">
        <v>53</v>
      </c>
    </row>
    <row r="104" spans="12:13" x14ac:dyDescent="0.2">
      <c r="L104" s="2">
        <v>22681.716670000002</v>
      </c>
      <c r="M104" s="3">
        <v>36</v>
      </c>
    </row>
    <row r="105" spans="12:13" x14ac:dyDescent="0.2">
      <c r="L105" s="2">
        <v>33640.736969999998</v>
      </c>
      <c r="M105" s="3">
        <v>30</v>
      </c>
    </row>
    <row r="106" spans="12:13" x14ac:dyDescent="0.2">
      <c r="L106" s="2">
        <v>31540.778679999999</v>
      </c>
      <c r="M106" s="3">
        <v>37</v>
      </c>
    </row>
    <row r="107" spans="12:13" x14ac:dyDescent="0.2">
      <c r="L107" s="2">
        <v>60461.242680000003</v>
      </c>
      <c r="M107" s="3">
        <v>48</v>
      </c>
    </row>
    <row r="108" spans="12:13" x14ac:dyDescent="0.2">
      <c r="L108" s="2">
        <v>45738.334300000002</v>
      </c>
      <c r="M108" s="3">
        <v>44</v>
      </c>
    </row>
    <row r="109" spans="12:13" x14ac:dyDescent="0.2">
      <c r="L109" s="2">
        <v>34803.823949999998</v>
      </c>
      <c r="M109" s="3">
        <v>42</v>
      </c>
    </row>
    <row r="110" spans="12:13" x14ac:dyDescent="0.2">
      <c r="L110" s="2">
        <v>34642.602400000003</v>
      </c>
      <c r="M110" s="3">
        <v>50</v>
      </c>
    </row>
    <row r="111" spans="12:13" x14ac:dyDescent="0.2">
      <c r="L111" s="2">
        <v>27586.718540000002</v>
      </c>
      <c r="M111" s="3">
        <v>30</v>
      </c>
    </row>
    <row r="112" spans="12:13" x14ac:dyDescent="0.2">
      <c r="L112" s="2">
        <v>54973.024949999999</v>
      </c>
      <c r="M112" s="3">
        <v>42</v>
      </c>
    </row>
    <row r="113" spans="12:13" x14ac:dyDescent="0.2">
      <c r="L113" s="2">
        <v>49142.511740000002</v>
      </c>
      <c r="M113" s="3">
        <v>46</v>
      </c>
    </row>
    <row r="114" spans="12:13" x14ac:dyDescent="0.2">
      <c r="L114" s="2">
        <v>58840.539640000003</v>
      </c>
      <c r="M114" s="3">
        <v>55</v>
      </c>
    </row>
    <row r="115" spans="12:13" x14ac:dyDescent="0.2">
      <c r="L115" s="2">
        <v>57306.328659999999</v>
      </c>
      <c r="M115" s="3">
        <v>44</v>
      </c>
    </row>
    <row r="116" spans="12:13" x14ac:dyDescent="0.2">
      <c r="L116" s="2">
        <v>51941.675600000002</v>
      </c>
      <c r="M116" s="3">
        <v>58</v>
      </c>
    </row>
    <row r="117" spans="12:13" x14ac:dyDescent="0.2">
      <c r="L117" s="2">
        <v>30240.60975</v>
      </c>
      <c r="M117" s="3">
        <v>42</v>
      </c>
    </row>
    <row r="118" spans="12:13" x14ac:dyDescent="0.2">
      <c r="L118" s="2">
        <v>67120.898780000003</v>
      </c>
      <c r="M118" s="3">
        <v>57</v>
      </c>
    </row>
    <row r="119" spans="12:13" x14ac:dyDescent="0.2">
      <c r="L119" s="2">
        <v>42408.026250000003</v>
      </c>
      <c r="M119" s="3">
        <v>43</v>
      </c>
    </row>
    <row r="120" spans="12:13" x14ac:dyDescent="0.2">
      <c r="L120" s="2">
        <v>41451.718430000001</v>
      </c>
      <c r="M120" s="3">
        <v>35</v>
      </c>
    </row>
    <row r="121" spans="12:13" x14ac:dyDescent="0.2">
      <c r="L121" s="2">
        <v>42592.886469999998</v>
      </c>
      <c r="M121" s="3">
        <v>43</v>
      </c>
    </row>
    <row r="122" spans="12:13" x14ac:dyDescent="0.2">
      <c r="L122" s="2">
        <v>34521.176180000002</v>
      </c>
      <c r="M122" s="3">
        <v>35</v>
      </c>
    </row>
    <row r="123" spans="12:13" x14ac:dyDescent="0.2">
      <c r="L123" s="2">
        <v>42213.69644</v>
      </c>
      <c r="M123" s="3">
        <v>34</v>
      </c>
    </row>
    <row r="124" spans="12:13" x14ac:dyDescent="0.2">
      <c r="L124" s="2">
        <v>41913.537129999997</v>
      </c>
      <c r="M124" s="3">
        <v>48</v>
      </c>
    </row>
    <row r="125" spans="12:13" x14ac:dyDescent="0.2">
      <c r="L125" s="2">
        <v>59416.18101</v>
      </c>
      <c r="M125" s="3">
        <v>53</v>
      </c>
    </row>
    <row r="126" spans="12:13" x14ac:dyDescent="0.2">
      <c r="L126" s="2">
        <v>51402.615059999996</v>
      </c>
      <c r="M126" s="3">
        <v>47</v>
      </c>
    </row>
    <row r="127" spans="12:13" x14ac:dyDescent="0.2">
      <c r="L127" s="2">
        <v>54755.420380000003</v>
      </c>
      <c r="M127" s="3">
        <v>54</v>
      </c>
    </row>
    <row r="128" spans="12:13" x14ac:dyDescent="0.2">
      <c r="L128" s="2">
        <v>47143.44008</v>
      </c>
      <c r="M128" s="3">
        <v>51</v>
      </c>
    </row>
    <row r="129" spans="12:13" x14ac:dyDescent="0.2">
      <c r="L129" s="2">
        <v>64391.689059999997</v>
      </c>
      <c r="M129" s="3">
        <v>59</v>
      </c>
    </row>
    <row r="130" spans="12:13" x14ac:dyDescent="0.2">
      <c r="L130" s="2">
        <v>37252.551939999998</v>
      </c>
      <c r="M130" s="3">
        <v>49</v>
      </c>
    </row>
    <row r="131" spans="12:13" x14ac:dyDescent="0.2">
      <c r="L131" s="2">
        <v>52665.365109999999</v>
      </c>
      <c r="M131" s="3">
        <v>51</v>
      </c>
    </row>
    <row r="132" spans="12:13" x14ac:dyDescent="0.2">
      <c r="L132" s="2">
        <v>44001.207060000001</v>
      </c>
      <c r="M132" s="3">
        <v>40</v>
      </c>
    </row>
    <row r="133" spans="12:13" x14ac:dyDescent="0.2">
      <c r="L133" s="2">
        <v>51551.679969999997</v>
      </c>
      <c r="M133" s="3">
        <v>53</v>
      </c>
    </row>
    <row r="134" spans="12:13" x14ac:dyDescent="0.2">
      <c r="L134" s="2">
        <v>38243.664810000002</v>
      </c>
      <c r="M134" s="3">
        <v>45</v>
      </c>
    </row>
    <row r="135" spans="12:13" x14ac:dyDescent="0.2">
      <c r="L135" s="2">
        <v>39766.64804</v>
      </c>
      <c r="M135" s="3">
        <v>45</v>
      </c>
    </row>
    <row r="136" spans="12:13" x14ac:dyDescent="0.2">
      <c r="L136" s="2">
        <v>40077.572890000003</v>
      </c>
      <c r="M136" s="3">
        <v>37</v>
      </c>
    </row>
    <row r="137" spans="12:13" x14ac:dyDescent="0.2">
      <c r="L137" s="2">
        <v>33131.527340000001</v>
      </c>
      <c r="M137" s="3">
        <v>43</v>
      </c>
    </row>
    <row r="138" spans="12:13" x14ac:dyDescent="0.2">
      <c r="L138" s="2">
        <v>48622.660969999997</v>
      </c>
      <c r="M138" s="3">
        <v>48</v>
      </c>
    </row>
    <row r="139" spans="12:13" x14ac:dyDescent="0.2">
      <c r="L139" s="2">
        <v>47693.234819999998</v>
      </c>
      <c r="M139" s="3">
        <v>49</v>
      </c>
    </row>
    <row r="140" spans="12:13" x14ac:dyDescent="0.2">
      <c r="L140" s="2">
        <v>39410.461600000002</v>
      </c>
      <c r="M140" s="3">
        <v>48</v>
      </c>
    </row>
    <row r="141" spans="12:13" x14ac:dyDescent="0.2">
      <c r="L141" s="2">
        <v>33428.401830000003</v>
      </c>
      <c r="M141" s="3">
        <v>45</v>
      </c>
    </row>
    <row r="142" spans="12:13" x14ac:dyDescent="0.2">
      <c r="L142" s="2">
        <v>32700.278709999999</v>
      </c>
      <c r="M142" s="3">
        <v>43</v>
      </c>
    </row>
    <row r="143" spans="12:13" x14ac:dyDescent="0.2">
      <c r="L143" s="2">
        <v>62864.430110000001</v>
      </c>
      <c r="M143" s="3">
        <v>62</v>
      </c>
    </row>
    <row r="144" spans="12:13" x14ac:dyDescent="0.2">
      <c r="L144" s="2">
        <v>29425.830010000001</v>
      </c>
      <c r="M144" s="3">
        <v>46</v>
      </c>
    </row>
    <row r="145" spans="12:13" x14ac:dyDescent="0.2">
      <c r="L145" s="2">
        <v>44418.609550000001</v>
      </c>
      <c r="M145" s="3">
        <v>51</v>
      </c>
    </row>
    <row r="146" spans="12:13" x14ac:dyDescent="0.2">
      <c r="L146" s="2">
        <v>36645.560899999997</v>
      </c>
      <c r="M146" s="3">
        <v>44</v>
      </c>
    </row>
    <row r="147" spans="12:13" x14ac:dyDescent="0.2">
      <c r="L147" s="2">
        <v>53655.538589999996</v>
      </c>
      <c r="M147" s="3">
        <v>57</v>
      </c>
    </row>
    <row r="148" spans="12:13" x14ac:dyDescent="0.2">
      <c r="L148" s="2">
        <v>45977.125019999999</v>
      </c>
      <c r="M148" s="3">
        <v>60</v>
      </c>
    </row>
    <row r="149" spans="12:13" x14ac:dyDescent="0.2">
      <c r="L149" s="2">
        <v>38504.394439999996</v>
      </c>
      <c r="M149" s="3">
        <v>39</v>
      </c>
    </row>
    <row r="150" spans="12:13" x14ac:dyDescent="0.2">
      <c r="L150" s="2">
        <v>47935.939400000003</v>
      </c>
      <c r="M150" s="3">
        <v>61</v>
      </c>
    </row>
    <row r="151" spans="12:13" x14ac:dyDescent="0.2">
      <c r="L151" s="2">
        <v>60222.226719999999</v>
      </c>
      <c r="M151" s="3">
        <v>50</v>
      </c>
    </row>
    <row r="152" spans="12:13" x14ac:dyDescent="0.2">
      <c r="L152" s="2">
        <v>38930.552340000002</v>
      </c>
      <c r="M152" s="3">
        <v>37</v>
      </c>
    </row>
    <row r="153" spans="12:13" x14ac:dyDescent="0.2">
      <c r="L153" s="2">
        <v>27810.218140000001</v>
      </c>
      <c r="M153" s="3">
        <v>45</v>
      </c>
    </row>
    <row r="154" spans="12:13" x14ac:dyDescent="0.2">
      <c r="L154" s="2">
        <v>47604.345909999996</v>
      </c>
      <c r="M154" s="3">
        <v>50</v>
      </c>
    </row>
    <row r="155" spans="12:13" x14ac:dyDescent="0.2">
      <c r="L155" s="2">
        <v>42356.6895</v>
      </c>
      <c r="M155" s="3">
        <v>32</v>
      </c>
    </row>
    <row r="156" spans="12:13" x14ac:dyDescent="0.2">
      <c r="L156" s="2">
        <v>31300.543470000001</v>
      </c>
      <c r="M156" s="3">
        <v>34</v>
      </c>
    </row>
    <row r="157" spans="12:13" x14ac:dyDescent="0.2">
      <c r="L157" s="2">
        <v>42369.642469999999</v>
      </c>
      <c r="M157" s="3">
        <v>45</v>
      </c>
    </row>
    <row r="158" spans="12:13" x14ac:dyDescent="0.2">
      <c r="L158" s="2">
        <v>31837.22537</v>
      </c>
      <c r="M158" s="3">
        <v>50</v>
      </c>
    </row>
    <row r="159" spans="12:13" x14ac:dyDescent="0.2">
      <c r="L159" s="2">
        <v>26499.314180000001</v>
      </c>
      <c r="M159" s="3">
        <v>51</v>
      </c>
    </row>
    <row r="160" spans="12:13" x14ac:dyDescent="0.2">
      <c r="L160" s="2">
        <v>38172.836020000002</v>
      </c>
      <c r="M160" s="3">
        <v>53</v>
      </c>
    </row>
    <row r="161" spans="12:13" x14ac:dyDescent="0.2">
      <c r="L161" s="2">
        <v>39433.406309999998</v>
      </c>
      <c r="M161" s="3">
        <v>34</v>
      </c>
    </row>
    <row r="162" spans="12:13" x14ac:dyDescent="0.2">
      <c r="L162" s="2">
        <v>37714.316590000002</v>
      </c>
      <c r="M162" s="3">
        <v>56</v>
      </c>
    </row>
    <row r="163" spans="12:13" x14ac:dyDescent="0.2">
      <c r="L163" s="2">
        <v>57125.415410000001</v>
      </c>
      <c r="M163" s="3">
        <v>57</v>
      </c>
    </row>
    <row r="164" spans="12:13" x14ac:dyDescent="0.2">
      <c r="L164" s="2">
        <v>46453.348189999997</v>
      </c>
      <c r="M164" s="3">
        <v>48</v>
      </c>
    </row>
    <row r="165" spans="12:13" x14ac:dyDescent="0.2">
      <c r="L165" s="2">
        <v>43855.060769999996</v>
      </c>
      <c r="M165" s="3">
        <v>40</v>
      </c>
    </row>
    <row r="166" spans="12:13" x14ac:dyDescent="0.2">
      <c r="L166" s="2">
        <v>55592.703829999999</v>
      </c>
      <c r="M166" s="3">
        <v>50</v>
      </c>
    </row>
    <row r="167" spans="12:13" x14ac:dyDescent="0.2">
      <c r="L167" s="2">
        <v>42484.022830000002</v>
      </c>
      <c r="M167" s="3">
        <v>47</v>
      </c>
    </row>
    <row r="168" spans="12:13" x14ac:dyDescent="0.2">
      <c r="L168" s="2">
        <v>40879.191070000001</v>
      </c>
      <c r="M168" s="3">
        <v>39</v>
      </c>
    </row>
    <row r="169" spans="12:13" x14ac:dyDescent="0.2">
      <c r="L169" s="2">
        <v>20653.214090000001</v>
      </c>
      <c r="M169" s="3">
        <v>36</v>
      </c>
    </row>
    <row r="170" spans="12:13" x14ac:dyDescent="0.2">
      <c r="L170" s="2">
        <v>35438.805489999999</v>
      </c>
      <c r="M170" s="3">
        <v>44</v>
      </c>
    </row>
    <row r="171" spans="12:13" x14ac:dyDescent="0.2">
      <c r="L171" s="2">
        <v>36112.793460000001</v>
      </c>
      <c r="M171" s="3">
        <v>47</v>
      </c>
    </row>
    <row r="172" spans="12:13" x14ac:dyDescent="0.2">
      <c r="L172" s="2">
        <v>38182.304649999998</v>
      </c>
      <c r="M172" s="3">
        <v>33</v>
      </c>
    </row>
    <row r="173" spans="12:13" x14ac:dyDescent="0.2">
      <c r="L173" s="2">
        <v>41026.024210000003</v>
      </c>
      <c r="M173" s="3">
        <v>42</v>
      </c>
    </row>
    <row r="174" spans="12:13" x14ac:dyDescent="0.2">
      <c r="L174" s="2">
        <v>27889.951969999998</v>
      </c>
      <c r="M174" s="3">
        <v>47</v>
      </c>
    </row>
    <row r="175" spans="12:13" x14ac:dyDescent="0.2">
      <c r="L175" s="2">
        <v>43724.489600000001</v>
      </c>
      <c r="M175" s="3">
        <v>40</v>
      </c>
    </row>
    <row r="176" spans="12:13" x14ac:dyDescent="0.2">
      <c r="L176" s="2">
        <v>57430.769030000003</v>
      </c>
      <c r="M176" s="3">
        <v>54</v>
      </c>
    </row>
    <row r="177" spans="12:13" x14ac:dyDescent="0.2">
      <c r="L177" s="2">
        <v>41104.071080000002</v>
      </c>
      <c r="M177" s="3">
        <v>38</v>
      </c>
    </row>
    <row r="178" spans="12:13" x14ac:dyDescent="0.2">
      <c r="L178" s="2">
        <v>49050.853779999998</v>
      </c>
      <c r="M178" s="3">
        <v>40</v>
      </c>
    </row>
    <row r="179" spans="12:13" x14ac:dyDescent="0.2">
      <c r="L179" s="2">
        <v>41265.529289999999</v>
      </c>
      <c r="M179" s="3">
        <v>45</v>
      </c>
    </row>
    <row r="180" spans="12:13" x14ac:dyDescent="0.2">
      <c r="L180" s="2">
        <v>64545.163390000002</v>
      </c>
      <c r="M180" s="3">
        <v>51</v>
      </c>
    </row>
    <row r="181" spans="12:13" x14ac:dyDescent="0.2">
      <c r="L181" s="2">
        <v>29052.095209999999</v>
      </c>
      <c r="M181" s="3">
        <v>38</v>
      </c>
    </row>
    <row r="182" spans="12:13" x14ac:dyDescent="0.2">
      <c r="L182" s="2">
        <v>30719.815600000002</v>
      </c>
      <c r="M182" s="3">
        <v>34</v>
      </c>
    </row>
    <row r="183" spans="12:13" x14ac:dyDescent="0.2">
      <c r="L183" s="2">
        <v>38763.113060000003</v>
      </c>
      <c r="M183" s="3">
        <v>50</v>
      </c>
    </row>
    <row r="184" spans="12:13" x14ac:dyDescent="0.2">
      <c r="L184" s="2">
        <v>39331.201269999998</v>
      </c>
      <c r="M184" s="3">
        <v>42</v>
      </c>
    </row>
    <row r="185" spans="12:13" x14ac:dyDescent="0.2">
      <c r="L185" s="2">
        <v>32608.454679999999</v>
      </c>
      <c r="M185" s="3">
        <v>33</v>
      </c>
    </row>
    <row r="186" spans="12:13" x14ac:dyDescent="0.2">
      <c r="L186" s="2">
        <v>58045.562570000002</v>
      </c>
      <c r="M186" s="3">
        <v>56</v>
      </c>
    </row>
    <row r="187" spans="12:13" x14ac:dyDescent="0.2">
      <c r="L187" s="2">
        <v>54387.277269999999</v>
      </c>
      <c r="M187" s="3">
        <v>57</v>
      </c>
    </row>
    <row r="188" spans="12:13" x14ac:dyDescent="0.2">
      <c r="L188" s="2">
        <v>36638.206879999998</v>
      </c>
      <c r="M188" s="3">
        <v>37</v>
      </c>
    </row>
    <row r="189" spans="12:13" x14ac:dyDescent="0.2">
      <c r="L189" s="2">
        <v>39522.131289999998</v>
      </c>
      <c r="M189" s="3">
        <v>51</v>
      </c>
    </row>
    <row r="190" spans="12:13" x14ac:dyDescent="0.2">
      <c r="L190" s="2">
        <v>42978.346259999998</v>
      </c>
      <c r="M190" s="3">
        <v>63</v>
      </c>
    </row>
    <row r="191" spans="12:13" x14ac:dyDescent="0.2">
      <c r="L191" s="2">
        <v>60865.763959999997</v>
      </c>
      <c r="M191" s="3">
        <v>53</v>
      </c>
    </row>
    <row r="192" spans="12:13" x14ac:dyDescent="0.2">
      <c r="L192" s="2">
        <v>46380.447319999999</v>
      </c>
      <c r="M192" s="3">
        <v>51</v>
      </c>
    </row>
    <row r="193" spans="12:13" x14ac:dyDescent="0.2">
      <c r="L193" s="2">
        <v>56579.903380000003</v>
      </c>
      <c r="M193" s="3">
        <v>48</v>
      </c>
    </row>
    <row r="194" spans="12:13" x14ac:dyDescent="0.2">
      <c r="L194" s="2">
        <v>42774.355790000001</v>
      </c>
      <c r="M194" s="3">
        <v>41</v>
      </c>
    </row>
    <row r="195" spans="12:13" x14ac:dyDescent="0.2">
      <c r="L195" s="2">
        <v>37879.653850000002</v>
      </c>
      <c r="M195" s="3">
        <v>39</v>
      </c>
    </row>
    <row r="196" spans="12:13" x14ac:dyDescent="0.2">
      <c r="L196" s="2">
        <v>45208.425389999997</v>
      </c>
      <c r="M196" s="3">
        <v>45</v>
      </c>
    </row>
    <row r="197" spans="12:13" x14ac:dyDescent="0.2">
      <c r="L197" s="2">
        <v>56229.412700000001</v>
      </c>
      <c r="M197" s="3">
        <v>70</v>
      </c>
    </row>
    <row r="198" spans="12:13" x14ac:dyDescent="0.2">
      <c r="L198" s="2">
        <v>50455.119350000001</v>
      </c>
      <c r="M198" s="3">
        <v>51</v>
      </c>
    </row>
    <row r="199" spans="12:13" x14ac:dyDescent="0.2">
      <c r="L199" s="2">
        <v>49721.310819999999</v>
      </c>
      <c r="M199" s="3">
        <v>51</v>
      </c>
    </row>
    <row r="200" spans="12:13" x14ac:dyDescent="0.2">
      <c r="L200" s="2">
        <v>31696.996790000001</v>
      </c>
      <c r="M200" s="3">
        <v>42</v>
      </c>
    </row>
    <row r="201" spans="12:13" x14ac:dyDescent="0.2">
      <c r="L201" s="2">
        <v>49220.021800000002</v>
      </c>
      <c r="M201" s="3">
        <v>50</v>
      </c>
    </row>
    <row r="202" spans="12:13" x14ac:dyDescent="0.2">
      <c r="L202" s="2">
        <v>46188.835140000003</v>
      </c>
      <c r="M202" s="3">
        <v>40</v>
      </c>
    </row>
    <row r="203" spans="12:13" x14ac:dyDescent="0.2">
      <c r="L203" s="2">
        <v>36086.93161</v>
      </c>
      <c r="M203" s="3">
        <v>44</v>
      </c>
    </row>
    <row r="204" spans="12:13" x14ac:dyDescent="0.2">
      <c r="L204" s="2">
        <v>43264.049650000001</v>
      </c>
      <c r="M204" s="3">
        <v>52</v>
      </c>
    </row>
    <row r="205" spans="12:13" x14ac:dyDescent="0.2">
      <c r="L205" s="2">
        <v>40660.383170000001</v>
      </c>
      <c r="M205" s="3">
        <v>41</v>
      </c>
    </row>
    <row r="206" spans="12:13" x14ac:dyDescent="0.2">
      <c r="L206" s="2">
        <v>51683.608590000003</v>
      </c>
      <c r="M206" s="3">
        <v>57</v>
      </c>
    </row>
    <row r="207" spans="12:13" x14ac:dyDescent="0.2">
      <c r="L207" s="2">
        <v>44525.020850000001</v>
      </c>
      <c r="M207" s="3">
        <v>54</v>
      </c>
    </row>
    <row r="208" spans="12:13" x14ac:dyDescent="0.2">
      <c r="L208" s="2">
        <v>48518.90163</v>
      </c>
      <c r="M208" s="3">
        <v>50</v>
      </c>
    </row>
    <row r="209" spans="12:13" x14ac:dyDescent="0.2">
      <c r="L209" s="2">
        <v>45805.30588</v>
      </c>
      <c r="M209" s="3">
        <v>37</v>
      </c>
    </row>
    <row r="210" spans="12:13" x14ac:dyDescent="0.2">
      <c r="L210" s="2">
        <v>54850.387419999999</v>
      </c>
      <c r="M210" s="3">
        <v>52</v>
      </c>
    </row>
    <row r="211" spans="12:13" x14ac:dyDescent="0.2">
      <c r="L211" s="2">
        <v>32478.44758</v>
      </c>
      <c r="M211" s="3">
        <v>43</v>
      </c>
    </row>
    <row r="212" spans="12:13" x14ac:dyDescent="0.2">
      <c r="L212" s="2">
        <v>42209.289479999999</v>
      </c>
      <c r="M212" s="3">
        <v>52</v>
      </c>
    </row>
    <row r="213" spans="12:13" x14ac:dyDescent="0.2">
      <c r="L213" s="2">
        <v>55125.932370000002</v>
      </c>
      <c r="M213" s="3">
        <v>64</v>
      </c>
    </row>
    <row r="214" spans="12:13" x14ac:dyDescent="0.2">
      <c r="L214" s="2">
        <v>47984.420619999997</v>
      </c>
      <c r="M214" s="3">
        <v>51</v>
      </c>
    </row>
    <row r="215" spans="12:13" x14ac:dyDescent="0.2">
      <c r="L215" s="2">
        <v>43405.89086</v>
      </c>
      <c r="M215" s="3">
        <v>55</v>
      </c>
    </row>
    <row r="216" spans="12:13" x14ac:dyDescent="0.2">
      <c r="L216" s="2">
        <v>44577.44829</v>
      </c>
      <c r="M216" s="3">
        <v>47</v>
      </c>
    </row>
    <row r="217" spans="12:13" x14ac:dyDescent="0.2">
      <c r="L217" s="2">
        <v>37744.542849999998</v>
      </c>
      <c r="M217" s="3">
        <v>36</v>
      </c>
    </row>
    <row r="218" spans="12:13" x14ac:dyDescent="0.2">
      <c r="L218" s="2">
        <v>47805.256050000004</v>
      </c>
      <c r="M218" s="3">
        <v>39</v>
      </c>
    </row>
    <row r="219" spans="12:13" x14ac:dyDescent="0.2">
      <c r="L219" s="2">
        <v>44846.685570000001</v>
      </c>
      <c r="M219" s="3">
        <v>45</v>
      </c>
    </row>
    <row r="220" spans="12:13" x14ac:dyDescent="0.2">
      <c r="L220" s="2">
        <v>46643.265809999997</v>
      </c>
      <c r="M220" s="3">
        <v>47</v>
      </c>
    </row>
    <row r="221" spans="12:13" x14ac:dyDescent="0.2">
      <c r="L221" s="2">
        <v>56563.986749999996</v>
      </c>
      <c r="M221" s="3">
        <v>47</v>
      </c>
    </row>
    <row r="222" spans="12:13" x14ac:dyDescent="0.2">
      <c r="L222" s="2">
        <v>41673.446170000003</v>
      </c>
      <c r="M222" s="3">
        <v>60</v>
      </c>
    </row>
    <row r="223" spans="12:13" x14ac:dyDescent="0.2">
      <c r="L223" s="2">
        <v>61118.469469999996</v>
      </c>
      <c r="M223" s="3">
        <v>59</v>
      </c>
    </row>
    <row r="224" spans="12:13" x14ac:dyDescent="0.2">
      <c r="L224" s="2">
        <v>37303.567009999999</v>
      </c>
      <c r="M224" s="3">
        <v>36</v>
      </c>
    </row>
    <row r="225" spans="12:13" x14ac:dyDescent="0.2">
      <c r="L225" s="2">
        <v>46892.266170000003</v>
      </c>
      <c r="M225" s="3">
        <v>47</v>
      </c>
    </row>
    <row r="226" spans="12:13" x14ac:dyDescent="0.2">
      <c r="L226" s="2">
        <v>56457.740380000003</v>
      </c>
      <c r="M226" s="3">
        <v>38</v>
      </c>
    </row>
    <row r="227" spans="12:13" x14ac:dyDescent="0.2">
      <c r="L227" s="2">
        <v>45509.697319999999</v>
      </c>
      <c r="M227" s="3">
        <v>42</v>
      </c>
    </row>
    <row r="228" spans="12:13" x14ac:dyDescent="0.2">
      <c r="L228" s="2">
        <v>27625.441439999999</v>
      </c>
      <c r="M228" s="3">
        <v>33</v>
      </c>
    </row>
    <row r="229" spans="12:13" x14ac:dyDescent="0.2">
      <c r="L229" s="2">
        <v>46389.502370000002</v>
      </c>
      <c r="M229" s="3">
        <v>39</v>
      </c>
    </row>
    <row r="230" spans="12:13" x14ac:dyDescent="0.2">
      <c r="L230" s="2">
        <v>29002.056649999999</v>
      </c>
      <c r="M230" s="3">
        <v>39</v>
      </c>
    </row>
    <row r="231" spans="12:13" x14ac:dyDescent="0.2">
      <c r="L231" s="2">
        <v>51355.710599999999</v>
      </c>
      <c r="M231" s="3">
        <v>55</v>
      </c>
    </row>
    <row r="232" spans="12:13" x14ac:dyDescent="0.2">
      <c r="L232" s="2">
        <v>42011.199650000002</v>
      </c>
      <c r="M232" s="3">
        <v>45</v>
      </c>
    </row>
    <row r="233" spans="12:13" x14ac:dyDescent="0.2">
      <c r="L233" s="2">
        <v>52654.404549999999</v>
      </c>
      <c r="M233" s="3">
        <v>51</v>
      </c>
    </row>
    <row r="234" spans="12:13" x14ac:dyDescent="0.2">
      <c r="L234" s="2">
        <v>44432.717470000003</v>
      </c>
      <c r="M234" s="3">
        <v>49</v>
      </c>
    </row>
    <row r="235" spans="12:13" x14ac:dyDescent="0.2">
      <c r="L235" s="2">
        <v>46054.602529999996</v>
      </c>
      <c r="M235" s="3">
        <v>46</v>
      </c>
    </row>
    <row r="236" spans="12:13" x14ac:dyDescent="0.2">
      <c r="L236" s="2">
        <v>58235.414539999998</v>
      </c>
      <c r="M236" s="3">
        <v>53</v>
      </c>
    </row>
    <row r="237" spans="12:13" x14ac:dyDescent="0.2">
      <c r="L237" s="2">
        <v>42990.292549999998</v>
      </c>
      <c r="M237" s="3">
        <v>39</v>
      </c>
    </row>
    <row r="238" spans="12:13" x14ac:dyDescent="0.2">
      <c r="L238" s="2">
        <v>50702.18103</v>
      </c>
      <c r="M238" s="3">
        <v>43</v>
      </c>
    </row>
    <row r="239" spans="12:13" x14ac:dyDescent="0.2">
      <c r="L239" s="2">
        <v>47009.577409999998</v>
      </c>
      <c r="M239" s="3">
        <v>70</v>
      </c>
    </row>
    <row r="240" spans="12:13" x14ac:dyDescent="0.2">
      <c r="L240" s="2">
        <v>49399.970410000002</v>
      </c>
      <c r="M240" s="3">
        <v>51</v>
      </c>
    </row>
    <row r="241" spans="12:13" x14ac:dyDescent="0.2">
      <c r="L241" s="2">
        <v>42997.167609999997</v>
      </c>
      <c r="M241" s="3">
        <v>52</v>
      </c>
    </row>
    <row r="242" spans="12:13" x14ac:dyDescent="0.2">
      <c r="L242" s="2">
        <v>44434.984190000003</v>
      </c>
      <c r="M242" s="3">
        <v>45</v>
      </c>
    </row>
    <row r="243" spans="12:13" x14ac:dyDescent="0.2">
      <c r="L243" s="2">
        <v>46325.509590000001</v>
      </c>
      <c r="M243" s="3">
        <v>48</v>
      </c>
    </row>
    <row r="244" spans="12:13" x14ac:dyDescent="0.2">
      <c r="L244" s="2">
        <v>46846.730499999998</v>
      </c>
      <c r="M244" s="3">
        <v>48</v>
      </c>
    </row>
    <row r="245" spans="12:13" x14ac:dyDescent="0.2">
      <c r="L245" s="2">
        <v>56499.102019999998</v>
      </c>
      <c r="M245" s="3">
        <v>48</v>
      </c>
    </row>
    <row r="246" spans="12:13" x14ac:dyDescent="0.2">
      <c r="L246" s="2">
        <v>42773.759050000001</v>
      </c>
      <c r="M246" s="3">
        <v>57</v>
      </c>
    </row>
    <row r="247" spans="12:13" x14ac:dyDescent="0.2">
      <c r="L247" s="2">
        <v>52313.983919999999</v>
      </c>
      <c r="M247" s="3">
        <v>46</v>
      </c>
    </row>
    <row r="248" spans="12:13" x14ac:dyDescent="0.2">
      <c r="L248" s="2">
        <v>34139.637300000002</v>
      </c>
      <c r="M248" s="3">
        <v>44</v>
      </c>
    </row>
    <row r="249" spans="12:13" x14ac:dyDescent="0.2">
      <c r="L249" s="2">
        <v>60763.247309999999</v>
      </c>
      <c r="M249" s="3">
        <v>65</v>
      </c>
    </row>
    <row r="250" spans="12:13" x14ac:dyDescent="0.2">
      <c r="L250" s="2">
        <v>66158.694940000001</v>
      </c>
      <c r="M250" s="3">
        <v>57</v>
      </c>
    </row>
    <row r="251" spans="12:13" x14ac:dyDescent="0.2">
      <c r="L251" s="2">
        <v>31215.642100000001</v>
      </c>
      <c r="M251" s="3">
        <v>47</v>
      </c>
    </row>
    <row r="252" spans="12:13" x14ac:dyDescent="0.2">
      <c r="L252" s="2">
        <v>46135.27233</v>
      </c>
      <c r="M252" s="3">
        <v>36</v>
      </c>
    </row>
    <row r="253" spans="12:13" x14ac:dyDescent="0.2">
      <c r="L253" s="2">
        <v>56973.181049999999</v>
      </c>
      <c r="M253" s="3">
        <v>57</v>
      </c>
    </row>
    <row r="254" spans="12:13" x14ac:dyDescent="0.2">
      <c r="L254" s="2">
        <v>24184.074430000001</v>
      </c>
      <c r="M254" s="3">
        <v>33</v>
      </c>
    </row>
    <row r="255" spans="12:13" x14ac:dyDescent="0.2">
      <c r="L255" s="2">
        <v>49079.619420000003</v>
      </c>
      <c r="M255" s="3">
        <v>43</v>
      </c>
    </row>
    <row r="256" spans="12:13" x14ac:dyDescent="0.2">
      <c r="L256" s="2">
        <v>37093.920330000001</v>
      </c>
      <c r="M256" s="3">
        <v>46</v>
      </c>
    </row>
    <row r="257" spans="12:13" x14ac:dyDescent="0.2">
      <c r="L257" s="2">
        <v>43401.566120000003</v>
      </c>
      <c r="M257" s="3">
        <v>45</v>
      </c>
    </row>
    <row r="258" spans="12:13" x14ac:dyDescent="0.2">
      <c r="L258" s="2">
        <v>29092.131099999999</v>
      </c>
      <c r="M258" s="3">
        <v>43</v>
      </c>
    </row>
    <row r="259" spans="12:13" x14ac:dyDescent="0.2">
      <c r="L259" s="2">
        <v>48349.164570000001</v>
      </c>
      <c r="M259" s="3">
        <v>38</v>
      </c>
    </row>
    <row r="260" spans="12:13" x14ac:dyDescent="0.2">
      <c r="L260" s="2">
        <v>33261.000569999997</v>
      </c>
      <c r="M260" s="3">
        <v>40</v>
      </c>
    </row>
    <row r="261" spans="12:13" x14ac:dyDescent="0.2">
      <c r="L261" s="2">
        <v>41327.165540000002</v>
      </c>
      <c r="M261" s="3">
        <v>43</v>
      </c>
    </row>
    <row r="262" spans="12:13" x14ac:dyDescent="0.2">
      <c r="L262" s="2">
        <v>49336.116280000002</v>
      </c>
      <c r="M262" s="3">
        <v>42</v>
      </c>
    </row>
    <row r="263" spans="12:13" x14ac:dyDescent="0.2">
      <c r="L263" s="2">
        <v>51405.55229</v>
      </c>
      <c r="M263" s="3">
        <v>51</v>
      </c>
    </row>
    <row r="264" spans="12:13" x14ac:dyDescent="0.2">
      <c r="L264" s="2">
        <v>31249.98803</v>
      </c>
      <c r="M264" s="3">
        <v>38</v>
      </c>
    </row>
    <row r="265" spans="12:13" x14ac:dyDescent="0.2">
      <c r="L265" s="2">
        <v>43598.969929999999</v>
      </c>
      <c r="M265" s="3">
        <v>41</v>
      </c>
    </row>
    <row r="266" spans="12:13" x14ac:dyDescent="0.2">
      <c r="L266" s="2">
        <v>48300.020570000001</v>
      </c>
      <c r="M266" s="3">
        <v>54</v>
      </c>
    </row>
    <row r="267" spans="12:13" x14ac:dyDescent="0.2">
      <c r="L267" s="2">
        <v>54013.47595</v>
      </c>
      <c r="M267" s="3">
        <v>45</v>
      </c>
    </row>
    <row r="268" spans="12:13" x14ac:dyDescent="0.2">
      <c r="L268" s="2">
        <v>38674.660380000001</v>
      </c>
      <c r="M268" s="3">
        <v>41</v>
      </c>
    </row>
    <row r="269" spans="12:13" x14ac:dyDescent="0.2">
      <c r="L269" s="2">
        <v>37076.825080000002</v>
      </c>
      <c r="M269" s="3">
        <v>40</v>
      </c>
    </row>
    <row r="270" spans="12:13" x14ac:dyDescent="0.2">
      <c r="L270" s="2">
        <v>37947.85125</v>
      </c>
      <c r="M270" s="3">
        <v>32</v>
      </c>
    </row>
    <row r="271" spans="12:13" x14ac:dyDescent="0.2">
      <c r="L271" s="2">
        <v>41320.072560000001</v>
      </c>
      <c r="M271" s="3">
        <v>54</v>
      </c>
    </row>
    <row r="272" spans="12:13" x14ac:dyDescent="0.2">
      <c r="L272" s="2">
        <v>66888.93694</v>
      </c>
      <c r="M272" s="3">
        <v>55</v>
      </c>
    </row>
    <row r="273" spans="12:13" x14ac:dyDescent="0.2">
      <c r="L273" s="2">
        <v>12536.93842</v>
      </c>
      <c r="M273" s="3">
        <v>35</v>
      </c>
    </row>
    <row r="274" spans="12:13" x14ac:dyDescent="0.2">
      <c r="L274" s="2">
        <v>39549.130389999998</v>
      </c>
      <c r="M274" s="3">
        <v>46</v>
      </c>
    </row>
    <row r="275" spans="12:13" x14ac:dyDescent="0.2">
      <c r="L275" s="2">
        <v>52709.081960000003</v>
      </c>
      <c r="M275" s="3">
        <v>45</v>
      </c>
    </row>
    <row r="276" spans="12:13" x14ac:dyDescent="0.2">
      <c r="L276" s="2">
        <v>53502.977420000003</v>
      </c>
      <c r="M276" s="3">
        <v>50</v>
      </c>
    </row>
    <row r="277" spans="12:13" x14ac:dyDescent="0.2">
      <c r="L277" s="2">
        <v>52116.907910000002</v>
      </c>
      <c r="M277" s="3">
        <v>54</v>
      </c>
    </row>
    <row r="278" spans="12:13" x14ac:dyDescent="0.2">
      <c r="L278" s="2">
        <v>38705.658389999997</v>
      </c>
      <c r="M278" s="3">
        <v>29</v>
      </c>
    </row>
    <row r="279" spans="12:13" x14ac:dyDescent="0.2">
      <c r="L279" s="2">
        <v>48025.025419999998</v>
      </c>
      <c r="M279" s="3">
        <v>56</v>
      </c>
    </row>
    <row r="280" spans="12:13" x14ac:dyDescent="0.2">
      <c r="L280" s="2">
        <v>59483.911829999997</v>
      </c>
      <c r="M280" s="3">
        <v>54</v>
      </c>
    </row>
    <row r="281" spans="12:13" x14ac:dyDescent="0.2">
      <c r="L281" s="2">
        <v>35911.64559</v>
      </c>
      <c r="M281" s="3">
        <v>33</v>
      </c>
    </row>
    <row r="282" spans="12:13" x14ac:dyDescent="0.2">
      <c r="L282" s="2">
        <v>41034.283430000003</v>
      </c>
      <c r="M282" s="3">
        <v>48</v>
      </c>
    </row>
    <row r="283" spans="12:13" x14ac:dyDescent="0.2">
      <c r="L283" s="2">
        <v>51730.174339999998</v>
      </c>
      <c r="M283" s="3">
        <v>49</v>
      </c>
    </row>
    <row r="284" spans="12:13" x14ac:dyDescent="0.2">
      <c r="L284" s="2">
        <v>53021.860739999996</v>
      </c>
      <c r="M284" s="3">
        <v>55</v>
      </c>
    </row>
    <row r="285" spans="12:13" x14ac:dyDescent="0.2">
      <c r="L285" s="2">
        <v>32828.034769999998</v>
      </c>
      <c r="M285" s="3">
        <v>42</v>
      </c>
    </row>
    <row r="286" spans="12:13" x14ac:dyDescent="0.2">
      <c r="L286" s="2">
        <v>29417.646939999999</v>
      </c>
      <c r="M286" s="3">
        <v>41</v>
      </c>
    </row>
    <row r="287" spans="12:13" x14ac:dyDescent="0.2">
      <c r="L287" s="2">
        <v>57461.511579999999</v>
      </c>
      <c r="M287" s="3">
        <v>53</v>
      </c>
    </row>
    <row r="288" spans="12:13" x14ac:dyDescent="0.2">
      <c r="L288" s="2">
        <v>50441.62427</v>
      </c>
      <c r="M288" s="3">
        <v>53</v>
      </c>
    </row>
    <row r="289" spans="12:13" x14ac:dyDescent="0.2">
      <c r="L289" s="2">
        <v>41575.347390000003</v>
      </c>
      <c r="M289" s="3">
        <v>44</v>
      </c>
    </row>
    <row r="290" spans="12:13" x14ac:dyDescent="0.2">
      <c r="L290" s="2">
        <v>46412.477809999997</v>
      </c>
      <c r="M290" s="3">
        <v>42</v>
      </c>
    </row>
    <row r="291" spans="12:13" x14ac:dyDescent="0.2">
      <c r="L291" s="2">
        <v>47610.117180000001</v>
      </c>
      <c r="M291" s="3">
        <v>41</v>
      </c>
    </row>
    <row r="292" spans="12:13" x14ac:dyDescent="0.2">
      <c r="L292" s="2">
        <v>70878.29664</v>
      </c>
      <c r="M292" s="3">
        <v>48</v>
      </c>
    </row>
    <row r="293" spans="12:13" x14ac:dyDescent="0.2">
      <c r="L293" s="2">
        <v>55543.384969999999</v>
      </c>
      <c r="M293" s="3">
        <v>63</v>
      </c>
    </row>
    <row r="294" spans="12:13" x14ac:dyDescent="0.2">
      <c r="L294" s="2">
        <v>53848.755499999999</v>
      </c>
      <c r="M294" s="3">
        <v>59</v>
      </c>
    </row>
    <row r="295" spans="12:13" x14ac:dyDescent="0.2">
      <c r="L295" s="2">
        <v>39904.816129999999</v>
      </c>
      <c r="M295" s="3">
        <v>45</v>
      </c>
    </row>
    <row r="296" spans="12:13" x14ac:dyDescent="0.2">
      <c r="L296" s="2">
        <v>44736.410969999997</v>
      </c>
      <c r="M296" s="3">
        <v>47</v>
      </c>
    </row>
    <row r="297" spans="12:13" x14ac:dyDescent="0.2">
      <c r="L297" s="2">
        <v>46937.174220000001</v>
      </c>
      <c r="M297" s="3">
        <v>49</v>
      </c>
    </row>
    <row r="298" spans="12:13" x14ac:dyDescent="0.2">
      <c r="L298" s="2">
        <v>28440.812679999999</v>
      </c>
      <c r="M298" s="3">
        <v>40</v>
      </c>
    </row>
    <row r="299" spans="12:13" x14ac:dyDescent="0.2">
      <c r="L299" s="2">
        <v>38148.001629999999</v>
      </c>
      <c r="M299" s="3">
        <v>41</v>
      </c>
    </row>
    <row r="300" spans="12:13" x14ac:dyDescent="0.2">
      <c r="L300" s="2">
        <v>42747.539250000002</v>
      </c>
      <c r="M300" s="3">
        <v>47</v>
      </c>
    </row>
    <row r="301" spans="12:13" x14ac:dyDescent="0.2">
      <c r="L301" s="2">
        <v>29670.83337</v>
      </c>
      <c r="M301" s="3">
        <v>27</v>
      </c>
    </row>
    <row r="302" spans="12:13" x14ac:dyDescent="0.2">
      <c r="L302" s="2">
        <v>63038.20422</v>
      </c>
      <c r="M302" s="3">
        <v>46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EF069-F05C-244C-B3CA-EF552117938B}">
  <dimension ref="A1:S371"/>
  <sheetViews>
    <sheetView workbookViewId="0">
      <selection activeCell="A19" sqref="A19"/>
    </sheetView>
  </sheetViews>
  <sheetFormatPr baseColWidth="10" defaultRowHeight="15" x14ac:dyDescent="0.2"/>
  <cols>
    <col min="2" max="2" width="11.1640625" bestFit="1" customWidth="1"/>
    <col min="18" max="18" width="13.6640625" bestFit="1" customWidth="1"/>
  </cols>
  <sheetData>
    <row r="1" spans="1:19" x14ac:dyDescent="0.2">
      <c r="A1" t="s">
        <v>64</v>
      </c>
      <c r="J1" t="s">
        <v>65</v>
      </c>
      <c r="R1" t="s">
        <v>70</v>
      </c>
      <c r="S1" s="5" t="s">
        <v>71</v>
      </c>
    </row>
    <row r="2" spans="1:19" ht="16" thickBot="1" x14ac:dyDescent="0.25"/>
    <row r="3" spans="1:19" x14ac:dyDescent="0.2">
      <c r="A3" s="11" t="s">
        <v>35</v>
      </c>
      <c r="B3" s="11"/>
      <c r="J3" s="11" t="s">
        <v>35</v>
      </c>
      <c r="K3" s="11"/>
    </row>
    <row r="4" spans="1:19" x14ac:dyDescent="0.2">
      <c r="A4" t="s">
        <v>36</v>
      </c>
      <c r="B4">
        <v>0.88019065589512935</v>
      </c>
      <c r="J4" t="s">
        <v>36</v>
      </c>
      <c r="K4">
        <v>0.70386977229808079</v>
      </c>
    </row>
    <row r="5" spans="1:19" x14ac:dyDescent="0.2">
      <c r="A5" t="s">
        <v>37</v>
      </c>
      <c r="B5" s="5">
        <v>0.77473559072509801</v>
      </c>
      <c r="J5" t="s">
        <v>37</v>
      </c>
      <c r="K5">
        <v>0.49543265635495215</v>
      </c>
    </row>
    <row r="6" spans="1:19" x14ac:dyDescent="0.2">
      <c r="A6" t="s">
        <v>38</v>
      </c>
      <c r="B6">
        <v>0.77321865867610873</v>
      </c>
      <c r="J6" t="s">
        <v>38</v>
      </c>
      <c r="K6">
        <v>0.49203489646508647</v>
      </c>
    </row>
    <row r="7" spans="1:19" x14ac:dyDescent="0.2">
      <c r="A7" t="s">
        <v>39</v>
      </c>
      <c r="B7">
        <v>4913.1171560566418</v>
      </c>
      <c r="J7" t="s">
        <v>39</v>
      </c>
      <c r="K7">
        <v>7353.0987656449861</v>
      </c>
    </row>
    <row r="8" spans="1:19" ht="16" thickBot="1" x14ac:dyDescent="0.25">
      <c r="A8" s="9" t="s">
        <v>40</v>
      </c>
      <c r="B8" s="9">
        <v>300</v>
      </c>
      <c r="J8" s="9" t="s">
        <v>40</v>
      </c>
      <c r="K8" s="9">
        <v>300</v>
      </c>
    </row>
    <row r="10" spans="1:19" ht="16" thickBot="1" x14ac:dyDescent="0.25">
      <c r="A10" t="s">
        <v>41</v>
      </c>
      <c r="J10" t="s">
        <v>41</v>
      </c>
    </row>
    <row r="11" spans="1:19" x14ac:dyDescent="0.2">
      <c r="A11" s="10"/>
      <c r="B11" s="10" t="s">
        <v>46</v>
      </c>
      <c r="C11" s="10" t="s">
        <v>47</v>
      </c>
      <c r="D11" s="10" t="s">
        <v>48</v>
      </c>
      <c r="E11" s="10" t="s">
        <v>49</v>
      </c>
      <c r="F11" s="10" t="s">
        <v>50</v>
      </c>
      <c r="J11" s="10"/>
      <c r="K11" s="10" t="s">
        <v>46</v>
      </c>
      <c r="L11" s="10" t="s">
        <v>47</v>
      </c>
      <c r="M11" s="10" t="s">
        <v>48</v>
      </c>
      <c r="N11" s="10" t="s">
        <v>49</v>
      </c>
      <c r="O11" s="10" t="s">
        <v>50</v>
      </c>
    </row>
    <row r="12" spans="1:19" x14ac:dyDescent="0.2">
      <c r="A12" t="s">
        <v>42</v>
      </c>
      <c r="B12">
        <v>2</v>
      </c>
      <c r="C12">
        <v>24656510695.440414</v>
      </c>
      <c r="D12">
        <v>12328255347.720207</v>
      </c>
      <c r="E12">
        <v>510.72530983923724</v>
      </c>
      <c r="F12">
        <v>7.4963218679362339E-97</v>
      </c>
      <c r="J12" t="s">
        <v>42</v>
      </c>
      <c r="K12">
        <v>2</v>
      </c>
      <c r="L12">
        <v>15767496338.787472</v>
      </c>
      <c r="M12">
        <v>7883748169.3937359</v>
      </c>
      <c r="N12">
        <v>145.81155597034933</v>
      </c>
      <c r="O12">
        <v>7.6470182528593434E-45</v>
      </c>
    </row>
    <row r="13" spans="1:19" x14ac:dyDescent="0.2">
      <c r="A13" t="s">
        <v>43</v>
      </c>
      <c r="B13">
        <v>297</v>
      </c>
      <c r="C13">
        <v>7169199896.174015</v>
      </c>
      <c r="D13">
        <v>24138720.1891381</v>
      </c>
      <c r="J13" t="s">
        <v>43</v>
      </c>
      <c r="K13">
        <v>297</v>
      </c>
      <c r="L13">
        <v>16058214252.826958</v>
      </c>
      <c r="M13">
        <v>54068061.457329825</v>
      </c>
    </row>
    <row r="14" spans="1:19" ht="16" thickBot="1" x14ac:dyDescent="0.25">
      <c r="A14" s="9" t="s">
        <v>44</v>
      </c>
      <c r="B14" s="9">
        <v>299</v>
      </c>
      <c r="C14" s="9">
        <v>31825710591.614429</v>
      </c>
      <c r="D14" s="9"/>
      <c r="E14" s="9"/>
      <c r="F14" s="9"/>
      <c r="J14" s="9" t="s">
        <v>44</v>
      </c>
      <c r="K14" s="9">
        <v>299</v>
      </c>
      <c r="L14" s="9">
        <v>31825710591.614429</v>
      </c>
      <c r="M14" s="9"/>
      <c r="N14" s="9"/>
      <c r="O14" s="9"/>
    </row>
    <row r="15" spans="1:19" ht="16" thickBot="1" x14ac:dyDescent="0.25"/>
    <row r="16" spans="1:19" x14ac:dyDescent="0.2">
      <c r="A16" s="10"/>
      <c r="B16" s="10" t="s">
        <v>51</v>
      </c>
      <c r="C16" s="10" t="s">
        <v>39</v>
      </c>
      <c r="D16" s="10" t="s">
        <v>52</v>
      </c>
      <c r="E16" s="10" t="s">
        <v>53</v>
      </c>
      <c r="F16" s="10" t="s">
        <v>54</v>
      </c>
      <c r="G16" s="10" t="s">
        <v>55</v>
      </c>
      <c r="J16" s="10"/>
      <c r="K16" s="10" t="s">
        <v>51</v>
      </c>
      <c r="L16" s="10" t="s">
        <v>39</v>
      </c>
      <c r="M16" s="10" t="s">
        <v>52</v>
      </c>
      <c r="N16" s="10" t="s">
        <v>53</v>
      </c>
      <c r="O16" s="10" t="s">
        <v>54</v>
      </c>
      <c r="P16" s="10" t="s">
        <v>55</v>
      </c>
    </row>
    <row r="17" spans="1:16" x14ac:dyDescent="0.2">
      <c r="A17" t="s">
        <v>45</v>
      </c>
      <c r="B17" s="12">
        <v>-29611.270111162288</v>
      </c>
      <c r="C17">
        <v>2333.8225835783383</v>
      </c>
      <c r="D17">
        <v>-12.687883954640951</v>
      </c>
      <c r="E17">
        <v>9.0756821946510771E-30</v>
      </c>
      <c r="F17">
        <v>-34204.194506795422</v>
      </c>
      <c r="G17">
        <v>-25018.345715529154</v>
      </c>
      <c r="J17" t="s">
        <v>45</v>
      </c>
      <c r="K17">
        <v>-4759.8773008743465</v>
      </c>
      <c r="L17">
        <v>2906.2945531770015</v>
      </c>
      <c r="M17">
        <v>-1.6377821359060492</v>
      </c>
      <c r="N17">
        <v>0.10252614216549732</v>
      </c>
      <c r="O17">
        <v>-10479.417101417324</v>
      </c>
      <c r="P17">
        <v>959.66249966863086</v>
      </c>
    </row>
    <row r="18" spans="1:16" x14ac:dyDescent="0.2">
      <c r="A18" t="s">
        <v>28</v>
      </c>
      <c r="B18" s="12">
        <v>840.78957863404696</v>
      </c>
      <c r="C18">
        <v>36.527972767852532</v>
      </c>
      <c r="D18">
        <v>23.017690688107592</v>
      </c>
      <c r="E18">
        <v>5.3739371012935319E-68</v>
      </c>
      <c r="F18">
        <v>768.90313001152208</v>
      </c>
      <c r="G18">
        <v>912.67602725657184</v>
      </c>
      <c r="J18" t="s">
        <v>28</v>
      </c>
      <c r="K18">
        <v>819.34015065382312</v>
      </c>
      <c r="L18">
        <v>54.643117776598224</v>
      </c>
      <c r="M18">
        <v>14.994388753650481</v>
      </c>
      <c r="N18">
        <v>3.1419194686258032E-38</v>
      </c>
      <c r="O18">
        <v>711.80339509428541</v>
      </c>
      <c r="P18">
        <v>926.87690621336083</v>
      </c>
    </row>
    <row r="19" spans="1:16" ht="16" thickBot="1" x14ac:dyDescent="0.25">
      <c r="A19" s="9" t="s">
        <v>24</v>
      </c>
      <c r="B19" s="14">
        <v>0.56386552259237022</v>
      </c>
      <c r="C19" s="9">
        <v>2.4520789043282674E-2</v>
      </c>
      <c r="D19" s="13">
        <v>22.995406942128476</v>
      </c>
      <c r="E19" s="9">
        <v>6.4635366574886763E-68</v>
      </c>
      <c r="F19" s="9">
        <v>0.51560901372596424</v>
      </c>
      <c r="G19" s="9">
        <v>0.61212203145877619</v>
      </c>
      <c r="J19" s="9" t="s">
        <v>25</v>
      </c>
      <c r="K19" s="9">
        <v>0.46943857914458947</v>
      </c>
      <c r="L19" s="9">
        <v>5.5449577965748648E-2</v>
      </c>
      <c r="M19" s="9">
        <v>8.4660442219156824</v>
      </c>
      <c r="N19" s="9">
        <v>1.1829021013947737E-15</v>
      </c>
      <c r="O19" s="9">
        <v>0.36031472321893199</v>
      </c>
      <c r="P19" s="9">
        <v>0.57856243507024696</v>
      </c>
    </row>
    <row r="20" spans="1:16" x14ac:dyDescent="0.2">
      <c r="D20" s="5" t="s">
        <v>69</v>
      </c>
    </row>
    <row r="24" spans="1:16" x14ac:dyDescent="0.2">
      <c r="A24" t="s">
        <v>66</v>
      </c>
      <c r="J24" t="s">
        <v>67</v>
      </c>
    </row>
    <row r="25" spans="1:16" ht="16" thickBot="1" x14ac:dyDescent="0.25"/>
    <row r="26" spans="1:16" x14ac:dyDescent="0.2">
      <c r="A26" s="11" t="s">
        <v>35</v>
      </c>
      <c r="B26" s="11"/>
      <c r="J26" s="11" t="s">
        <v>35</v>
      </c>
      <c r="K26" s="11"/>
    </row>
    <row r="27" spans="1:16" x14ac:dyDescent="0.2">
      <c r="A27" t="s">
        <v>36</v>
      </c>
      <c r="B27">
        <v>0.61276217525446919</v>
      </c>
      <c r="J27" t="s">
        <v>36</v>
      </c>
      <c r="K27">
        <v>0.77459911036183093</v>
      </c>
    </row>
    <row r="28" spans="1:16" x14ac:dyDescent="0.2">
      <c r="A28" t="s">
        <v>37</v>
      </c>
      <c r="B28">
        <v>0.3754774834225888</v>
      </c>
      <c r="J28" t="s">
        <v>37</v>
      </c>
      <c r="K28">
        <v>0.60000378177334002</v>
      </c>
    </row>
    <row r="29" spans="1:16" x14ac:dyDescent="0.2">
      <c r="A29" t="s">
        <v>38</v>
      </c>
      <c r="B29">
        <v>0.37127194459041768</v>
      </c>
      <c r="J29" t="s">
        <v>38</v>
      </c>
      <c r="K29">
        <v>0.59731020454622452</v>
      </c>
    </row>
    <row r="30" spans="1:16" x14ac:dyDescent="0.2">
      <c r="A30" t="s">
        <v>39</v>
      </c>
      <c r="B30">
        <v>8180.5947752738057</v>
      </c>
      <c r="J30" t="s">
        <v>39</v>
      </c>
      <c r="K30">
        <v>6546.9462074444673</v>
      </c>
    </row>
    <row r="31" spans="1:16" ht="16" thickBot="1" x14ac:dyDescent="0.25">
      <c r="A31" s="9" t="s">
        <v>40</v>
      </c>
      <c r="B31" s="9">
        <v>300</v>
      </c>
      <c r="J31" s="9" t="s">
        <v>40</v>
      </c>
      <c r="K31" s="9">
        <v>300</v>
      </c>
    </row>
    <row r="33" spans="1:16" ht="16" thickBot="1" x14ac:dyDescent="0.25">
      <c r="A33" t="s">
        <v>41</v>
      </c>
      <c r="J33" t="s">
        <v>41</v>
      </c>
    </row>
    <row r="34" spans="1:16" x14ac:dyDescent="0.2">
      <c r="A34" s="10"/>
      <c r="B34" s="10" t="s">
        <v>46</v>
      </c>
      <c r="C34" s="10" t="s">
        <v>47</v>
      </c>
      <c r="D34" s="10" t="s">
        <v>48</v>
      </c>
      <c r="E34" s="10" t="s">
        <v>49</v>
      </c>
      <c r="F34" s="10" t="s">
        <v>50</v>
      </c>
      <c r="J34" s="10"/>
      <c r="K34" s="10" t="s">
        <v>46</v>
      </c>
      <c r="L34" s="10" t="s">
        <v>47</v>
      </c>
      <c r="M34" s="10" t="s">
        <v>48</v>
      </c>
      <c r="N34" s="10" t="s">
        <v>49</v>
      </c>
      <c r="O34" s="10" t="s">
        <v>50</v>
      </c>
    </row>
    <row r="35" spans="1:16" x14ac:dyDescent="0.2">
      <c r="A35" t="s">
        <v>42</v>
      </c>
      <c r="B35">
        <v>2</v>
      </c>
      <c r="C35">
        <v>11949837721.075016</v>
      </c>
      <c r="D35">
        <v>5974918860.537508</v>
      </c>
      <c r="E35">
        <v>89.281658880497773</v>
      </c>
      <c r="F35">
        <v>4.3540459667304393E-31</v>
      </c>
      <c r="J35" t="s">
        <v>42</v>
      </c>
      <c r="K35">
        <v>2</v>
      </c>
      <c r="L35">
        <v>19095546712.592499</v>
      </c>
      <c r="M35">
        <v>9547773356.2962494</v>
      </c>
      <c r="N35">
        <v>222.75350999156612</v>
      </c>
      <c r="O35">
        <v>8.040794577390074E-60</v>
      </c>
    </row>
    <row r="36" spans="1:16" x14ac:dyDescent="0.2">
      <c r="A36" t="s">
        <v>43</v>
      </c>
      <c r="B36">
        <v>297</v>
      </c>
      <c r="C36">
        <v>19875872870.539413</v>
      </c>
      <c r="D36">
        <v>66922130.877237082</v>
      </c>
      <c r="J36" t="s">
        <v>43</v>
      </c>
      <c r="K36">
        <v>297</v>
      </c>
      <c r="L36">
        <v>12730163879.021933</v>
      </c>
      <c r="M36">
        <v>42862504.643171489</v>
      </c>
    </row>
    <row r="37" spans="1:16" ht="16" thickBot="1" x14ac:dyDescent="0.25">
      <c r="A37" s="9" t="s">
        <v>44</v>
      </c>
      <c r="B37" s="9">
        <v>299</v>
      </c>
      <c r="C37" s="9">
        <v>31825710591.614429</v>
      </c>
      <c r="D37" s="9"/>
      <c r="E37" s="9"/>
      <c r="F37" s="9"/>
      <c r="J37" s="9" t="s">
        <v>44</v>
      </c>
      <c r="K37" s="9">
        <v>299</v>
      </c>
      <c r="L37" s="9">
        <v>31825710591.614433</v>
      </c>
      <c r="M37" s="9"/>
      <c r="N37" s="9"/>
      <c r="O37" s="9"/>
    </row>
    <row r="38" spans="1:16" ht="16" thickBot="1" x14ac:dyDescent="0.25"/>
    <row r="39" spans="1:16" x14ac:dyDescent="0.2">
      <c r="A39" s="10"/>
      <c r="B39" s="10" t="s">
        <v>51</v>
      </c>
      <c r="C39" s="10" t="s">
        <v>39</v>
      </c>
      <c r="D39" s="10" t="s">
        <v>52</v>
      </c>
      <c r="E39" s="10" t="s">
        <v>53</v>
      </c>
      <c r="F39" s="10" t="s">
        <v>54</v>
      </c>
      <c r="G39" s="10" t="s">
        <v>55</v>
      </c>
      <c r="J39" s="10"/>
      <c r="K39" s="10" t="s">
        <v>51</v>
      </c>
      <c r="L39" s="10" t="s">
        <v>39</v>
      </c>
      <c r="M39" s="10" t="s">
        <v>52</v>
      </c>
      <c r="N39" s="10" t="s">
        <v>53</v>
      </c>
      <c r="O39" s="10" t="s">
        <v>54</v>
      </c>
      <c r="P39" s="10" t="s">
        <v>55</v>
      </c>
    </row>
    <row r="40" spans="1:16" x14ac:dyDescent="0.2">
      <c r="A40" t="s">
        <v>45</v>
      </c>
      <c r="B40">
        <v>5365.4465629178885</v>
      </c>
      <c r="C40">
        <v>3174.604939213235</v>
      </c>
      <c r="D40">
        <v>1.6901147278651976</v>
      </c>
      <c r="E40">
        <v>9.2055260431630787E-2</v>
      </c>
      <c r="F40">
        <v>-882.12365703172964</v>
      </c>
      <c r="G40">
        <v>11613.016782867508</v>
      </c>
      <c r="J40" t="s">
        <v>45</v>
      </c>
      <c r="K40">
        <v>-5923.6358997728512</v>
      </c>
      <c r="L40">
        <v>2489.7041271537955</v>
      </c>
      <c r="M40">
        <v>-2.3792529542635621</v>
      </c>
      <c r="N40">
        <v>1.7979403618554241E-2</v>
      </c>
      <c r="O40">
        <v>-10823.332605072699</v>
      </c>
      <c r="P40">
        <v>-1023.9391944730036</v>
      </c>
    </row>
    <row r="41" spans="1:16" x14ac:dyDescent="0.2">
      <c r="A41" t="s">
        <v>28</v>
      </c>
      <c r="B41">
        <v>811.44668264288089</v>
      </c>
      <c r="C41">
        <v>60.794683814925691</v>
      </c>
      <c r="D41">
        <v>13.347329597323489</v>
      </c>
      <c r="E41">
        <v>3.7207786894193703E-32</v>
      </c>
      <c r="F41">
        <v>691.80374646465089</v>
      </c>
      <c r="G41">
        <v>931.08961882111089</v>
      </c>
      <c r="J41" t="s">
        <v>28</v>
      </c>
      <c r="K41">
        <v>809.67915211808145</v>
      </c>
      <c r="L41">
        <v>48.642953189096787</v>
      </c>
      <c r="M41">
        <v>16.645353520591126</v>
      </c>
      <c r="N41">
        <v>2.0899771013556397E-44</v>
      </c>
      <c r="O41">
        <v>713.95062161629232</v>
      </c>
      <c r="P41">
        <v>905.40768261987057</v>
      </c>
    </row>
    <row r="42" spans="1:16" ht="16" thickBot="1" x14ac:dyDescent="0.25">
      <c r="A42" s="9" t="s">
        <v>26</v>
      </c>
      <c r="B42" s="9">
        <v>0.12353842538410488</v>
      </c>
      <c r="C42" s="9">
        <v>0.13314848593216208</v>
      </c>
      <c r="D42" s="9">
        <v>0.92782448496670522</v>
      </c>
      <c r="E42" s="9">
        <v>0.35425201635340908</v>
      </c>
      <c r="F42" s="9">
        <v>-0.13849560135917729</v>
      </c>
      <c r="G42" s="9">
        <v>0.38557245212738706</v>
      </c>
      <c r="J42" s="9" t="s">
        <v>27</v>
      </c>
      <c r="K42" s="9">
        <v>2.903949780017329E-2</v>
      </c>
      <c r="L42" s="9">
        <v>2.2400697234713964E-3</v>
      </c>
      <c r="M42" s="9">
        <v>12.963658003988954</v>
      </c>
      <c r="N42" s="9">
        <v>9.1925190141047591E-31</v>
      </c>
      <c r="O42" s="9">
        <v>2.4631077488687519E-2</v>
      </c>
      <c r="P42" s="9">
        <v>3.3447918111659057E-2</v>
      </c>
    </row>
    <row r="47" spans="1:16" x14ac:dyDescent="0.2">
      <c r="A47" t="s">
        <v>68</v>
      </c>
    </row>
    <row r="48" spans="1:16" ht="16" thickBot="1" x14ac:dyDescent="0.25"/>
    <row r="49" spans="1:7" x14ac:dyDescent="0.2">
      <c r="A49" s="11" t="s">
        <v>35</v>
      </c>
      <c r="B49" s="11"/>
    </row>
    <row r="50" spans="1:7" x14ac:dyDescent="0.2">
      <c r="A50" t="s">
        <v>36</v>
      </c>
      <c r="B50">
        <v>0.61243868422872072</v>
      </c>
    </row>
    <row r="51" spans="1:7" x14ac:dyDescent="0.2">
      <c r="A51" t="s">
        <v>37</v>
      </c>
      <c r="B51">
        <v>0.37508114193980674</v>
      </c>
    </row>
    <row r="52" spans="1:7" x14ac:dyDescent="0.2">
      <c r="A52" t="s">
        <v>38</v>
      </c>
      <c r="B52">
        <v>0.37087293414142164</v>
      </c>
    </row>
    <row r="53" spans="1:7" x14ac:dyDescent="0.2">
      <c r="A53" t="s">
        <v>39</v>
      </c>
      <c r="B53">
        <v>8183.1901939518793</v>
      </c>
    </row>
    <row r="54" spans="1:7" ht="16" thickBot="1" x14ac:dyDescent="0.25">
      <c r="A54" s="9" t="s">
        <v>40</v>
      </c>
      <c r="B54" s="9">
        <v>300</v>
      </c>
    </row>
    <row r="56" spans="1:7" ht="16" thickBot="1" x14ac:dyDescent="0.25">
      <c r="A56" t="s">
        <v>41</v>
      </c>
    </row>
    <row r="57" spans="1:7" x14ac:dyDescent="0.2">
      <c r="A57" s="10"/>
      <c r="B57" s="10" t="s">
        <v>46</v>
      </c>
      <c r="C57" s="10" t="s">
        <v>47</v>
      </c>
      <c r="D57" s="10" t="s">
        <v>48</v>
      </c>
      <c r="E57" s="10" t="s">
        <v>49</v>
      </c>
      <c r="F57" s="10" t="s">
        <v>50</v>
      </c>
    </row>
    <row r="58" spans="1:7" x14ac:dyDescent="0.2">
      <c r="A58" t="s">
        <v>42</v>
      </c>
      <c r="B58">
        <v>2</v>
      </c>
      <c r="C58">
        <v>11937223871.748543</v>
      </c>
      <c r="D58">
        <v>5968611935.8742714</v>
      </c>
      <c r="E58">
        <v>89.130850925123184</v>
      </c>
      <c r="F58">
        <v>4.7841978066038884E-31</v>
      </c>
    </row>
    <row r="59" spans="1:7" x14ac:dyDescent="0.2">
      <c r="A59" t="s">
        <v>43</v>
      </c>
      <c r="B59">
        <v>297</v>
      </c>
      <c r="C59">
        <v>19888486719.865887</v>
      </c>
      <c r="D59">
        <v>66964601.750390194</v>
      </c>
    </row>
    <row r="60" spans="1:7" ht="16" thickBot="1" x14ac:dyDescent="0.25">
      <c r="A60" s="9" t="s">
        <v>44</v>
      </c>
      <c r="B60" s="9">
        <v>299</v>
      </c>
      <c r="C60" s="9">
        <v>31825710591.614429</v>
      </c>
      <c r="D60" s="9"/>
      <c r="E60" s="9"/>
      <c r="F60" s="9"/>
    </row>
    <row r="61" spans="1:7" ht="16" thickBot="1" x14ac:dyDescent="0.25"/>
    <row r="62" spans="1:7" x14ac:dyDescent="0.2">
      <c r="A62" s="10"/>
      <c r="B62" s="10" t="s">
        <v>51</v>
      </c>
      <c r="C62" s="10" t="s">
        <v>39</v>
      </c>
      <c r="D62" s="10" t="s">
        <v>52</v>
      </c>
      <c r="E62" s="10" t="s">
        <v>53</v>
      </c>
      <c r="F62" s="10" t="s">
        <v>54</v>
      </c>
      <c r="G62" s="10" t="s">
        <v>55</v>
      </c>
    </row>
    <row r="63" spans="1:7" x14ac:dyDescent="0.2">
      <c r="A63" t="s">
        <v>45</v>
      </c>
      <c r="B63">
        <v>7279.6518331020461</v>
      </c>
      <c r="C63">
        <v>2973.5401237289989</v>
      </c>
      <c r="D63">
        <v>2.4481431324938447</v>
      </c>
      <c r="E63">
        <v>1.4937971179777831E-2</v>
      </c>
      <c r="F63">
        <v>1427.7738575582136</v>
      </c>
      <c r="G63">
        <v>13131.529808645879</v>
      </c>
    </row>
    <row r="64" spans="1:7" x14ac:dyDescent="0.2">
      <c r="A64" t="s">
        <v>28</v>
      </c>
      <c r="B64">
        <v>805.09358249429999</v>
      </c>
      <c r="C64">
        <v>61.123040683348634</v>
      </c>
      <c r="D64">
        <v>13.171687361974232</v>
      </c>
      <c r="E64">
        <v>1.620015952165937E-31</v>
      </c>
      <c r="F64">
        <v>684.80444540856956</v>
      </c>
      <c r="G64">
        <v>925.38271958003043</v>
      </c>
    </row>
    <row r="65" spans="1:19" ht="16" thickBot="1" x14ac:dyDescent="0.25">
      <c r="A65" s="9" t="s">
        <v>3</v>
      </c>
      <c r="B65" s="9">
        <v>-779.53217905146357</v>
      </c>
      <c r="C65" s="9">
        <v>950.96983822476591</v>
      </c>
      <c r="D65" s="9">
        <v>-0.81972334738467034</v>
      </c>
      <c r="E65" s="9">
        <v>0.41303117362028974</v>
      </c>
      <c r="F65" s="9">
        <v>-2651.0251538074908</v>
      </c>
      <c r="G65" s="9">
        <v>1091.9607957045635</v>
      </c>
    </row>
    <row r="71" spans="1:19" x14ac:dyDescent="0.2">
      <c r="A71" s="4" t="s">
        <v>23</v>
      </c>
      <c r="B71" s="4" t="s">
        <v>28</v>
      </c>
      <c r="C71" s="4" t="s">
        <v>24</v>
      </c>
      <c r="E71" s="4" t="s">
        <v>23</v>
      </c>
      <c r="F71" s="4" t="s">
        <v>28</v>
      </c>
      <c r="G71" s="4" t="s">
        <v>25</v>
      </c>
      <c r="I71" s="4" t="s">
        <v>23</v>
      </c>
      <c r="J71" s="4" t="s">
        <v>28</v>
      </c>
      <c r="K71" s="4" t="s">
        <v>26</v>
      </c>
      <c r="M71" s="4" t="s">
        <v>23</v>
      </c>
      <c r="N71" s="4" t="s">
        <v>28</v>
      </c>
      <c r="O71" s="4" t="s">
        <v>27</v>
      </c>
      <c r="Q71" s="4" t="s">
        <v>23</v>
      </c>
      <c r="R71" s="4" t="s">
        <v>28</v>
      </c>
      <c r="S71" s="4" t="s">
        <v>3</v>
      </c>
    </row>
    <row r="72" spans="1:19" x14ac:dyDescent="0.2">
      <c r="A72" s="2">
        <v>35321.458769999997</v>
      </c>
      <c r="B72" s="3">
        <v>42</v>
      </c>
      <c r="C72" s="2">
        <v>62812.093009999997</v>
      </c>
      <c r="E72" s="2">
        <v>35321.458769999997</v>
      </c>
      <c r="F72" s="3">
        <v>42</v>
      </c>
      <c r="G72" s="2">
        <v>33778.131978667683</v>
      </c>
      <c r="I72" s="2">
        <v>35321.458769999997</v>
      </c>
      <c r="J72" s="3">
        <v>42</v>
      </c>
      <c r="K72" s="2">
        <v>11609.38091</v>
      </c>
      <c r="M72" s="2">
        <v>35321.458769999997</v>
      </c>
      <c r="N72" s="3">
        <v>42</v>
      </c>
      <c r="O72" s="2">
        <v>238961.25049999999</v>
      </c>
      <c r="Q72" s="2">
        <v>35321.458769999997</v>
      </c>
      <c r="R72" s="3">
        <v>42</v>
      </c>
      <c r="S72" s="3">
        <v>0</v>
      </c>
    </row>
    <row r="73" spans="1:19" x14ac:dyDescent="0.2">
      <c r="A73" s="2">
        <v>45115.525659999999</v>
      </c>
      <c r="B73" s="3">
        <v>41</v>
      </c>
      <c r="C73" s="2">
        <v>66646.892919999998</v>
      </c>
      <c r="E73" s="2">
        <v>45115.525659999999</v>
      </c>
      <c r="F73" s="3">
        <v>41</v>
      </c>
      <c r="G73" s="2">
        <v>27353.59809020978</v>
      </c>
      <c r="I73" s="2">
        <v>45115.525659999999</v>
      </c>
      <c r="J73" s="3">
        <v>41</v>
      </c>
      <c r="K73" s="2">
        <v>9572.9571360000009</v>
      </c>
      <c r="M73" s="2">
        <v>45115.525659999999</v>
      </c>
      <c r="N73" s="3">
        <v>41</v>
      </c>
      <c r="O73" s="2">
        <v>530973.90780000004</v>
      </c>
      <c r="Q73" s="2">
        <v>45115.525659999999</v>
      </c>
      <c r="R73" s="3">
        <v>41</v>
      </c>
      <c r="S73" s="3">
        <v>0</v>
      </c>
    </row>
    <row r="74" spans="1:19" x14ac:dyDescent="0.2">
      <c r="A74" s="2">
        <v>42925.709210000001</v>
      </c>
      <c r="B74" s="3">
        <v>43</v>
      </c>
      <c r="C74" s="2">
        <v>53798.551119999996</v>
      </c>
      <c r="E74" s="2">
        <v>42925.709210000001</v>
      </c>
      <c r="F74" s="3">
        <v>43</v>
      </c>
      <c r="G74" s="2">
        <v>14359.152867572249</v>
      </c>
      <c r="I74" s="2">
        <v>42925.709210000001</v>
      </c>
      <c r="J74" s="3">
        <v>43</v>
      </c>
      <c r="K74" s="2">
        <v>11160.35506</v>
      </c>
      <c r="M74" s="2">
        <v>42925.709210000001</v>
      </c>
      <c r="N74" s="3">
        <v>43</v>
      </c>
      <c r="O74" s="2">
        <v>638467.17729999998</v>
      </c>
      <c r="Q74" s="2">
        <v>42925.709210000001</v>
      </c>
      <c r="R74" s="3">
        <v>43</v>
      </c>
      <c r="S74" s="3">
        <v>1</v>
      </c>
    </row>
    <row r="75" spans="1:19" x14ac:dyDescent="0.2">
      <c r="A75" s="2">
        <v>67422.363129999998</v>
      </c>
      <c r="B75" s="3">
        <v>58</v>
      </c>
      <c r="C75" s="2">
        <v>79370.037979999994</v>
      </c>
      <c r="E75" s="2">
        <v>67422.363129999998</v>
      </c>
      <c r="F75" s="3">
        <v>58</v>
      </c>
      <c r="G75" s="2">
        <v>32294.037938352249</v>
      </c>
      <c r="I75" s="2">
        <v>67422.363129999998</v>
      </c>
      <c r="J75" s="3">
        <v>58</v>
      </c>
      <c r="K75" s="2">
        <v>14426.164849999999</v>
      </c>
      <c r="M75" s="2">
        <v>67422.363129999998</v>
      </c>
      <c r="N75" s="3">
        <v>58</v>
      </c>
      <c r="O75" s="2">
        <v>548599.05240000004</v>
      </c>
      <c r="Q75" s="2">
        <v>67422.363129999998</v>
      </c>
      <c r="R75" s="3">
        <v>58</v>
      </c>
      <c r="S75" s="3">
        <v>1</v>
      </c>
    </row>
    <row r="76" spans="1:19" x14ac:dyDescent="0.2">
      <c r="A76" s="2">
        <v>55915.462480000002</v>
      </c>
      <c r="B76" s="3">
        <v>57</v>
      </c>
      <c r="C76" s="2">
        <v>59729.151299999998</v>
      </c>
      <c r="E76" s="2">
        <v>55915.462480000002</v>
      </c>
      <c r="F76" s="3">
        <v>57</v>
      </c>
      <c r="G76" s="2">
        <v>19646.39732191556</v>
      </c>
      <c r="I76" s="2">
        <v>55915.462480000002</v>
      </c>
      <c r="J76" s="3">
        <v>57</v>
      </c>
      <c r="K76" s="2">
        <v>5358.7121770000003</v>
      </c>
      <c r="M76" s="2">
        <v>55915.462480000002</v>
      </c>
      <c r="N76" s="3">
        <v>57</v>
      </c>
      <c r="O76" s="2">
        <v>560304.06709999999</v>
      </c>
      <c r="Q76" s="2">
        <v>55915.462480000002</v>
      </c>
      <c r="R76" s="3">
        <v>57</v>
      </c>
      <c r="S76" s="3">
        <v>1</v>
      </c>
    </row>
    <row r="77" spans="1:19" x14ac:dyDescent="0.2">
      <c r="A77" s="2">
        <v>56611.997840000004</v>
      </c>
      <c r="B77" s="3">
        <v>57</v>
      </c>
      <c r="C77" s="2">
        <v>68499.851620000001</v>
      </c>
      <c r="E77" s="2">
        <v>56611.997840000004</v>
      </c>
      <c r="F77" s="3">
        <v>57</v>
      </c>
      <c r="G77" s="2">
        <v>17921.075259298588</v>
      </c>
      <c r="I77" s="2">
        <v>56611.997840000004</v>
      </c>
      <c r="J77" s="3">
        <v>57</v>
      </c>
      <c r="K77" s="2">
        <v>14179.47244</v>
      </c>
      <c r="M77" s="2">
        <v>56611.997840000004</v>
      </c>
      <c r="N77" s="3">
        <v>57</v>
      </c>
      <c r="O77" s="2">
        <v>428485.36040000001</v>
      </c>
      <c r="Q77" s="2">
        <v>56611.997840000004</v>
      </c>
      <c r="R77" s="3">
        <v>57</v>
      </c>
      <c r="S77" s="3">
        <v>1</v>
      </c>
    </row>
    <row r="78" spans="1:19" x14ac:dyDescent="0.2">
      <c r="A78" s="2">
        <v>28925.70549</v>
      </c>
      <c r="B78" s="3">
        <v>47</v>
      </c>
      <c r="C78" s="2">
        <v>39814.521999999997</v>
      </c>
      <c r="E78" s="2">
        <v>28925.70549</v>
      </c>
      <c r="F78" s="3">
        <v>47</v>
      </c>
      <c r="G78" s="2">
        <v>11889.185205225191</v>
      </c>
      <c r="I78" s="2">
        <v>28925.70549</v>
      </c>
      <c r="J78" s="3">
        <v>47</v>
      </c>
      <c r="K78" s="2">
        <v>5958.460188</v>
      </c>
      <c r="M78" s="2">
        <v>28925.70549</v>
      </c>
      <c r="N78" s="3">
        <v>47</v>
      </c>
      <c r="O78" s="2">
        <v>326373.18119999999</v>
      </c>
      <c r="Q78" s="2">
        <v>28925.70549</v>
      </c>
      <c r="R78" s="3">
        <v>47</v>
      </c>
      <c r="S78" s="3">
        <v>1</v>
      </c>
    </row>
    <row r="79" spans="1:19" x14ac:dyDescent="0.2">
      <c r="A79" s="2">
        <v>47434.982649999998</v>
      </c>
      <c r="B79" s="3">
        <v>50</v>
      </c>
      <c r="C79" s="2">
        <v>51752.234450000004</v>
      </c>
      <c r="E79" s="2">
        <v>47434.982649999998</v>
      </c>
      <c r="F79" s="3">
        <v>50</v>
      </c>
      <c r="G79" s="2">
        <v>19877.40293355197</v>
      </c>
      <c r="I79" s="2">
        <v>47434.982649999998</v>
      </c>
      <c r="J79" s="3">
        <v>50</v>
      </c>
      <c r="K79" s="2">
        <v>10985.69656</v>
      </c>
      <c r="M79" s="2">
        <v>47434.982649999998</v>
      </c>
      <c r="N79" s="3">
        <v>50</v>
      </c>
      <c r="O79" s="2">
        <v>629312.40410000004</v>
      </c>
      <c r="Q79" s="2">
        <v>47434.982649999998</v>
      </c>
      <c r="R79" s="3">
        <v>50</v>
      </c>
      <c r="S79" s="3">
        <v>1</v>
      </c>
    </row>
    <row r="80" spans="1:19" x14ac:dyDescent="0.2">
      <c r="A80" s="2">
        <v>48013.614099999999</v>
      </c>
      <c r="B80" s="3">
        <v>47</v>
      </c>
      <c r="C80" s="2">
        <v>58139.259100000003</v>
      </c>
      <c r="E80" s="2">
        <v>48013.614099999999</v>
      </c>
      <c r="F80" s="3">
        <v>47</v>
      </c>
      <c r="G80" s="2">
        <v>15521.737736260089</v>
      </c>
      <c r="I80" s="2">
        <v>48013.614099999999</v>
      </c>
      <c r="J80" s="3">
        <v>47</v>
      </c>
      <c r="K80" s="2">
        <v>3440.8237989999998</v>
      </c>
      <c r="M80" s="2">
        <v>48013.614099999999</v>
      </c>
      <c r="N80" s="3">
        <v>47</v>
      </c>
      <c r="O80" s="2">
        <v>630059.02740000002</v>
      </c>
      <c r="Q80" s="2">
        <v>48013.614099999999</v>
      </c>
      <c r="R80" s="3">
        <v>47</v>
      </c>
      <c r="S80" s="3">
        <v>0</v>
      </c>
    </row>
    <row r="81" spans="1:19" x14ac:dyDescent="0.2">
      <c r="A81" s="2">
        <v>38189.506009999997</v>
      </c>
      <c r="B81" s="3">
        <v>43</v>
      </c>
      <c r="C81" s="2">
        <v>53457.101320000002</v>
      </c>
      <c r="E81" s="2">
        <v>38189.506009999997</v>
      </c>
      <c r="F81" s="3">
        <v>43</v>
      </c>
      <c r="G81" s="2">
        <v>11028.18096287287</v>
      </c>
      <c r="I81" s="2">
        <v>38189.506009999997</v>
      </c>
      <c r="J81" s="3">
        <v>43</v>
      </c>
      <c r="K81" s="2">
        <v>12884.078680000001</v>
      </c>
      <c r="M81" s="2">
        <v>38189.506009999997</v>
      </c>
      <c r="N81" s="3">
        <v>43</v>
      </c>
      <c r="O81" s="2">
        <v>476643.35440000001</v>
      </c>
      <c r="Q81" s="2">
        <v>38189.506009999997</v>
      </c>
      <c r="R81" s="3">
        <v>43</v>
      </c>
      <c r="S81" s="3">
        <v>1</v>
      </c>
    </row>
    <row r="82" spans="1:19" x14ac:dyDescent="0.2">
      <c r="A82" s="2">
        <v>59045.51309</v>
      </c>
      <c r="B82" s="3">
        <v>50</v>
      </c>
      <c r="C82" s="2">
        <v>73348.707450000002</v>
      </c>
      <c r="E82" s="2">
        <v>59045.51309</v>
      </c>
      <c r="F82" s="3">
        <v>50</v>
      </c>
      <c r="G82" s="2">
        <v>33330.097571897008</v>
      </c>
      <c r="I82" s="2">
        <v>59045.51309</v>
      </c>
      <c r="J82" s="3">
        <v>50</v>
      </c>
      <c r="K82" s="2">
        <v>8270.707359</v>
      </c>
      <c r="M82" s="2">
        <v>59045.51309</v>
      </c>
      <c r="N82" s="3">
        <v>50</v>
      </c>
      <c r="O82" s="2">
        <v>612738.61710000003</v>
      </c>
      <c r="Q82" s="2">
        <v>59045.51309</v>
      </c>
      <c r="R82" s="3">
        <v>50</v>
      </c>
      <c r="S82" s="3">
        <v>1</v>
      </c>
    </row>
    <row r="83" spans="1:19" x14ac:dyDescent="0.2">
      <c r="A83" s="2">
        <v>42288.810460000001</v>
      </c>
      <c r="B83" s="3">
        <v>53</v>
      </c>
      <c r="C83" s="2">
        <v>55421.657330000002</v>
      </c>
      <c r="E83" s="2">
        <v>42288.810460000001</v>
      </c>
      <c r="F83" s="3">
        <v>53</v>
      </c>
      <c r="G83" s="2">
        <v>21113.48656121664</v>
      </c>
      <c r="I83" s="2">
        <v>42288.810460000001</v>
      </c>
      <c r="J83" s="3">
        <v>53</v>
      </c>
      <c r="K83" s="2">
        <v>10014.969289999999</v>
      </c>
      <c r="M83" s="2">
        <v>42288.810460000001</v>
      </c>
      <c r="N83" s="3">
        <v>53</v>
      </c>
      <c r="O83" s="2">
        <v>293862.5123</v>
      </c>
      <c r="Q83" s="2">
        <v>42288.810460000001</v>
      </c>
      <c r="R83" s="3">
        <v>53</v>
      </c>
      <c r="S83" s="3">
        <v>1</v>
      </c>
    </row>
    <row r="84" spans="1:19" x14ac:dyDescent="0.2">
      <c r="A84" s="2">
        <v>28700.0334</v>
      </c>
      <c r="B84" s="3">
        <v>44</v>
      </c>
      <c r="C84" s="2">
        <v>37336.338300000003</v>
      </c>
      <c r="E84" s="2">
        <v>28700.0334</v>
      </c>
      <c r="F84" s="3">
        <v>44</v>
      </c>
      <c r="G84" s="2">
        <v>18430.676806977699</v>
      </c>
      <c r="I84" s="2">
        <v>28700.0334</v>
      </c>
      <c r="J84" s="3">
        <v>44</v>
      </c>
      <c r="K84" s="2">
        <v>10218.32092</v>
      </c>
      <c r="M84" s="2">
        <v>28700.0334</v>
      </c>
      <c r="N84" s="3">
        <v>44</v>
      </c>
      <c r="O84" s="2">
        <v>430907.16729999997</v>
      </c>
      <c r="Q84" s="2">
        <v>28700.0334</v>
      </c>
      <c r="R84" s="3">
        <v>44</v>
      </c>
      <c r="S84" s="3">
        <v>0</v>
      </c>
    </row>
    <row r="85" spans="1:19" x14ac:dyDescent="0.2">
      <c r="A85" s="2">
        <v>49258.87571</v>
      </c>
      <c r="B85" s="3">
        <v>48</v>
      </c>
      <c r="C85" s="2">
        <v>68304.472980000006</v>
      </c>
      <c r="E85" s="2">
        <v>49258.87571</v>
      </c>
      <c r="F85" s="3">
        <v>48</v>
      </c>
      <c r="G85" s="2">
        <v>18347.515908603109</v>
      </c>
      <c r="I85" s="2">
        <v>49258.87571</v>
      </c>
      <c r="J85" s="3">
        <v>48</v>
      </c>
      <c r="K85" s="2">
        <v>9466.9951280000005</v>
      </c>
      <c r="M85" s="2">
        <v>49258.87571</v>
      </c>
      <c r="N85" s="3">
        <v>48</v>
      </c>
      <c r="O85" s="2">
        <v>420322.07020000002</v>
      </c>
      <c r="Q85" s="2">
        <v>49258.87571</v>
      </c>
      <c r="R85" s="3">
        <v>48</v>
      </c>
      <c r="S85" s="3">
        <v>0</v>
      </c>
    </row>
    <row r="86" spans="1:19" x14ac:dyDescent="0.2">
      <c r="A86" s="2">
        <v>49510.033560000003</v>
      </c>
      <c r="B86" s="3">
        <v>55</v>
      </c>
      <c r="C86" s="2">
        <v>72776.003819999998</v>
      </c>
      <c r="E86" s="2">
        <v>49510.033560000003</v>
      </c>
      <c r="F86" s="3">
        <v>55</v>
      </c>
      <c r="G86" s="2">
        <v>21855.042932753771</v>
      </c>
      <c r="I86" s="2">
        <v>49510.033560000003</v>
      </c>
      <c r="J86" s="3">
        <v>55</v>
      </c>
      <c r="K86" s="2">
        <v>10597.638139999999</v>
      </c>
      <c r="M86" s="2">
        <v>49510.033560000003</v>
      </c>
      <c r="N86" s="3">
        <v>55</v>
      </c>
      <c r="O86" s="2">
        <v>146344.8965</v>
      </c>
      <c r="Q86" s="2">
        <v>49510.033560000003</v>
      </c>
      <c r="R86" s="3">
        <v>55</v>
      </c>
      <c r="S86" s="3">
        <v>0</v>
      </c>
    </row>
    <row r="87" spans="1:19" x14ac:dyDescent="0.2">
      <c r="A87" s="2">
        <v>53017.267229999998</v>
      </c>
      <c r="B87" s="3">
        <v>53</v>
      </c>
      <c r="C87" s="2">
        <v>64662.300609999998</v>
      </c>
      <c r="E87" s="2">
        <v>53017.267229999998</v>
      </c>
      <c r="F87" s="3">
        <v>53</v>
      </c>
      <c r="G87" s="2">
        <v>28349.817372141089</v>
      </c>
      <c r="I87" s="2">
        <v>53017.267229999998</v>
      </c>
      <c r="J87" s="3">
        <v>53</v>
      </c>
      <c r="K87" s="2">
        <v>11326.03434</v>
      </c>
      <c r="M87" s="2">
        <v>53017.267229999998</v>
      </c>
      <c r="N87" s="3">
        <v>53</v>
      </c>
      <c r="O87" s="2">
        <v>481433.43239999999</v>
      </c>
      <c r="Q87" s="2">
        <v>53017.267229999998</v>
      </c>
      <c r="R87" s="3">
        <v>53</v>
      </c>
      <c r="S87" s="3">
        <v>1</v>
      </c>
    </row>
    <row r="88" spans="1:19" x14ac:dyDescent="0.2">
      <c r="A88" s="2">
        <v>41814.720670000002</v>
      </c>
      <c r="B88" s="3">
        <v>45</v>
      </c>
      <c r="C88" s="2">
        <v>63259.878369999999</v>
      </c>
      <c r="E88" s="2">
        <v>41814.720670000002</v>
      </c>
      <c r="F88" s="3">
        <v>45</v>
      </c>
      <c r="G88" s="2">
        <v>24743.750456449408</v>
      </c>
      <c r="I88" s="2">
        <v>41814.720670000002</v>
      </c>
      <c r="J88" s="3">
        <v>45</v>
      </c>
      <c r="K88" s="2">
        <v>11495.54999</v>
      </c>
      <c r="M88" s="2">
        <v>41814.720670000002</v>
      </c>
      <c r="N88" s="3">
        <v>45</v>
      </c>
      <c r="O88" s="2">
        <v>370356.22230000002</v>
      </c>
      <c r="Q88" s="2">
        <v>41814.720670000002</v>
      </c>
      <c r="R88" s="3">
        <v>45</v>
      </c>
      <c r="S88" s="3">
        <v>0</v>
      </c>
    </row>
    <row r="89" spans="1:19" x14ac:dyDescent="0.2">
      <c r="A89" s="2">
        <v>43901.712440000003</v>
      </c>
      <c r="B89" s="3">
        <v>48</v>
      </c>
      <c r="C89" s="2">
        <v>52682.064010000002</v>
      </c>
      <c r="E89" s="2">
        <v>43901.712440000003</v>
      </c>
      <c r="F89" s="3">
        <v>48</v>
      </c>
      <c r="G89" s="2">
        <v>26339.14756026891</v>
      </c>
      <c r="I89" s="2">
        <v>43901.712440000003</v>
      </c>
      <c r="J89" s="3">
        <v>48</v>
      </c>
      <c r="K89" s="2">
        <v>12514.52029</v>
      </c>
      <c r="M89" s="2">
        <v>43901.712440000003</v>
      </c>
      <c r="N89" s="3">
        <v>48</v>
      </c>
      <c r="O89" s="2">
        <v>549443.58860000002</v>
      </c>
      <c r="Q89" s="2">
        <v>43901.712440000003</v>
      </c>
      <c r="R89" s="3">
        <v>48</v>
      </c>
      <c r="S89" s="3">
        <v>1</v>
      </c>
    </row>
    <row r="90" spans="1:19" x14ac:dyDescent="0.2">
      <c r="A90" s="2">
        <v>44633.992409999999</v>
      </c>
      <c r="B90" s="3">
        <v>52</v>
      </c>
      <c r="C90" s="2">
        <v>54503.144229999998</v>
      </c>
      <c r="E90" s="2">
        <v>44633.992409999999</v>
      </c>
      <c r="F90" s="3">
        <v>52</v>
      </c>
      <c r="G90" s="2">
        <v>20660.479743380129</v>
      </c>
      <c r="I90" s="2">
        <v>44633.992409999999</v>
      </c>
      <c r="J90" s="3">
        <v>52</v>
      </c>
      <c r="K90" s="2">
        <v>7377.8209139999999</v>
      </c>
      <c r="M90" s="2">
        <v>44633.992409999999</v>
      </c>
      <c r="N90" s="3">
        <v>52</v>
      </c>
      <c r="O90" s="2">
        <v>431098.99979999999</v>
      </c>
      <c r="Q90" s="2">
        <v>44633.992409999999</v>
      </c>
      <c r="R90" s="3">
        <v>52</v>
      </c>
      <c r="S90" s="3">
        <v>1</v>
      </c>
    </row>
    <row r="91" spans="1:19" x14ac:dyDescent="0.2">
      <c r="A91" s="2">
        <v>54827.52403</v>
      </c>
      <c r="B91" s="3">
        <v>59</v>
      </c>
      <c r="C91" s="2">
        <v>55368.237159999997</v>
      </c>
      <c r="E91" s="2">
        <v>54827.52403</v>
      </c>
      <c r="F91" s="3">
        <v>59</v>
      </c>
      <c r="G91" s="2">
        <v>13304.209460402661</v>
      </c>
      <c r="I91" s="2">
        <v>54827.52403</v>
      </c>
      <c r="J91" s="3">
        <v>59</v>
      </c>
      <c r="K91" s="2">
        <v>13272.946470000001</v>
      </c>
      <c r="M91" s="2">
        <v>54827.52403</v>
      </c>
      <c r="N91" s="3">
        <v>59</v>
      </c>
      <c r="O91" s="2">
        <v>566022.13060000003</v>
      </c>
      <c r="Q91" s="2">
        <v>54827.52403</v>
      </c>
      <c r="R91" s="3">
        <v>59</v>
      </c>
      <c r="S91" s="3">
        <v>0</v>
      </c>
    </row>
    <row r="92" spans="1:19" x14ac:dyDescent="0.2">
      <c r="A92" s="2">
        <v>51130.95379</v>
      </c>
      <c r="B92" s="3">
        <v>52</v>
      </c>
      <c r="C92" s="2">
        <v>63435.863039999997</v>
      </c>
      <c r="E92" s="2">
        <v>51130.95379</v>
      </c>
      <c r="F92" s="3">
        <v>52</v>
      </c>
      <c r="G92" s="2">
        <v>27297.652099140629</v>
      </c>
      <c r="I92" s="2">
        <v>51130.95379</v>
      </c>
      <c r="J92" s="3">
        <v>52</v>
      </c>
      <c r="K92" s="2">
        <v>11878.03779</v>
      </c>
      <c r="M92" s="2">
        <v>51130.95379</v>
      </c>
      <c r="N92" s="3">
        <v>52</v>
      </c>
      <c r="O92" s="2">
        <v>480588.23450000002</v>
      </c>
      <c r="Q92" s="2">
        <v>51130.95379</v>
      </c>
      <c r="R92" s="3">
        <v>52</v>
      </c>
      <c r="S92" s="3">
        <v>1</v>
      </c>
    </row>
    <row r="93" spans="1:19" x14ac:dyDescent="0.2">
      <c r="A93" s="2">
        <v>43402.31525</v>
      </c>
      <c r="B93" s="3">
        <v>48</v>
      </c>
      <c r="C93" s="2">
        <v>64347.345309999997</v>
      </c>
      <c r="E93" s="2">
        <v>43402.31525</v>
      </c>
      <c r="F93" s="3">
        <v>48</v>
      </c>
      <c r="G93" s="2">
        <v>19092.66796903377</v>
      </c>
      <c r="I93" s="2">
        <v>43402.31525</v>
      </c>
      <c r="J93" s="3">
        <v>48</v>
      </c>
      <c r="K93" s="2">
        <v>10905.36628</v>
      </c>
      <c r="M93" s="2">
        <v>43402.31525</v>
      </c>
      <c r="N93" s="3">
        <v>48</v>
      </c>
      <c r="O93" s="2">
        <v>307226.09769999998</v>
      </c>
      <c r="Q93" s="2">
        <v>43402.31525</v>
      </c>
      <c r="R93" s="3">
        <v>48</v>
      </c>
      <c r="S93" s="3">
        <v>0</v>
      </c>
    </row>
    <row r="94" spans="1:19" x14ac:dyDescent="0.2">
      <c r="A94" s="2">
        <v>47240.86004</v>
      </c>
      <c r="B94" s="3">
        <v>46</v>
      </c>
      <c r="C94" s="2">
        <v>65176.690549999999</v>
      </c>
      <c r="E94" s="2">
        <v>47240.86004</v>
      </c>
      <c r="F94" s="3">
        <v>46</v>
      </c>
      <c r="G94" s="2">
        <v>35020.541345081809</v>
      </c>
      <c r="I94" s="2">
        <v>47240.86004</v>
      </c>
      <c r="J94" s="3">
        <v>46</v>
      </c>
      <c r="K94" s="2">
        <v>7698.5522339999998</v>
      </c>
      <c r="M94" s="2">
        <v>47240.86004</v>
      </c>
      <c r="N94" s="3">
        <v>46</v>
      </c>
      <c r="O94" s="2">
        <v>497526.45659999998</v>
      </c>
      <c r="Q94" s="2">
        <v>47240.86004</v>
      </c>
      <c r="R94" s="3">
        <v>46</v>
      </c>
      <c r="S94" s="3">
        <v>1</v>
      </c>
    </row>
    <row r="95" spans="1:19" x14ac:dyDescent="0.2">
      <c r="A95" s="2">
        <v>46635.494319999998</v>
      </c>
      <c r="B95" s="3">
        <v>47</v>
      </c>
      <c r="C95" s="2">
        <v>52027.638370000001</v>
      </c>
      <c r="E95" s="2">
        <v>46635.494319999998</v>
      </c>
      <c r="F95" s="3">
        <v>47</v>
      </c>
      <c r="G95" s="2">
        <v>24589.070335602119</v>
      </c>
      <c r="I95" s="2">
        <v>46635.494319999998</v>
      </c>
      <c r="J95" s="3">
        <v>47</v>
      </c>
      <c r="K95" s="2">
        <v>11960.85377</v>
      </c>
      <c r="M95" s="2">
        <v>46635.494319999998</v>
      </c>
      <c r="N95" s="3">
        <v>47</v>
      </c>
      <c r="O95" s="2">
        <v>688466.0503</v>
      </c>
      <c r="Q95" s="2">
        <v>46635.494319999998</v>
      </c>
      <c r="R95" s="3">
        <v>47</v>
      </c>
      <c r="S95" s="3">
        <v>1</v>
      </c>
    </row>
    <row r="96" spans="1:19" x14ac:dyDescent="0.2">
      <c r="A96" s="2">
        <v>45078.40193</v>
      </c>
      <c r="B96" s="3">
        <v>40</v>
      </c>
      <c r="C96" s="2">
        <v>69612.012300000002</v>
      </c>
      <c r="E96" s="2">
        <v>45078.40193</v>
      </c>
      <c r="F96" s="3">
        <v>40</v>
      </c>
      <c r="G96" s="2">
        <v>27488.975473185121</v>
      </c>
      <c r="I96" s="2">
        <v>45078.40193</v>
      </c>
      <c r="J96" s="3">
        <v>40</v>
      </c>
      <c r="K96" s="2">
        <v>8125.5989929999996</v>
      </c>
      <c r="M96" s="2">
        <v>45078.40193</v>
      </c>
      <c r="N96" s="3">
        <v>40</v>
      </c>
      <c r="O96" s="2">
        <v>499086.34419999999</v>
      </c>
      <c r="Q96" s="2">
        <v>45078.40193</v>
      </c>
      <c r="R96" s="3">
        <v>40</v>
      </c>
      <c r="S96" s="3">
        <v>0</v>
      </c>
    </row>
    <row r="97" spans="1:19" x14ac:dyDescent="0.2">
      <c r="A97" s="2">
        <v>44387.58412</v>
      </c>
      <c r="B97" s="3">
        <v>53</v>
      </c>
      <c r="C97" s="2">
        <v>53065.571750000003</v>
      </c>
      <c r="E97" s="2">
        <v>44387.58412</v>
      </c>
      <c r="F97" s="3">
        <v>53</v>
      </c>
      <c r="G97" s="2">
        <v>28555.3674172588</v>
      </c>
      <c r="I97" s="2">
        <v>44387.58412</v>
      </c>
      <c r="J97" s="3">
        <v>53</v>
      </c>
      <c r="K97" s="2">
        <v>17805.576069999999</v>
      </c>
      <c r="M97" s="2">
        <v>44387.58412</v>
      </c>
      <c r="N97" s="3">
        <v>53</v>
      </c>
      <c r="O97" s="2">
        <v>429440.3297</v>
      </c>
      <c r="Q97" s="2">
        <v>44387.58412</v>
      </c>
      <c r="R97" s="3">
        <v>53</v>
      </c>
      <c r="S97" s="3">
        <v>0</v>
      </c>
    </row>
    <row r="98" spans="1:19" x14ac:dyDescent="0.2">
      <c r="A98" s="2">
        <v>37161.553930000002</v>
      </c>
      <c r="B98" s="3">
        <v>28</v>
      </c>
      <c r="C98" s="2">
        <v>82842.533850000007</v>
      </c>
      <c r="E98" s="2">
        <v>37161.553930000002</v>
      </c>
      <c r="F98" s="3">
        <v>28</v>
      </c>
      <c r="G98" s="2">
        <v>21853.48011552923</v>
      </c>
      <c r="I98" s="2">
        <v>37161.553930000002</v>
      </c>
      <c r="J98" s="3">
        <v>28</v>
      </c>
      <c r="K98" s="2">
        <v>13102.15805</v>
      </c>
      <c r="M98" s="2">
        <v>37161.553930000002</v>
      </c>
      <c r="N98" s="3">
        <v>28</v>
      </c>
      <c r="O98" s="2">
        <v>315775.32069999998</v>
      </c>
      <c r="Q98" s="2">
        <v>37161.553930000002</v>
      </c>
      <c r="R98" s="3">
        <v>28</v>
      </c>
      <c r="S98" s="3">
        <v>0</v>
      </c>
    </row>
    <row r="99" spans="1:19" x14ac:dyDescent="0.2">
      <c r="A99" s="2">
        <v>49091.971850000002</v>
      </c>
      <c r="B99" s="3">
        <v>56</v>
      </c>
      <c r="C99" s="2">
        <v>61388.627090000002</v>
      </c>
      <c r="E99" s="2">
        <v>49091.971850000002</v>
      </c>
      <c r="F99" s="3">
        <v>56</v>
      </c>
      <c r="G99" s="2">
        <v>13626.020864734021</v>
      </c>
      <c r="I99" s="2">
        <v>49091.971850000002</v>
      </c>
      <c r="J99" s="3">
        <v>56</v>
      </c>
      <c r="K99" s="2">
        <v>14270.007310000001</v>
      </c>
      <c r="M99" s="2">
        <v>49091.971850000002</v>
      </c>
      <c r="N99" s="3">
        <v>56</v>
      </c>
      <c r="O99" s="2">
        <v>341691.93369999999</v>
      </c>
      <c r="Q99" s="2">
        <v>49091.971850000002</v>
      </c>
      <c r="R99" s="3">
        <v>56</v>
      </c>
      <c r="S99" s="3">
        <v>0</v>
      </c>
    </row>
    <row r="100" spans="1:19" x14ac:dyDescent="0.2">
      <c r="A100" s="2">
        <v>58350.318090000001</v>
      </c>
      <c r="B100" s="3">
        <v>46</v>
      </c>
      <c r="C100" s="2">
        <v>100000</v>
      </c>
      <c r="E100" s="2">
        <v>58350.318090000001</v>
      </c>
      <c r="F100" s="3">
        <v>46</v>
      </c>
      <c r="G100" s="2">
        <v>40788.603562546727</v>
      </c>
      <c r="I100" s="2">
        <v>58350.318090000001</v>
      </c>
      <c r="J100" s="3">
        <v>46</v>
      </c>
      <c r="K100" s="2">
        <v>17452.92179</v>
      </c>
      <c r="M100" s="2">
        <v>58350.318090000001</v>
      </c>
      <c r="N100" s="3">
        <v>46</v>
      </c>
      <c r="O100" s="2">
        <v>188032.0778</v>
      </c>
      <c r="Q100" s="2">
        <v>58350.318090000001</v>
      </c>
      <c r="R100" s="3">
        <v>46</v>
      </c>
      <c r="S100" s="3">
        <v>1</v>
      </c>
    </row>
    <row r="101" spans="1:19" x14ac:dyDescent="0.2">
      <c r="A101" s="2">
        <v>43994.35972</v>
      </c>
      <c r="B101" s="3">
        <v>40</v>
      </c>
      <c r="C101" s="2">
        <v>62891.865559999998</v>
      </c>
      <c r="E101" s="2">
        <v>43994.35972</v>
      </c>
      <c r="F101" s="3">
        <v>40</v>
      </c>
      <c r="G101" s="2">
        <v>19712.62968293166</v>
      </c>
      <c r="I101" s="2">
        <v>43994.35972</v>
      </c>
      <c r="J101" s="3">
        <v>40</v>
      </c>
      <c r="K101" s="2">
        <v>12522.94052</v>
      </c>
      <c r="M101" s="2">
        <v>43994.35972</v>
      </c>
      <c r="N101" s="3">
        <v>40</v>
      </c>
      <c r="O101" s="2">
        <v>583230.97600000002</v>
      </c>
      <c r="Q101" s="2">
        <v>43994.35972</v>
      </c>
      <c r="R101" s="3">
        <v>40</v>
      </c>
      <c r="S101" s="3">
        <v>1</v>
      </c>
    </row>
    <row r="102" spans="1:19" x14ac:dyDescent="0.2">
      <c r="A102" s="2">
        <v>17584.569630000002</v>
      </c>
      <c r="B102" s="3">
        <v>33</v>
      </c>
      <c r="C102" s="2">
        <v>39627.124799999998</v>
      </c>
      <c r="E102" s="2">
        <v>17584.569630000002</v>
      </c>
      <c r="F102" s="3">
        <v>33</v>
      </c>
      <c r="G102" s="2">
        <v>9708.8256317278083</v>
      </c>
      <c r="I102" s="2">
        <v>17584.569630000002</v>
      </c>
      <c r="J102" s="3">
        <v>33</v>
      </c>
      <c r="K102" s="2">
        <v>9371.5110710000008</v>
      </c>
      <c r="M102" s="2">
        <v>17584.569630000002</v>
      </c>
      <c r="N102" s="3">
        <v>33</v>
      </c>
      <c r="O102" s="2">
        <v>319837.6593</v>
      </c>
      <c r="Q102" s="2">
        <v>17584.569630000002</v>
      </c>
      <c r="R102" s="3">
        <v>33</v>
      </c>
      <c r="S102" s="3">
        <v>1</v>
      </c>
    </row>
    <row r="103" spans="1:19" x14ac:dyDescent="0.2">
      <c r="A103" s="2">
        <v>44650.36073</v>
      </c>
      <c r="B103" s="3">
        <v>40</v>
      </c>
      <c r="C103" s="2">
        <v>68859.564889999994</v>
      </c>
      <c r="E103" s="2">
        <v>44650.36073</v>
      </c>
      <c r="F103" s="3">
        <v>40</v>
      </c>
      <c r="G103" s="2">
        <v>23204.210370539098</v>
      </c>
      <c r="I103" s="2">
        <v>44650.36073</v>
      </c>
      <c r="J103" s="3">
        <v>40</v>
      </c>
      <c r="K103" s="2">
        <v>13417.020270000001</v>
      </c>
      <c r="M103" s="2">
        <v>44650.36073</v>
      </c>
      <c r="N103" s="3">
        <v>40</v>
      </c>
      <c r="O103" s="2">
        <v>486069.07299999997</v>
      </c>
      <c r="Q103" s="2">
        <v>44650.36073</v>
      </c>
      <c r="R103" s="3">
        <v>40</v>
      </c>
      <c r="S103" s="3">
        <v>1</v>
      </c>
    </row>
    <row r="104" spans="1:19" x14ac:dyDescent="0.2">
      <c r="A104" s="2">
        <v>66363.893160000007</v>
      </c>
      <c r="B104" s="3">
        <v>51</v>
      </c>
      <c r="C104" s="2">
        <v>82358.22683</v>
      </c>
      <c r="E104" s="2">
        <v>66363.893160000007</v>
      </c>
      <c r="F104" s="3">
        <v>51</v>
      </c>
      <c r="G104" s="2">
        <v>18755.67146684149</v>
      </c>
      <c r="I104" s="2">
        <v>66363.893160000007</v>
      </c>
      <c r="J104" s="3">
        <v>51</v>
      </c>
      <c r="K104" s="2">
        <v>8092.4751029999998</v>
      </c>
      <c r="M104" s="2">
        <v>66363.893160000007</v>
      </c>
      <c r="N104" s="3">
        <v>51</v>
      </c>
      <c r="O104" s="2">
        <v>655934.46660000004</v>
      </c>
      <c r="Q104" s="2">
        <v>66363.893160000007</v>
      </c>
      <c r="R104" s="3">
        <v>51</v>
      </c>
      <c r="S104" s="3">
        <v>1</v>
      </c>
    </row>
    <row r="105" spans="1:19" x14ac:dyDescent="0.2">
      <c r="A105" s="2">
        <v>53489.462140000003</v>
      </c>
      <c r="B105" s="3">
        <v>51</v>
      </c>
      <c r="C105" s="2">
        <v>67904.398950000003</v>
      </c>
      <c r="E105" s="2">
        <v>53489.462140000003</v>
      </c>
      <c r="F105" s="3">
        <v>51</v>
      </c>
      <c r="G105" s="2">
        <v>33825.045278207763</v>
      </c>
      <c r="I105" s="2">
        <v>53489.462140000003</v>
      </c>
      <c r="J105" s="3">
        <v>51</v>
      </c>
      <c r="K105" s="2">
        <v>11417.309520000001</v>
      </c>
      <c r="M105" s="2">
        <v>53489.462140000003</v>
      </c>
      <c r="N105" s="3">
        <v>51</v>
      </c>
      <c r="O105" s="2">
        <v>487435.96399999998</v>
      </c>
      <c r="Q105" s="2">
        <v>53489.462140000003</v>
      </c>
      <c r="R105" s="3">
        <v>51</v>
      </c>
      <c r="S105" s="3">
        <v>0</v>
      </c>
    </row>
    <row r="106" spans="1:19" x14ac:dyDescent="0.2">
      <c r="A106" s="2">
        <v>39810.348169999997</v>
      </c>
      <c r="B106" s="3">
        <v>46</v>
      </c>
      <c r="C106" s="2">
        <v>65311.682249999998</v>
      </c>
      <c r="E106" s="2">
        <v>39810.348169999997</v>
      </c>
      <c r="F106" s="3">
        <v>46</v>
      </c>
      <c r="G106" s="2">
        <v>14085.62558718848</v>
      </c>
      <c r="I106" s="2">
        <v>39810.348169999997</v>
      </c>
      <c r="J106" s="3">
        <v>46</v>
      </c>
      <c r="K106" s="2">
        <v>7988.7536849999997</v>
      </c>
      <c r="M106" s="2">
        <v>39810.348169999997</v>
      </c>
      <c r="N106" s="3">
        <v>46</v>
      </c>
      <c r="O106" s="2">
        <v>215673.53839999999</v>
      </c>
      <c r="Q106" s="2">
        <v>39810.348169999997</v>
      </c>
      <c r="R106" s="3">
        <v>46</v>
      </c>
      <c r="S106" s="3">
        <v>0</v>
      </c>
    </row>
    <row r="107" spans="1:19" x14ac:dyDescent="0.2">
      <c r="A107" s="2">
        <v>51612.143109999997</v>
      </c>
      <c r="B107" s="3">
        <v>51</v>
      </c>
      <c r="C107" s="2">
        <v>59593.2624</v>
      </c>
      <c r="E107" s="2">
        <v>51612.143109999997</v>
      </c>
      <c r="F107" s="3">
        <v>51</v>
      </c>
      <c r="G107" s="2">
        <v>31698.802825537001</v>
      </c>
      <c r="I107" s="2">
        <v>51612.143109999997</v>
      </c>
      <c r="J107" s="3">
        <v>51</v>
      </c>
      <c r="K107" s="2">
        <v>12252.730579999999</v>
      </c>
      <c r="M107" s="2">
        <v>51612.143109999997</v>
      </c>
      <c r="N107" s="3">
        <v>51</v>
      </c>
      <c r="O107" s="2">
        <v>612242.77549999999</v>
      </c>
      <c r="Q107" s="2">
        <v>51612.143109999997</v>
      </c>
      <c r="R107" s="3">
        <v>51</v>
      </c>
      <c r="S107" s="3">
        <v>0</v>
      </c>
    </row>
    <row r="108" spans="1:19" x14ac:dyDescent="0.2">
      <c r="A108" s="2">
        <v>38978.674579999999</v>
      </c>
      <c r="B108" s="3">
        <v>50</v>
      </c>
      <c r="C108" s="2">
        <v>47460.548089999997</v>
      </c>
      <c r="E108" s="2">
        <v>38978.674579999999</v>
      </c>
      <c r="F108" s="3">
        <v>50</v>
      </c>
      <c r="G108" s="2">
        <v>20955.400386265021</v>
      </c>
      <c r="I108" s="2">
        <v>38978.674579999999</v>
      </c>
      <c r="J108" s="3">
        <v>50</v>
      </c>
      <c r="K108" s="2">
        <v>7405.5342710000004</v>
      </c>
      <c r="M108" s="2">
        <v>38978.674579999999</v>
      </c>
      <c r="N108" s="3">
        <v>50</v>
      </c>
      <c r="O108" s="2">
        <v>430624.81420000002</v>
      </c>
      <c r="Q108" s="2">
        <v>38978.674579999999</v>
      </c>
      <c r="R108" s="3">
        <v>50</v>
      </c>
      <c r="S108" s="3">
        <v>1</v>
      </c>
    </row>
    <row r="109" spans="1:19" x14ac:dyDescent="0.2">
      <c r="A109" s="2">
        <v>10092.22509</v>
      </c>
      <c r="B109" s="3">
        <v>22</v>
      </c>
      <c r="C109" s="2">
        <v>43131.784110000001</v>
      </c>
      <c r="E109" s="2">
        <v>10092.22509</v>
      </c>
      <c r="F109" s="3">
        <v>22</v>
      </c>
      <c r="G109" s="2">
        <v>9328.1974205864535</v>
      </c>
      <c r="I109" s="2">
        <v>10092.22509</v>
      </c>
      <c r="J109" s="3">
        <v>22</v>
      </c>
      <c r="K109" s="2">
        <v>10917.140939999999</v>
      </c>
      <c r="M109" s="2">
        <v>10092.22509</v>
      </c>
      <c r="N109" s="3">
        <v>22</v>
      </c>
      <c r="O109" s="2">
        <v>326742.7352</v>
      </c>
      <c r="Q109" s="2">
        <v>10092.22509</v>
      </c>
      <c r="R109" s="3">
        <v>22</v>
      </c>
      <c r="S109" s="3">
        <v>1</v>
      </c>
    </row>
    <row r="110" spans="1:19" x14ac:dyDescent="0.2">
      <c r="A110" s="2">
        <v>35928.524039999997</v>
      </c>
      <c r="B110" s="3">
        <v>51</v>
      </c>
      <c r="C110" s="2">
        <v>52263.698060000002</v>
      </c>
      <c r="E110" s="2">
        <v>35928.524039999997</v>
      </c>
      <c r="F110" s="3">
        <v>51</v>
      </c>
      <c r="G110" s="2">
        <v>25919.66280327483</v>
      </c>
      <c r="I110" s="2">
        <v>35928.524039999997</v>
      </c>
      <c r="J110" s="3">
        <v>51</v>
      </c>
      <c r="K110" s="2">
        <v>8838.7595089999995</v>
      </c>
      <c r="M110" s="2">
        <v>35928.524039999997</v>
      </c>
      <c r="N110" s="3">
        <v>51</v>
      </c>
      <c r="O110" s="2">
        <v>213040.96059999999</v>
      </c>
      <c r="Q110" s="2">
        <v>35928.524039999997</v>
      </c>
      <c r="R110" s="3">
        <v>51</v>
      </c>
      <c r="S110" s="3">
        <v>0</v>
      </c>
    </row>
    <row r="111" spans="1:19" x14ac:dyDescent="0.2">
      <c r="A111" s="2">
        <v>54823.192210000001</v>
      </c>
      <c r="B111" s="3">
        <v>48</v>
      </c>
      <c r="C111" s="2">
        <v>80959.533100000001</v>
      </c>
      <c r="E111" s="2">
        <v>54823.192210000001</v>
      </c>
      <c r="F111" s="3">
        <v>48</v>
      </c>
      <c r="G111" s="2">
        <v>34076.857063234223</v>
      </c>
      <c r="I111" s="2">
        <v>54823.192210000001</v>
      </c>
      <c r="J111" s="3">
        <v>48</v>
      </c>
      <c r="K111" s="2">
        <v>4499.921096</v>
      </c>
      <c r="M111" s="2">
        <v>54823.192210000001</v>
      </c>
      <c r="N111" s="3">
        <v>48</v>
      </c>
      <c r="O111" s="2">
        <v>379749.91519999999</v>
      </c>
      <c r="Q111" s="2">
        <v>54823.192210000001</v>
      </c>
      <c r="R111" s="3">
        <v>48</v>
      </c>
      <c r="S111" s="3">
        <v>1</v>
      </c>
    </row>
    <row r="112" spans="1:19" x14ac:dyDescent="0.2">
      <c r="A112" s="2">
        <v>45805.671860000002</v>
      </c>
      <c r="B112" s="3">
        <v>42</v>
      </c>
      <c r="C112" s="2">
        <v>66417.665970000002</v>
      </c>
      <c r="E112" s="2">
        <v>45805.671860000002</v>
      </c>
      <c r="F112" s="3">
        <v>42</v>
      </c>
      <c r="G112" s="2">
        <v>23130.945569974971</v>
      </c>
      <c r="I112" s="2">
        <v>45805.671860000002</v>
      </c>
      <c r="J112" s="3">
        <v>42</v>
      </c>
      <c r="K112" s="2">
        <v>9183.3276210000004</v>
      </c>
      <c r="M112" s="2">
        <v>45805.671860000002</v>
      </c>
      <c r="N112" s="3">
        <v>42</v>
      </c>
      <c r="O112" s="2">
        <v>513340.0097</v>
      </c>
      <c r="Q112" s="2">
        <v>45805.671860000002</v>
      </c>
      <c r="R112" s="3">
        <v>42</v>
      </c>
      <c r="S112" s="3">
        <v>0</v>
      </c>
    </row>
    <row r="113" spans="1:19" x14ac:dyDescent="0.2">
      <c r="A113" s="2">
        <v>41567.470329999996</v>
      </c>
      <c r="B113" s="3">
        <v>46</v>
      </c>
      <c r="C113" s="2">
        <v>58457.414920000003</v>
      </c>
      <c r="E113" s="2">
        <v>41567.470329999996</v>
      </c>
      <c r="F113" s="3">
        <v>46</v>
      </c>
      <c r="G113" s="2">
        <v>30700.225026692329</v>
      </c>
      <c r="I113" s="2">
        <v>41567.470329999996</v>
      </c>
      <c r="J113" s="3">
        <v>46</v>
      </c>
      <c r="K113" s="2">
        <v>12491.01273</v>
      </c>
      <c r="M113" s="2">
        <v>41567.470329999996</v>
      </c>
      <c r="N113" s="3">
        <v>46</v>
      </c>
      <c r="O113" s="2">
        <v>410655.99469999998</v>
      </c>
      <c r="Q113" s="2">
        <v>41567.470329999996</v>
      </c>
      <c r="R113" s="3">
        <v>46</v>
      </c>
      <c r="S113" s="3">
        <v>1</v>
      </c>
    </row>
    <row r="114" spans="1:19" x14ac:dyDescent="0.2">
      <c r="A114" s="2">
        <v>28031.209849999999</v>
      </c>
      <c r="B114" s="3">
        <v>38</v>
      </c>
      <c r="C114" s="2">
        <v>50571.459690000003</v>
      </c>
      <c r="E114" s="2">
        <v>28031.209849999999</v>
      </c>
      <c r="F114" s="3">
        <v>38</v>
      </c>
      <c r="G114" s="2">
        <v>15193.4675079181</v>
      </c>
      <c r="I114" s="2">
        <v>28031.209849999999</v>
      </c>
      <c r="J114" s="3">
        <v>38</v>
      </c>
      <c r="K114" s="2">
        <v>13338.328519999999</v>
      </c>
      <c r="M114" s="2">
        <v>28031.209849999999</v>
      </c>
      <c r="N114" s="3">
        <v>38</v>
      </c>
      <c r="O114" s="2">
        <v>348833.84029999998</v>
      </c>
      <c r="Q114" s="2">
        <v>28031.209849999999</v>
      </c>
      <c r="R114" s="3">
        <v>38</v>
      </c>
      <c r="S114" s="3">
        <v>0</v>
      </c>
    </row>
    <row r="115" spans="1:19" x14ac:dyDescent="0.2">
      <c r="A115" s="2">
        <v>27815.738130000002</v>
      </c>
      <c r="B115" s="3">
        <v>39</v>
      </c>
      <c r="C115" s="2">
        <v>50943.162559999997</v>
      </c>
      <c r="E115" s="2">
        <v>27815.738130000002</v>
      </c>
      <c r="F115" s="3">
        <v>39</v>
      </c>
      <c r="G115" s="2">
        <v>12533.40220328854</v>
      </c>
      <c r="I115" s="2">
        <v>27815.738130000002</v>
      </c>
      <c r="J115" s="3">
        <v>39</v>
      </c>
      <c r="K115" s="2">
        <v>10816.8855</v>
      </c>
      <c r="M115" s="2">
        <v>27815.738130000002</v>
      </c>
      <c r="N115" s="3">
        <v>39</v>
      </c>
      <c r="O115" s="2">
        <v>299734.12780000002</v>
      </c>
      <c r="Q115" s="2">
        <v>27815.738130000002</v>
      </c>
      <c r="R115" s="3">
        <v>39</v>
      </c>
      <c r="S115" s="3">
        <v>1</v>
      </c>
    </row>
    <row r="116" spans="1:19" x14ac:dyDescent="0.2">
      <c r="A116" s="2">
        <v>68678.435200000007</v>
      </c>
      <c r="B116" s="3">
        <v>61</v>
      </c>
      <c r="C116" s="2">
        <v>79792.130959999995</v>
      </c>
      <c r="E116" s="2">
        <v>68678.435200000007</v>
      </c>
      <c r="F116" s="3">
        <v>61</v>
      </c>
      <c r="G116" s="2">
        <v>24376.235896426591</v>
      </c>
      <c r="I116" s="2">
        <v>68678.435200000007</v>
      </c>
      <c r="J116" s="3">
        <v>61</v>
      </c>
      <c r="K116" s="2">
        <v>14245.53319</v>
      </c>
      <c r="M116" s="2">
        <v>68678.435200000007</v>
      </c>
      <c r="N116" s="3">
        <v>61</v>
      </c>
      <c r="O116" s="2">
        <v>497950.29330000002</v>
      </c>
      <c r="Q116" s="2">
        <v>68678.435200000007</v>
      </c>
      <c r="R116" s="3">
        <v>61</v>
      </c>
      <c r="S116" s="3">
        <v>1</v>
      </c>
    </row>
    <row r="117" spans="1:19" x14ac:dyDescent="0.2">
      <c r="A117" s="2">
        <v>68925.094469999996</v>
      </c>
      <c r="B117" s="3">
        <v>55</v>
      </c>
      <c r="C117" s="2">
        <v>70787.27764</v>
      </c>
      <c r="E117" s="2">
        <v>68925.094469999996</v>
      </c>
      <c r="F117" s="3">
        <v>55</v>
      </c>
      <c r="G117" s="2">
        <v>25559.817975258629</v>
      </c>
      <c r="I117" s="2">
        <v>68925.094469999996</v>
      </c>
      <c r="J117" s="3">
        <v>55</v>
      </c>
      <c r="K117" s="2">
        <v>10155.34095</v>
      </c>
      <c r="M117" s="2">
        <v>68925.094469999996</v>
      </c>
      <c r="N117" s="3">
        <v>55</v>
      </c>
      <c r="O117" s="2">
        <v>853913.85320000001</v>
      </c>
      <c r="Q117" s="2">
        <v>68925.094469999996</v>
      </c>
      <c r="R117" s="3">
        <v>55</v>
      </c>
      <c r="S117" s="3">
        <v>0</v>
      </c>
    </row>
    <row r="118" spans="1:19" x14ac:dyDescent="0.2">
      <c r="A118" s="2">
        <v>34215.761500000001</v>
      </c>
      <c r="B118" s="3">
        <v>42</v>
      </c>
      <c r="C118" s="2">
        <v>56098.507729999998</v>
      </c>
      <c r="E118" s="2">
        <v>34215.761500000001</v>
      </c>
      <c r="F118" s="3">
        <v>42</v>
      </c>
      <c r="G118" s="2">
        <v>28941.24765124937</v>
      </c>
      <c r="I118" s="2">
        <v>34215.761500000001</v>
      </c>
      <c r="J118" s="3">
        <v>42</v>
      </c>
      <c r="K118" s="2">
        <v>11675.284960000001</v>
      </c>
      <c r="M118" s="2">
        <v>34215.761500000001</v>
      </c>
      <c r="N118" s="3">
        <v>42</v>
      </c>
      <c r="O118" s="2">
        <v>320228.64510000002</v>
      </c>
      <c r="Q118" s="2">
        <v>34215.761500000001</v>
      </c>
      <c r="R118" s="3">
        <v>42</v>
      </c>
      <c r="S118" s="3">
        <v>1</v>
      </c>
    </row>
    <row r="119" spans="1:19" x14ac:dyDescent="0.2">
      <c r="A119" s="2">
        <v>37843.466189999999</v>
      </c>
      <c r="B119" s="3">
        <v>51</v>
      </c>
      <c r="C119" s="2">
        <v>57478.379220000003</v>
      </c>
      <c r="E119" s="2">
        <v>37843.466189999999</v>
      </c>
      <c r="F119" s="3">
        <v>51</v>
      </c>
      <c r="G119" s="2">
        <v>18594.210477893259</v>
      </c>
      <c r="I119" s="2">
        <v>37843.466189999999</v>
      </c>
      <c r="J119" s="3">
        <v>51</v>
      </c>
      <c r="K119" s="2">
        <v>2230.096344</v>
      </c>
      <c r="M119" s="2">
        <v>37843.466189999999</v>
      </c>
      <c r="N119" s="3">
        <v>51</v>
      </c>
      <c r="O119" s="2">
        <v>158979.7102</v>
      </c>
      <c r="Q119" s="2">
        <v>37843.466189999999</v>
      </c>
      <c r="R119" s="3">
        <v>51</v>
      </c>
      <c r="S119" s="3">
        <v>0</v>
      </c>
    </row>
    <row r="120" spans="1:19" x14ac:dyDescent="0.2">
      <c r="A120" s="2">
        <v>37883.242310000001</v>
      </c>
      <c r="B120" s="3">
        <v>41</v>
      </c>
      <c r="C120" s="2">
        <v>60181.406329999998</v>
      </c>
      <c r="E120" s="2">
        <v>37883.242310000001</v>
      </c>
      <c r="F120" s="3">
        <v>41</v>
      </c>
      <c r="G120" s="2">
        <v>28046.879425968291</v>
      </c>
      <c r="I120" s="2">
        <v>37883.242310000001</v>
      </c>
      <c r="J120" s="3">
        <v>41</v>
      </c>
      <c r="K120" s="2">
        <v>7094.896557</v>
      </c>
      <c r="M120" s="2">
        <v>37883.242310000001</v>
      </c>
      <c r="N120" s="3">
        <v>41</v>
      </c>
      <c r="O120" s="2">
        <v>390312.1715</v>
      </c>
      <c r="Q120" s="2">
        <v>37883.242310000001</v>
      </c>
      <c r="R120" s="3">
        <v>41</v>
      </c>
      <c r="S120" s="3">
        <v>1</v>
      </c>
    </row>
    <row r="121" spans="1:19" x14ac:dyDescent="0.2">
      <c r="A121" s="2">
        <v>48734.357080000002</v>
      </c>
      <c r="B121" s="3">
        <v>40</v>
      </c>
      <c r="C121" s="2">
        <v>74445.081680000003</v>
      </c>
      <c r="E121" s="2">
        <v>48734.357080000002</v>
      </c>
      <c r="F121" s="3">
        <v>40</v>
      </c>
      <c r="G121" s="2">
        <v>21344.47127841321</v>
      </c>
      <c r="I121" s="2">
        <v>48734.357080000002</v>
      </c>
      <c r="J121" s="3">
        <v>40</v>
      </c>
      <c r="K121" s="2">
        <v>7915.758178</v>
      </c>
      <c r="M121" s="2">
        <v>48734.357080000002</v>
      </c>
      <c r="N121" s="3">
        <v>40</v>
      </c>
      <c r="O121" s="2">
        <v>527420.72690000001</v>
      </c>
      <c r="Q121" s="2">
        <v>48734.357080000002</v>
      </c>
      <c r="R121" s="3">
        <v>40</v>
      </c>
      <c r="S121" s="3">
        <v>0</v>
      </c>
    </row>
    <row r="122" spans="1:19" x14ac:dyDescent="0.2">
      <c r="A122" s="2">
        <v>27187.239140000001</v>
      </c>
      <c r="B122" s="3">
        <v>41</v>
      </c>
      <c r="C122" s="2">
        <v>38406.778899999998</v>
      </c>
      <c r="E122" s="2">
        <v>27187.239140000001</v>
      </c>
      <c r="F122" s="3">
        <v>41</v>
      </c>
      <c r="G122" s="2">
        <v>20373.304699120559</v>
      </c>
      <c r="I122" s="2">
        <v>27187.239140000001</v>
      </c>
      <c r="J122" s="3">
        <v>41</v>
      </c>
      <c r="K122" s="2">
        <v>11023.00268</v>
      </c>
      <c r="M122" s="2">
        <v>27187.239140000001</v>
      </c>
      <c r="N122" s="3">
        <v>41</v>
      </c>
      <c r="O122" s="2">
        <v>451846.19949999999</v>
      </c>
      <c r="Q122" s="2">
        <v>27187.239140000001</v>
      </c>
      <c r="R122" s="3">
        <v>41</v>
      </c>
      <c r="S122" s="3">
        <v>1</v>
      </c>
    </row>
    <row r="123" spans="1:19" x14ac:dyDescent="0.2">
      <c r="A123" s="2">
        <v>63738.390650000001</v>
      </c>
      <c r="B123" s="3">
        <v>56</v>
      </c>
      <c r="C123" s="2">
        <v>64616.688099999999</v>
      </c>
      <c r="E123" s="2">
        <v>63738.390650000001</v>
      </c>
      <c r="F123" s="3">
        <v>56</v>
      </c>
      <c r="G123" s="2">
        <v>14327.46927591275</v>
      </c>
      <c r="I123" s="2">
        <v>63738.390650000001</v>
      </c>
      <c r="J123" s="3">
        <v>56</v>
      </c>
      <c r="K123" s="2">
        <v>12378.54089</v>
      </c>
      <c r="M123" s="2">
        <v>63738.390650000001</v>
      </c>
      <c r="N123" s="3">
        <v>56</v>
      </c>
      <c r="O123" s="2">
        <v>779925.7892</v>
      </c>
      <c r="Q123" s="2">
        <v>63738.390650000001</v>
      </c>
      <c r="R123" s="3">
        <v>56</v>
      </c>
      <c r="S123" s="3">
        <v>0</v>
      </c>
    </row>
    <row r="124" spans="1:19" x14ac:dyDescent="0.2">
      <c r="A124" s="2">
        <v>48266.755160000001</v>
      </c>
      <c r="B124" s="3">
        <v>46</v>
      </c>
      <c r="C124" s="2">
        <v>68107.93144</v>
      </c>
      <c r="E124" s="2">
        <v>48266.755160000001</v>
      </c>
      <c r="F124" s="3">
        <v>46</v>
      </c>
      <c r="G124" s="2">
        <v>29657.117862279731</v>
      </c>
      <c r="I124" s="2">
        <v>48266.755160000001</v>
      </c>
      <c r="J124" s="3">
        <v>46</v>
      </c>
      <c r="K124" s="2">
        <v>7813.6026570000004</v>
      </c>
      <c r="M124" s="2">
        <v>48266.755160000001</v>
      </c>
      <c r="N124" s="3">
        <v>46</v>
      </c>
      <c r="O124" s="2">
        <v>455609.14289999998</v>
      </c>
      <c r="Q124" s="2">
        <v>48266.755160000001</v>
      </c>
      <c r="R124" s="3">
        <v>46</v>
      </c>
      <c r="S124" s="3">
        <v>0</v>
      </c>
    </row>
    <row r="125" spans="1:19" x14ac:dyDescent="0.2">
      <c r="A125" s="2">
        <v>46381.131110000002</v>
      </c>
      <c r="B125" s="3">
        <v>37</v>
      </c>
      <c r="C125" s="2">
        <v>72471.815319999994</v>
      </c>
      <c r="E125" s="2">
        <v>46381.131110000002</v>
      </c>
      <c r="F125" s="3">
        <v>37</v>
      </c>
      <c r="G125" s="2">
        <v>21230.119492023281</v>
      </c>
      <c r="I125" s="2">
        <v>46381.131110000002</v>
      </c>
      <c r="J125" s="3">
        <v>37</v>
      </c>
      <c r="K125" s="2">
        <v>11216.886759999999</v>
      </c>
      <c r="M125" s="2">
        <v>46381.131110000002</v>
      </c>
      <c r="N125" s="3">
        <v>37</v>
      </c>
      <c r="O125" s="2">
        <v>583523.07620000001</v>
      </c>
      <c r="Q125" s="2">
        <v>46381.131110000002</v>
      </c>
      <c r="R125" s="3">
        <v>37</v>
      </c>
      <c r="S125" s="3">
        <v>1</v>
      </c>
    </row>
    <row r="126" spans="1:19" x14ac:dyDescent="0.2">
      <c r="A126" s="2">
        <v>31978.979899999998</v>
      </c>
      <c r="B126" s="3">
        <v>52</v>
      </c>
      <c r="C126" s="2">
        <v>35069.418859999998</v>
      </c>
      <c r="E126" s="2">
        <v>31978.979899999998</v>
      </c>
      <c r="F126" s="3">
        <v>52</v>
      </c>
      <c r="G126" s="2">
        <v>12853.040531366831</v>
      </c>
      <c r="I126" s="2">
        <v>31978.979899999998</v>
      </c>
      <c r="J126" s="3">
        <v>52</v>
      </c>
      <c r="K126" s="2">
        <v>1851.9798390000001</v>
      </c>
      <c r="M126" s="2">
        <v>31978.979899999998</v>
      </c>
      <c r="N126" s="3">
        <v>52</v>
      </c>
      <c r="O126" s="2">
        <v>353757.50569999998</v>
      </c>
      <c r="Q126" s="2">
        <v>31978.979899999998</v>
      </c>
      <c r="R126" s="3">
        <v>52</v>
      </c>
      <c r="S126" s="3">
        <v>1</v>
      </c>
    </row>
    <row r="127" spans="1:19" x14ac:dyDescent="0.2">
      <c r="A127" s="2">
        <v>48100.290520000002</v>
      </c>
      <c r="B127" s="3">
        <v>57</v>
      </c>
      <c r="C127" s="2">
        <v>52422.946909999999</v>
      </c>
      <c r="E127" s="2">
        <v>48100.290520000002</v>
      </c>
      <c r="F127" s="3">
        <v>57</v>
      </c>
      <c r="G127" s="2">
        <v>20416.931406741751</v>
      </c>
      <c r="I127" s="2">
        <v>48100.290520000002</v>
      </c>
      <c r="J127" s="3">
        <v>57</v>
      </c>
      <c r="K127" s="2">
        <v>6998.4656199999999</v>
      </c>
      <c r="M127" s="2">
        <v>48100.290520000002</v>
      </c>
      <c r="N127" s="3">
        <v>57</v>
      </c>
      <c r="O127" s="2">
        <v>438067.75060000003</v>
      </c>
      <c r="Q127" s="2">
        <v>48100.290520000002</v>
      </c>
      <c r="R127" s="3">
        <v>57</v>
      </c>
      <c r="S127" s="3">
        <v>0</v>
      </c>
    </row>
    <row r="128" spans="1:19" x14ac:dyDescent="0.2">
      <c r="A128" s="2">
        <v>47380.912239999998</v>
      </c>
      <c r="B128" s="3">
        <v>34</v>
      </c>
      <c r="C128" s="2">
        <v>84467.789879999997</v>
      </c>
      <c r="E128" s="2">
        <v>47380.912239999998</v>
      </c>
      <c r="F128" s="3">
        <v>34</v>
      </c>
      <c r="G128" s="2">
        <v>22112.716118980021</v>
      </c>
      <c r="I128" s="2">
        <v>47380.912239999998</v>
      </c>
      <c r="J128" s="3">
        <v>34</v>
      </c>
      <c r="K128" s="2">
        <v>7772.4448469999998</v>
      </c>
      <c r="M128" s="2">
        <v>47380.912239999998</v>
      </c>
      <c r="N128" s="3">
        <v>34</v>
      </c>
      <c r="O128" s="2">
        <v>468238.79149999999</v>
      </c>
      <c r="Q128" s="2">
        <v>47380.912239999998</v>
      </c>
      <c r="R128" s="3">
        <v>34</v>
      </c>
      <c r="S128" s="3">
        <v>1</v>
      </c>
    </row>
    <row r="129" spans="1:19" x14ac:dyDescent="0.2">
      <c r="A129" s="2">
        <v>41425.00116</v>
      </c>
      <c r="B129" s="3">
        <v>43</v>
      </c>
      <c r="C129" s="2">
        <v>51419.507769999997</v>
      </c>
      <c r="E129" s="2">
        <v>41425.00116</v>
      </c>
      <c r="F129" s="3">
        <v>43</v>
      </c>
      <c r="G129" s="2">
        <v>28077.51368896195</v>
      </c>
      <c r="I129" s="2">
        <v>41425.00116</v>
      </c>
      <c r="J129" s="3">
        <v>43</v>
      </c>
      <c r="K129" s="2">
        <v>11331.204470000001</v>
      </c>
      <c r="M129" s="2">
        <v>41425.00116</v>
      </c>
      <c r="N129" s="3">
        <v>43</v>
      </c>
      <c r="O129" s="2">
        <v>636407.11479999998</v>
      </c>
      <c r="Q129" s="2">
        <v>41425.00116</v>
      </c>
      <c r="R129" s="3">
        <v>43</v>
      </c>
      <c r="S129" s="3">
        <v>1</v>
      </c>
    </row>
    <row r="130" spans="1:19" x14ac:dyDescent="0.2">
      <c r="A130" s="2">
        <v>38147.81018</v>
      </c>
      <c r="B130" s="3">
        <v>50</v>
      </c>
      <c r="C130" s="2">
        <v>46609.516259999997</v>
      </c>
      <c r="E130" s="2">
        <v>38147.81018</v>
      </c>
      <c r="F130" s="3">
        <v>50</v>
      </c>
      <c r="G130" s="2">
        <v>12449.749461208041</v>
      </c>
      <c r="I130" s="2">
        <v>38147.81018</v>
      </c>
      <c r="J130" s="3">
        <v>50</v>
      </c>
      <c r="K130" s="2">
        <v>7592.0197479999997</v>
      </c>
      <c r="M130" s="2">
        <v>38147.81018</v>
      </c>
      <c r="N130" s="3">
        <v>50</v>
      </c>
      <c r="O130" s="2">
        <v>409419.5797</v>
      </c>
      <c r="Q130" s="2">
        <v>38147.81018</v>
      </c>
      <c r="R130" s="3">
        <v>50</v>
      </c>
      <c r="S130" s="3">
        <v>1</v>
      </c>
    </row>
    <row r="131" spans="1:19" x14ac:dyDescent="0.2">
      <c r="A131" s="2">
        <v>32737.801769999998</v>
      </c>
      <c r="B131" s="3">
        <v>42</v>
      </c>
      <c r="C131" s="2">
        <v>55207.456789999997</v>
      </c>
      <c r="E131" s="2">
        <v>32737.801769999998</v>
      </c>
      <c r="F131" s="3">
        <v>42</v>
      </c>
      <c r="G131" s="2">
        <v>29966.431311488592</v>
      </c>
      <c r="I131" s="2">
        <v>32737.801769999998</v>
      </c>
      <c r="J131" s="3">
        <v>42</v>
      </c>
      <c r="K131" s="2">
        <v>9976.4348570000002</v>
      </c>
      <c r="M131" s="2">
        <v>32737.801769999998</v>
      </c>
      <c r="N131" s="3">
        <v>42</v>
      </c>
      <c r="O131" s="2">
        <v>286062.51620000001</v>
      </c>
      <c r="Q131" s="2">
        <v>32737.801769999998</v>
      </c>
      <c r="R131" s="3">
        <v>42</v>
      </c>
      <c r="S131" s="3">
        <v>1</v>
      </c>
    </row>
    <row r="132" spans="1:19" x14ac:dyDescent="0.2">
      <c r="A132" s="2">
        <v>37348.137369999997</v>
      </c>
      <c r="B132" s="3">
        <v>42</v>
      </c>
      <c r="C132" s="2">
        <v>46689.4159</v>
      </c>
      <c r="E132" s="2">
        <v>37348.137369999997</v>
      </c>
      <c r="F132" s="3">
        <v>42</v>
      </c>
      <c r="G132" s="2">
        <v>25498.312599985391</v>
      </c>
      <c r="I132" s="2">
        <v>37348.137369999997</v>
      </c>
      <c r="J132" s="3">
        <v>42</v>
      </c>
      <c r="K132" s="2">
        <v>7829.5655020000004</v>
      </c>
      <c r="M132" s="2">
        <v>37348.137369999997</v>
      </c>
      <c r="N132" s="3">
        <v>42</v>
      </c>
      <c r="O132" s="2">
        <v>615765.92890000006</v>
      </c>
      <c r="Q132" s="2">
        <v>37348.137369999997</v>
      </c>
      <c r="R132" s="3">
        <v>42</v>
      </c>
      <c r="S132" s="3">
        <v>1</v>
      </c>
    </row>
    <row r="133" spans="1:19" x14ac:dyDescent="0.2">
      <c r="A133" s="2">
        <v>47483.853159999999</v>
      </c>
      <c r="B133" s="3">
        <v>42</v>
      </c>
      <c r="C133" s="2">
        <v>71847.254400000005</v>
      </c>
      <c r="E133" s="2">
        <v>47483.853159999999</v>
      </c>
      <c r="F133" s="3">
        <v>42</v>
      </c>
      <c r="G133" s="2">
        <v>39028.257092042448</v>
      </c>
      <c r="I133" s="2">
        <v>47483.853159999999</v>
      </c>
      <c r="J133" s="3">
        <v>42</v>
      </c>
      <c r="K133" s="2">
        <v>4225.328117</v>
      </c>
      <c r="M133" s="2">
        <v>47483.853159999999</v>
      </c>
      <c r="N133" s="3">
        <v>42</v>
      </c>
      <c r="O133" s="2">
        <v>476088.3996</v>
      </c>
      <c r="Q133" s="2">
        <v>47483.853159999999</v>
      </c>
      <c r="R133" s="3">
        <v>42</v>
      </c>
      <c r="S133" s="3">
        <v>0</v>
      </c>
    </row>
    <row r="134" spans="1:19" x14ac:dyDescent="0.2">
      <c r="A134" s="2">
        <v>49730.533389999997</v>
      </c>
      <c r="B134" s="3">
        <v>55</v>
      </c>
      <c r="C134" s="2">
        <v>69236.686079999999</v>
      </c>
      <c r="E134" s="2">
        <v>49730.533389999997</v>
      </c>
      <c r="F134" s="3">
        <v>55</v>
      </c>
      <c r="G134" s="2">
        <v>15980.193995131</v>
      </c>
      <c r="I134" s="2">
        <v>49730.533389999997</v>
      </c>
      <c r="J134" s="3">
        <v>55</v>
      </c>
      <c r="K134" s="2">
        <v>9842.842611</v>
      </c>
      <c r="M134" s="2">
        <v>49730.533389999997</v>
      </c>
      <c r="N134" s="3">
        <v>55</v>
      </c>
      <c r="O134" s="2">
        <v>242495.98860000001</v>
      </c>
      <c r="Q134" s="2">
        <v>49730.533389999997</v>
      </c>
      <c r="R134" s="3">
        <v>55</v>
      </c>
      <c r="S134" s="3">
        <v>0</v>
      </c>
    </row>
    <row r="135" spans="1:19" x14ac:dyDescent="0.2">
      <c r="A135" s="2">
        <v>40093.619809999997</v>
      </c>
      <c r="B135" s="3">
        <v>53</v>
      </c>
      <c r="C135" s="2">
        <v>54006.778509999996</v>
      </c>
      <c r="E135" s="2">
        <v>40093.619809999997</v>
      </c>
      <c r="F135" s="3">
        <v>53</v>
      </c>
      <c r="G135" s="2">
        <v>19772.584873401891</v>
      </c>
      <c r="I135" s="2">
        <v>40093.619809999997</v>
      </c>
      <c r="J135" s="3">
        <v>53</v>
      </c>
      <c r="K135" s="2">
        <v>15189.088449999999</v>
      </c>
      <c r="M135" s="2">
        <v>40093.619809999997</v>
      </c>
      <c r="N135" s="3">
        <v>53</v>
      </c>
      <c r="O135" s="2">
        <v>246321.8916</v>
      </c>
      <c r="Q135" s="2">
        <v>40093.619809999997</v>
      </c>
      <c r="R135" s="3">
        <v>53</v>
      </c>
      <c r="S135" s="3">
        <v>0</v>
      </c>
    </row>
    <row r="136" spans="1:19" x14ac:dyDescent="0.2">
      <c r="A136" s="2">
        <v>42297.506200000003</v>
      </c>
      <c r="B136" s="3">
        <v>53</v>
      </c>
      <c r="C136" s="2">
        <v>47228.359989999997</v>
      </c>
      <c r="E136" s="2">
        <v>42297.506200000003</v>
      </c>
      <c r="F136" s="3">
        <v>53</v>
      </c>
      <c r="G136" s="2">
        <v>22938.168061154051</v>
      </c>
      <c r="I136" s="2">
        <v>42297.506200000003</v>
      </c>
      <c r="J136" s="3">
        <v>53</v>
      </c>
      <c r="K136" s="2">
        <v>9046.1823960000002</v>
      </c>
      <c r="M136" s="2">
        <v>42297.506200000003</v>
      </c>
      <c r="N136" s="3">
        <v>53</v>
      </c>
      <c r="O136" s="2">
        <v>456634.20730000001</v>
      </c>
      <c r="Q136" s="2">
        <v>42297.506200000003</v>
      </c>
      <c r="R136" s="3">
        <v>53</v>
      </c>
      <c r="S136" s="3">
        <v>0</v>
      </c>
    </row>
    <row r="137" spans="1:19" x14ac:dyDescent="0.2">
      <c r="A137" s="2">
        <v>52954.931210000002</v>
      </c>
      <c r="B137" s="3">
        <v>43</v>
      </c>
      <c r="C137" s="2">
        <v>70187.503280000004</v>
      </c>
      <c r="E137" s="2">
        <v>52954.931210000002</v>
      </c>
      <c r="F137" s="3">
        <v>43</v>
      </c>
      <c r="G137" s="2">
        <v>31521.376312693781</v>
      </c>
      <c r="I137" s="2">
        <v>52954.931210000002</v>
      </c>
      <c r="J137" s="3">
        <v>43</v>
      </c>
      <c r="K137" s="2">
        <v>6841.5405769999998</v>
      </c>
      <c r="M137" s="2">
        <v>52954.931210000002</v>
      </c>
      <c r="N137" s="3">
        <v>43</v>
      </c>
      <c r="O137" s="2">
        <v>662176.48510000005</v>
      </c>
      <c r="Q137" s="2">
        <v>52954.931210000002</v>
      </c>
      <c r="R137" s="3">
        <v>43</v>
      </c>
      <c r="S137" s="3">
        <v>0</v>
      </c>
    </row>
    <row r="138" spans="1:19" x14ac:dyDescent="0.2">
      <c r="A138" s="2">
        <v>48104.111839999998</v>
      </c>
      <c r="B138" s="3">
        <v>55</v>
      </c>
      <c r="C138" s="2">
        <v>62262.948450000004</v>
      </c>
      <c r="E138" s="2">
        <v>48104.111839999998</v>
      </c>
      <c r="F138" s="3">
        <v>55</v>
      </c>
      <c r="G138" s="2">
        <v>21475.877397356689</v>
      </c>
      <c r="I138" s="2">
        <v>48104.111839999998</v>
      </c>
      <c r="J138" s="3">
        <v>55</v>
      </c>
      <c r="K138" s="2">
        <v>11785.87919</v>
      </c>
      <c r="M138" s="2">
        <v>48104.111839999998</v>
      </c>
      <c r="N138" s="3">
        <v>55</v>
      </c>
      <c r="O138" s="2">
        <v>301026.2206</v>
      </c>
      <c r="Q138" s="2">
        <v>48104.111839999998</v>
      </c>
      <c r="R138" s="3">
        <v>55</v>
      </c>
      <c r="S138" s="3">
        <v>0</v>
      </c>
    </row>
    <row r="139" spans="1:19" x14ac:dyDescent="0.2">
      <c r="A139" s="2">
        <v>43680.913269999997</v>
      </c>
      <c r="B139" s="3">
        <v>43</v>
      </c>
      <c r="C139" s="2">
        <v>59195.828990000002</v>
      </c>
      <c r="E139" s="2">
        <v>43680.913269999997</v>
      </c>
      <c r="F139" s="3">
        <v>43</v>
      </c>
      <c r="G139" s="2">
        <v>19219.904734714011</v>
      </c>
      <c r="I139" s="2">
        <v>43680.913269999997</v>
      </c>
      <c r="J139" s="3">
        <v>43</v>
      </c>
      <c r="K139" s="2">
        <v>8634.3767910000006</v>
      </c>
      <c r="M139" s="2">
        <v>43680.913269999997</v>
      </c>
      <c r="N139" s="3">
        <v>43</v>
      </c>
      <c r="O139" s="2">
        <v>573054.38080000004</v>
      </c>
      <c r="Q139" s="2">
        <v>43680.913269999997</v>
      </c>
      <c r="R139" s="3">
        <v>43</v>
      </c>
      <c r="S139" s="3">
        <v>1</v>
      </c>
    </row>
    <row r="140" spans="1:19" x14ac:dyDescent="0.2">
      <c r="A140" s="2">
        <v>52707.968159999997</v>
      </c>
      <c r="B140" s="3">
        <v>57</v>
      </c>
      <c r="C140" s="2">
        <v>48716.672709999999</v>
      </c>
      <c r="E140" s="2">
        <v>52707.968159999997</v>
      </c>
      <c r="F140" s="3">
        <v>57</v>
      </c>
      <c r="G140" s="2">
        <v>14233.18793791286</v>
      </c>
      <c r="I140" s="2">
        <v>52707.968159999997</v>
      </c>
      <c r="J140" s="3">
        <v>57</v>
      </c>
      <c r="K140" s="2">
        <v>10886.91711</v>
      </c>
      <c r="M140" s="2">
        <v>52707.968159999997</v>
      </c>
      <c r="N140" s="3">
        <v>57</v>
      </c>
      <c r="O140" s="2">
        <v>662382.66229999997</v>
      </c>
      <c r="Q140" s="2">
        <v>52707.968159999997</v>
      </c>
      <c r="R140" s="3">
        <v>57</v>
      </c>
      <c r="S140" s="3">
        <v>1</v>
      </c>
    </row>
    <row r="141" spans="1:19" x14ac:dyDescent="0.2">
      <c r="A141" s="2">
        <v>49392.8897</v>
      </c>
      <c r="B141" s="3">
        <v>52</v>
      </c>
      <c r="C141" s="2">
        <v>66478.009669999999</v>
      </c>
      <c r="E141" s="2">
        <v>49392.8897</v>
      </c>
      <c r="F141" s="3">
        <v>52</v>
      </c>
      <c r="G141" s="2">
        <v>17393.892731144799</v>
      </c>
      <c r="I141" s="2">
        <v>49392.8897</v>
      </c>
      <c r="J141" s="3">
        <v>52</v>
      </c>
      <c r="K141" s="2">
        <v>13685.88702</v>
      </c>
      <c r="M141" s="2">
        <v>49392.8897</v>
      </c>
      <c r="N141" s="3">
        <v>52</v>
      </c>
      <c r="O141" s="2">
        <v>356553.3996</v>
      </c>
      <c r="Q141" s="2">
        <v>49392.8897</v>
      </c>
      <c r="R141" s="3">
        <v>52</v>
      </c>
      <c r="S141" s="3">
        <v>1</v>
      </c>
    </row>
    <row r="142" spans="1:19" x14ac:dyDescent="0.2">
      <c r="A142" s="2">
        <v>30841.001540000001</v>
      </c>
      <c r="B142" s="3">
        <v>45</v>
      </c>
      <c r="C142" s="2">
        <v>50280.004500000003</v>
      </c>
      <c r="E142" s="2">
        <v>30841.001540000001</v>
      </c>
      <c r="F142" s="3">
        <v>45</v>
      </c>
      <c r="G142" s="2">
        <v>23066.462543795049</v>
      </c>
      <c r="I142" s="2">
        <v>30841.001540000001</v>
      </c>
      <c r="J142" s="3">
        <v>45</v>
      </c>
      <c r="K142" s="2">
        <v>11350.49408</v>
      </c>
      <c r="M142" s="2">
        <v>30841.001540000001</v>
      </c>
      <c r="N142" s="3">
        <v>45</v>
      </c>
      <c r="O142" s="2">
        <v>230728.3008</v>
      </c>
      <c r="Q142" s="2">
        <v>30841.001540000001</v>
      </c>
      <c r="R142" s="3">
        <v>45</v>
      </c>
      <c r="S142" s="3">
        <v>1</v>
      </c>
    </row>
    <row r="143" spans="1:19" x14ac:dyDescent="0.2">
      <c r="A143" s="2">
        <v>49373.375549999997</v>
      </c>
      <c r="B143" s="3">
        <v>56</v>
      </c>
      <c r="C143" s="2">
        <v>57393.828719999998</v>
      </c>
      <c r="E143" s="2">
        <v>49373.375549999997</v>
      </c>
      <c r="F143" s="3">
        <v>56</v>
      </c>
      <c r="G143" s="2">
        <v>18263.151284551619</v>
      </c>
      <c r="I143" s="2">
        <v>49373.375549999997</v>
      </c>
      <c r="J143" s="3">
        <v>56</v>
      </c>
      <c r="K143" s="2">
        <v>5627.8036540000003</v>
      </c>
      <c r="M143" s="2">
        <v>49373.375549999997</v>
      </c>
      <c r="N143" s="3">
        <v>56</v>
      </c>
      <c r="O143" s="2">
        <v>411831.03710000002</v>
      </c>
      <c r="Q143" s="2">
        <v>49373.375549999997</v>
      </c>
      <c r="R143" s="3">
        <v>56</v>
      </c>
      <c r="S143" s="3">
        <v>0</v>
      </c>
    </row>
    <row r="144" spans="1:19" x14ac:dyDescent="0.2">
      <c r="A144" s="2">
        <v>41903.651709999998</v>
      </c>
      <c r="B144" s="3">
        <v>41</v>
      </c>
      <c r="C144" s="2">
        <v>63429.931409999997</v>
      </c>
      <c r="E144" s="2">
        <v>41903.651709999998</v>
      </c>
      <c r="F144" s="3">
        <v>41</v>
      </c>
      <c r="G144" s="2">
        <v>26691.948902925331</v>
      </c>
      <c r="I144" s="2">
        <v>41903.651709999998</v>
      </c>
      <c r="J144" s="3">
        <v>41</v>
      </c>
      <c r="K144" s="2">
        <v>10676.21884</v>
      </c>
      <c r="M144" s="2">
        <v>41903.651709999998</v>
      </c>
      <c r="N144" s="3">
        <v>41</v>
      </c>
      <c r="O144" s="2">
        <v>481335.35820000002</v>
      </c>
      <c r="Q144" s="2">
        <v>41903.651709999998</v>
      </c>
      <c r="R144" s="3">
        <v>41</v>
      </c>
      <c r="S144" s="3">
        <v>0</v>
      </c>
    </row>
    <row r="145" spans="1:19" x14ac:dyDescent="0.2">
      <c r="A145" s="2">
        <v>45058.8969</v>
      </c>
      <c r="B145" s="3">
        <v>48</v>
      </c>
      <c r="C145" s="2">
        <v>59139.210800000001</v>
      </c>
      <c r="E145" s="2">
        <v>45058.8969</v>
      </c>
      <c r="F145" s="3">
        <v>48</v>
      </c>
      <c r="G145" s="2">
        <v>14747.88358519473</v>
      </c>
      <c r="I145" s="2">
        <v>45058.8969</v>
      </c>
      <c r="J145" s="3">
        <v>48</v>
      </c>
      <c r="K145" s="2">
        <v>4630.5444239999997</v>
      </c>
      <c r="M145" s="2">
        <v>45058.8969</v>
      </c>
      <c r="N145" s="3">
        <v>48</v>
      </c>
      <c r="O145" s="2">
        <v>473845.85460000002</v>
      </c>
      <c r="Q145" s="2">
        <v>45058.8969</v>
      </c>
      <c r="R145" s="3">
        <v>48</v>
      </c>
      <c r="S145" s="3">
        <v>1</v>
      </c>
    </row>
    <row r="146" spans="1:19" x14ac:dyDescent="0.2">
      <c r="A146" s="2">
        <v>52991.526669999999</v>
      </c>
      <c r="B146" s="3">
        <v>56</v>
      </c>
      <c r="C146" s="2">
        <v>67015.193719999996</v>
      </c>
      <c r="E146" s="2">
        <v>52991.526669999999</v>
      </c>
      <c r="F146" s="3">
        <v>56</v>
      </c>
      <c r="G146" s="2">
        <v>35878.881323407957</v>
      </c>
      <c r="I146" s="2">
        <v>52991.526669999999</v>
      </c>
      <c r="J146" s="3">
        <v>56</v>
      </c>
      <c r="K146" s="2">
        <v>13000.413689999999</v>
      </c>
      <c r="M146" s="2">
        <v>52991.526669999999</v>
      </c>
      <c r="N146" s="3">
        <v>56</v>
      </c>
      <c r="O146" s="2">
        <v>355157.64169999998</v>
      </c>
      <c r="Q146" s="2">
        <v>52991.526669999999</v>
      </c>
      <c r="R146" s="3">
        <v>56</v>
      </c>
      <c r="S146" s="3">
        <v>1</v>
      </c>
    </row>
    <row r="147" spans="1:19" x14ac:dyDescent="0.2">
      <c r="A147" s="2">
        <v>50958.081149999998</v>
      </c>
      <c r="B147" s="3">
        <v>47</v>
      </c>
      <c r="C147" s="2">
        <v>69157.452099999995</v>
      </c>
      <c r="E147" s="2">
        <v>50958.081149999998</v>
      </c>
      <c r="F147" s="3">
        <v>47</v>
      </c>
      <c r="G147" s="2">
        <v>31203.894034911798</v>
      </c>
      <c r="I147" s="2">
        <v>50958.081149999998</v>
      </c>
      <c r="J147" s="3">
        <v>47</v>
      </c>
      <c r="K147" s="2">
        <v>15791.61176</v>
      </c>
      <c r="M147" s="2">
        <v>50958.081149999998</v>
      </c>
      <c r="N147" s="3">
        <v>47</v>
      </c>
      <c r="O147" s="2">
        <v>506986.98239999998</v>
      </c>
      <c r="Q147" s="2">
        <v>50958.081149999998</v>
      </c>
      <c r="R147" s="3">
        <v>47</v>
      </c>
      <c r="S147" s="3">
        <v>0</v>
      </c>
    </row>
    <row r="148" spans="1:19" x14ac:dyDescent="0.2">
      <c r="A148" s="2">
        <v>41357.178970000001</v>
      </c>
      <c r="B148" s="3">
        <v>53</v>
      </c>
      <c r="C148" s="2">
        <v>50867.940069999997</v>
      </c>
      <c r="E148" s="2">
        <v>41357.178970000001</v>
      </c>
      <c r="F148" s="3">
        <v>53</v>
      </c>
      <c r="G148" s="2">
        <v>11181.32487499737</v>
      </c>
      <c r="I148" s="2">
        <v>41357.178970000001</v>
      </c>
      <c r="J148" s="3">
        <v>53</v>
      </c>
      <c r="K148" s="2">
        <v>16732.306380000002</v>
      </c>
      <c r="M148" s="2">
        <v>41357.178970000001</v>
      </c>
      <c r="N148" s="3">
        <v>53</v>
      </c>
      <c r="O148" s="2">
        <v>344916.17680000002</v>
      </c>
      <c r="Q148" s="2">
        <v>41357.178970000001</v>
      </c>
      <c r="R148" s="3">
        <v>53</v>
      </c>
      <c r="S148" s="3">
        <v>1</v>
      </c>
    </row>
    <row r="149" spans="1:19" x14ac:dyDescent="0.2">
      <c r="A149" s="2">
        <v>44434.719169999997</v>
      </c>
      <c r="B149" s="3">
        <v>57</v>
      </c>
      <c r="C149" s="2">
        <v>53450.90036</v>
      </c>
      <c r="E149" s="2">
        <v>44434.719169999997</v>
      </c>
      <c r="F149" s="3">
        <v>57</v>
      </c>
      <c r="G149" s="2">
        <v>15515.515270999749</v>
      </c>
      <c r="I149" s="2">
        <v>44434.719169999997</v>
      </c>
      <c r="J149" s="3">
        <v>57</v>
      </c>
      <c r="K149" s="2">
        <v>8740.7230930000005</v>
      </c>
      <c r="M149" s="2">
        <v>44434.719169999997</v>
      </c>
      <c r="N149" s="3">
        <v>57</v>
      </c>
      <c r="O149" s="2">
        <v>309113.06270000001</v>
      </c>
      <c r="Q149" s="2">
        <v>44434.719169999997</v>
      </c>
      <c r="R149" s="3">
        <v>57</v>
      </c>
      <c r="S149" s="3">
        <v>1</v>
      </c>
    </row>
    <row r="150" spans="1:19" x14ac:dyDescent="0.2">
      <c r="A150" s="2">
        <v>38502.423920000001</v>
      </c>
      <c r="B150" s="3">
        <v>39</v>
      </c>
      <c r="C150" s="2">
        <v>70463.990839999999</v>
      </c>
      <c r="E150" s="2">
        <v>38502.423920000001</v>
      </c>
      <c r="F150" s="3">
        <v>39</v>
      </c>
      <c r="G150" s="2">
        <v>34360.809305172181</v>
      </c>
      <c r="I150" s="2">
        <v>38502.423920000001</v>
      </c>
      <c r="J150" s="3">
        <v>39</v>
      </c>
      <c r="K150" s="2">
        <v>10059.55406</v>
      </c>
      <c r="M150" s="2">
        <v>38502.423920000001</v>
      </c>
      <c r="N150" s="3">
        <v>39</v>
      </c>
      <c r="O150" s="2">
        <v>278799.69579999999</v>
      </c>
      <c r="Q150" s="2">
        <v>38502.423920000001</v>
      </c>
      <c r="R150" s="3">
        <v>39</v>
      </c>
      <c r="S150" s="3">
        <v>0</v>
      </c>
    </row>
    <row r="151" spans="1:19" x14ac:dyDescent="0.2">
      <c r="A151" s="2">
        <v>41221.249179999999</v>
      </c>
      <c r="B151" s="3">
        <v>45</v>
      </c>
      <c r="C151" s="2">
        <v>52697.151919999997</v>
      </c>
      <c r="E151" s="2">
        <v>41221.249179999999</v>
      </c>
      <c r="F151" s="3">
        <v>45</v>
      </c>
      <c r="G151" s="2">
        <v>11807.74425932558</v>
      </c>
      <c r="I151" s="2">
        <v>41221.249179999999</v>
      </c>
      <c r="J151" s="3">
        <v>45</v>
      </c>
      <c r="K151" s="2">
        <v>861.81665290000001</v>
      </c>
      <c r="M151" s="2">
        <v>41221.249179999999</v>
      </c>
      <c r="N151" s="3">
        <v>45</v>
      </c>
      <c r="O151" s="2">
        <v>540805.49399999995</v>
      </c>
      <c r="Q151" s="2">
        <v>41221.249179999999</v>
      </c>
      <c r="R151" s="3">
        <v>45</v>
      </c>
      <c r="S151" s="3">
        <v>0</v>
      </c>
    </row>
    <row r="152" spans="1:19" x14ac:dyDescent="0.2">
      <c r="A152" s="2">
        <v>38399.461389999997</v>
      </c>
      <c r="B152" s="3">
        <v>33</v>
      </c>
      <c r="C152" s="2">
        <v>71055.419240000003</v>
      </c>
      <c r="E152" s="2">
        <v>38399.461389999997</v>
      </c>
      <c r="F152" s="3">
        <v>33</v>
      </c>
      <c r="G152" s="2">
        <v>38767.018764363143</v>
      </c>
      <c r="I152" s="2">
        <v>38399.461389999997</v>
      </c>
      <c r="J152" s="3">
        <v>33</v>
      </c>
      <c r="K152" s="2">
        <v>6147.9188430000004</v>
      </c>
      <c r="M152" s="2">
        <v>38399.461389999997</v>
      </c>
      <c r="N152" s="3">
        <v>33</v>
      </c>
      <c r="O152" s="2">
        <v>441527.01439999999</v>
      </c>
      <c r="Q152" s="2">
        <v>38399.461389999997</v>
      </c>
      <c r="R152" s="3">
        <v>33</v>
      </c>
      <c r="S152" s="3">
        <v>1</v>
      </c>
    </row>
    <row r="153" spans="1:19" x14ac:dyDescent="0.2">
      <c r="A153" s="2">
        <v>41456.680970000001</v>
      </c>
      <c r="B153" s="3">
        <v>44</v>
      </c>
      <c r="C153" s="2">
        <v>55406.462149999999</v>
      </c>
      <c r="E153" s="2">
        <v>41456.680970000001</v>
      </c>
      <c r="F153" s="3">
        <v>44</v>
      </c>
      <c r="G153" s="2">
        <v>24379.035043780081</v>
      </c>
      <c r="I153" s="2">
        <v>41456.680970000001</v>
      </c>
      <c r="J153" s="3">
        <v>44</v>
      </c>
      <c r="K153" s="2">
        <v>9522.5764949999993</v>
      </c>
      <c r="M153" s="2">
        <v>41456.680970000001</v>
      </c>
      <c r="N153" s="3">
        <v>44</v>
      </c>
      <c r="O153" s="2">
        <v>523251.26630000002</v>
      </c>
      <c r="Q153" s="2">
        <v>41456.680970000001</v>
      </c>
      <c r="R153" s="3">
        <v>44</v>
      </c>
      <c r="S153" s="3">
        <v>1</v>
      </c>
    </row>
    <row r="154" spans="1:19" x14ac:dyDescent="0.2">
      <c r="A154" s="2">
        <v>30394.824939999999</v>
      </c>
      <c r="B154" s="3">
        <v>40</v>
      </c>
      <c r="C154" s="2">
        <v>48567.074619999999</v>
      </c>
      <c r="E154" s="2">
        <v>30394.824939999999</v>
      </c>
      <c r="F154" s="3">
        <v>40</v>
      </c>
      <c r="G154" s="2">
        <v>24651.927144696419</v>
      </c>
      <c r="I154" s="2">
        <v>30394.824939999999</v>
      </c>
      <c r="J154" s="3">
        <v>40</v>
      </c>
      <c r="K154" s="2">
        <v>9724.0316469999998</v>
      </c>
      <c r="M154" s="2">
        <v>30394.824939999999</v>
      </c>
      <c r="N154" s="3">
        <v>40</v>
      </c>
      <c r="O154" s="2">
        <v>407401.37760000001</v>
      </c>
      <c r="Q154" s="2">
        <v>30394.824939999999</v>
      </c>
      <c r="R154" s="3">
        <v>40</v>
      </c>
      <c r="S154" s="3">
        <v>1</v>
      </c>
    </row>
    <row r="155" spans="1:19" x14ac:dyDescent="0.2">
      <c r="A155" s="2">
        <v>42384.05128</v>
      </c>
      <c r="B155" s="3">
        <v>40</v>
      </c>
      <c r="C155" s="2">
        <v>69506.621270000003</v>
      </c>
      <c r="E155" s="2">
        <v>42384.05128</v>
      </c>
      <c r="F155" s="3">
        <v>40</v>
      </c>
      <c r="G155" s="2">
        <v>13928.327111681379</v>
      </c>
      <c r="I155" s="2">
        <v>42384.05128</v>
      </c>
      <c r="J155" s="3">
        <v>40</v>
      </c>
      <c r="K155" s="2">
        <v>5449.4719969999996</v>
      </c>
      <c r="M155" s="2">
        <v>42384.05128</v>
      </c>
      <c r="N155" s="3">
        <v>40</v>
      </c>
      <c r="O155" s="2">
        <v>409293.26579999999</v>
      </c>
      <c r="Q155" s="2">
        <v>42384.05128</v>
      </c>
      <c r="R155" s="3">
        <v>40</v>
      </c>
      <c r="S155" s="3">
        <v>0</v>
      </c>
    </row>
    <row r="156" spans="1:19" x14ac:dyDescent="0.2">
      <c r="A156" s="2">
        <v>39002.077100000002</v>
      </c>
      <c r="B156" s="3">
        <v>37</v>
      </c>
      <c r="C156" s="2">
        <v>69453.716589999996</v>
      </c>
      <c r="E156" s="2">
        <v>39002.077100000002</v>
      </c>
      <c r="F156" s="3">
        <v>37</v>
      </c>
      <c r="G156" s="2">
        <v>15678.548505569919</v>
      </c>
      <c r="I156" s="2">
        <v>39002.077100000002</v>
      </c>
      <c r="J156" s="3">
        <v>37</v>
      </c>
      <c r="K156" s="2">
        <v>9565.8308749999997</v>
      </c>
      <c r="M156" s="2">
        <v>39002.077100000002</v>
      </c>
      <c r="N156" s="3">
        <v>37</v>
      </c>
      <c r="O156" s="2">
        <v>386128.13329999999</v>
      </c>
      <c r="Q156" s="2">
        <v>39002.077100000002</v>
      </c>
      <c r="R156" s="3">
        <v>37</v>
      </c>
      <c r="S156" s="3">
        <v>1</v>
      </c>
    </row>
    <row r="157" spans="1:19" x14ac:dyDescent="0.2">
      <c r="A157" s="2">
        <v>19553.2739</v>
      </c>
      <c r="B157" s="3">
        <v>40</v>
      </c>
      <c r="C157" s="2">
        <v>36929.351240000004</v>
      </c>
      <c r="E157" s="2">
        <v>19553.2739</v>
      </c>
      <c r="F157" s="3">
        <v>40</v>
      </c>
      <c r="G157" s="2">
        <v>19374.53346126428</v>
      </c>
      <c r="I157" s="2">
        <v>19553.2739</v>
      </c>
      <c r="J157" s="3">
        <v>40</v>
      </c>
      <c r="K157" s="2">
        <v>9719.1928979999993</v>
      </c>
      <c r="M157" s="2">
        <v>19553.2739</v>
      </c>
      <c r="N157" s="3">
        <v>40</v>
      </c>
      <c r="O157" s="2">
        <v>245664.3652</v>
      </c>
      <c r="Q157" s="2">
        <v>19553.2739</v>
      </c>
      <c r="R157" s="3">
        <v>40</v>
      </c>
      <c r="S157" s="3">
        <v>1</v>
      </c>
    </row>
    <row r="158" spans="1:19" x14ac:dyDescent="0.2">
      <c r="A158" s="2">
        <v>45167.325420000001</v>
      </c>
      <c r="B158" s="3">
        <v>44</v>
      </c>
      <c r="C158" s="2">
        <v>63087.95261</v>
      </c>
      <c r="E158" s="2">
        <v>45167.325420000001</v>
      </c>
      <c r="F158" s="3">
        <v>44</v>
      </c>
      <c r="G158" s="2">
        <v>15354.55778070278</v>
      </c>
      <c r="I158" s="2">
        <v>45167.325420000001</v>
      </c>
      <c r="J158" s="3">
        <v>44</v>
      </c>
      <c r="K158" s="2">
        <v>11024.02643</v>
      </c>
      <c r="M158" s="2">
        <v>45167.325420000001</v>
      </c>
      <c r="N158" s="3">
        <v>44</v>
      </c>
      <c r="O158" s="2">
        <v>496856.49119999999</v>
      </c>
      <c r="Q158" s="2">
        <v>45167.325420000001</v>
      </c>
      <c r="R158" s="3">
        <v>44</v>
      </c>
      <c r="S158" s="3">
        <v>1</v>
      </c>
    </row>
    <row r="159" spans="1:19" x14ac:dyDescent="0.2">
      <c r="A159" s="2">
        <v>36019.955600000001</v>
      </c>
      <c r="B159" s="3">
        <v>43</v>
      </c>
      <c r="C159" s="2">
        <v>50889.340539999997</v>
      </c>
      <c r="E159" s="2">
        <v>36019.955600000001</v>
      </c>
      <c r="F159" s="3">
        <v>43</v>
      </c>
      <c r="G159" s="2">
        <v>21093.249307216069</v>
      </c>
      <c r="I159" s="2">
        <v>36019.955600000001</v>
      </c>
      <c r="J159" s="3">
        <v>43</v>
      </c>
      <c r="K159" s="2">
        <v>11041.178910000001</v>
      </c>
      <c r="M159" s="2">
        <v>36019.955600000001</v>
      </c>
      <c r="N159" s="3">
        <v>43</v>
      </c>
      <c r="O159" s="2">
        <v>448601.94839999999</v>
      </c>
      <c r="Q159" s="2">
        <v>36019.955600000001</v>
      </c>
      <c r="R159" s="3">
        <v>43</v>
      </c>
      <c r="S159" s="3">
        <v>0</v>
      </c>
    </row>
    <row r="160" spans="1:19" x14ac:dyDescent="0.2">
      <c r="A160" s="2">
        <v>50937.938439999998</v>
      </c>
      <c r="B160" s="3">
        <v>58</v>
      </c>
      <c r="C160" s="2">
        <v>58065.256939999999</v>
      </c>
      <c r="E160" s="2">
        <v>50937.938439999998</v>
      </c>
      <c r="F160" s="3">
        <v>58</v>
      </c>
      <c r="G160" s="2">
        <v>15868.452095102261</v>
      </c>
      <c r="I160" s="2">
        <v>50937.938439999998</v>
      </c>
      <c r="J160" s="3">
        <v>58</v>
      </c>
      <c r="K160" s="2">
        <v>4204.9204920000002</v>
      </c>
      <c r="M160" s="2">
        <v>50937.938439999998</v>
      </c>
      <c r="N160" s="3">
        <v>58</v>
      </c>
      <c r="O160" s="2">
        <v>388498.51020000002</v>
      </c>
      <c r="Q160" s="2">
        <v>50937.938439999998</v>
      </c>
      <c r="R160" s="3">
        <v>58</v>
      </c>
      <c r="S160" s="3">
        <v>1</v>
      </c>
    </row>
    <row r="161" spans="1:19" x14ac:dyDescent="0.2">
      <c r="A161" s="2">
        <v>12895.714679999999</v>
      </c>
      <c r="B161" s="3">
        <v>32</v>
      </c>
      <c r="C161" s="2">
        <v>20000</v>
      </c>
      <c r="E161" s="2">
        <v>12895.714679999999</v>
      </c>
      <c r="F161" s="3">
        <v>32</v>
      </c>
      <c r="G161" s="2">
        <v>9878.8566998361421</v>
      </c>
      <c r="I161" s="2">
        <v>12895.714679999999</v>
      </c>
      <c r="J161" s="3">
        <v>32</v>
      </c>
      <c r="K161" s="2">
        <v>14261.80773</v>
      </c>
      <c r="M161" s="2">
        <v>12895.714679999999</v>
      </c>
      <c r="N161" s="3">
        <v>32</v>
      </c>
      <c r="O161" s="2">
        <v>579181.65520000004</v>
      </c>
      <c r="Q161" s="2">
        <v>12895.714679999999</v>
      </c>
      <c r="R161" s="3">
        <v>32</v>
      </c>
      <c r="S161" s="3">
        <v>1</v>
      </c>
    </row>
    <row r="162" spans="1:19" x14ac:dyDescent="0.2">
      <c r="A162" s="2">
        <v>38955.219190000003</v>
      </c>
      <c r="B162" s="3">
        <v>50</v>
      </c>
      <c r="C162" s="2">
        <v>60536.204059999996</v>
      </c>
      <c r="E162" s="2">
        <v>38955.219190000003</v>
      </c>
      <c r="F162" s="3">
        <v>50</v>
      </c>
      <c r="G162" s="2">
        <v>13586.321283844711</v>
      </c>
      <c r="I162" s="2">
        <v>38955.219190000003</v>
      </c>
      <c r="J162" s="3">
        <v>50</v>
      </c>
      <c r="K162" s="2">
        <v>8244.4702259999995</v>
      </c>
      <c r="M162" s="2">
        <v>38955.219190000003</v>
      </c>
      <c r="N162" s="3">
        <v>50</v>
      </c>
      <c r="O162" s="2">
        <v>173079.17980000001</v>
      </c>
      <c r="Q162" s="2">
        <v>38955.219190000003</v>
      </c>
      <c r="R162" s="3">
        <v>50</v>
      </c>
      <c r="S162" s="3">
        <v>1</v>
      </c>
    </row>
    <row r="163" spans="1:19" x14ac:dyDescent="0.2">
      <c r="A163" s="2">
        <v>51221.04249</v>
      </c>
      <c r="B163" s="3">
        <v>59</v>
      </c>
      <c r="C163" s="2">
        <v>50667.697590000003</v>
      </c>
      <c r="E163" s="2">
        <v>51221.04249</v>
      </c>
      <c r="F163" s="3">
        <v>59</v>
      </c>
      <c r="G163" s="2">
        <v>17497.917804135461</v>
      </c>
      <c r="I163" s="2">
        <v>51221.04249</v>
      </c>
      <c r="J163" s="3">
        <v>59</v>
      </c>
      <c r="K163" s="2">
        <v>9871.4035910000002</v>
      </c>
      <c r="M163" s="2">
        <v>51221.04249</v>
      </c>
      <c r="N163" s="3">
        <v>59</v>
      </c>
      <c r="O163" s="2">
        <v>536665.04639999999</v>
      </c>
      <c r="Q163" s="2">
        <v>51221.04249</v>
      </c>
      <c r="R163" s="3">
        <v>59</v>
      </c>
      <c r="S163" s="3">
        <v>1</v>
      </c>
    </row>
    <row r="164" spans="1:19" x14ac:dyDescent="0.2">
      <c r="A164" s="2">
        <v>25971.956730000002</v>
      </c>
      <c r="B164" s="3">
        <v>42</v>
      </c>
      <c r="C164" s="2">
        <v>44376.622210000001</v>
      </c>
      <c r="E164" s="2">
        <v>25971.956730000002</v>
      </c>
      <c r="F164" s="3">
        <v>42</v>
      </c>
      <c r="G164" s="2">
        <v>16316.376044984179</v>
      </c>
      <c r="I164" s="2">
        <v>25971.956730000002</v>
      </c>
      <c r="J164" s="3">
        <v>42</v>
      </c>
      <c r="K164" s="2">
        <v>13865.090550000001</v>
      </c>
      <c r="M164" s="2">
        <v>25971.956730000002</v>
      </c>
      <c r="N164" s="3">
        <v>42</v>
      </c>
      <c r="O164" s="2">
        <v>259049.2824</v>
      </c>
      <c r="Q164" s="2">
        <v>25971.956730000002</v>
      </c>
      <c r="R164" s="3">
        <v>42</v>
      </c>
      <c r="S164" s="3">
        <v>1</v>
      </c>
    </row>
    <row r="165" spans="1:19" x14ac:dyDescent="0.2">
      <c r="A165" s="2">
        <v>60670.336719999999</v>
      </c>
      <c r="B165" s="3">
        <v>50</v>
      </c>
      <c r="C165" s="2">
        <v>75958.283490000002</v>
      </c>
      <c r="E165" s="2">
        <v>60670.336719999999</v>
      </c>
      <c r="F165" s="3">
        <v>50</v>
      </c>
      <c r="G165" s="2">
        <v>34976.548881580442</v>
      </c>
      <c r="I165" s="2">
        <v>60670.336719999999</v>
      </c>
      <c r="J165" s="3">
        <v>50</v>
      </c>
      <c r="K165" s="2">
        <v>10562.903770000001</v>
      </c>
      <c r="M165" s="2">
        <v>60670.336719999999</v>
      </c>
      <c r="N165" s="3">
        <v>50</v>
      </c>
      <c r="O165" s="2">
        <v>635512.36060000001</v>
      </c>
      <c r="Q165" s="2">
        <v>60670.336719999999</v>
      </c>
      <c r="R165" s="3">
        <v>50</v>
      </c>
      <c r="S165" s="3">
        <v>0</v>
      </c>
    </row>
    <row r="166" spans="1:19" x14ac:dyDescent="0.2">
      <c r="A166" s="2">
        <v>54075.120640000001</v>
      </c>
      <c r="B166" s="3">
        <v>53</v>
      </c>
      <c r="C166" s="2">
        <v>70896.728529999993</v>
      </c>
      <c r="E166" s="2">
        <v>54075.120640000001</v>
      </c>
      <c r="F166" s="3">
        <v>53</v>
      </c>
      <c r="G166" s="2">
        <v>26110.367146868841</v>
      </c>
      <c r="I166" s="2">
        <v>54075.120640000001</v>
      </c>
      <c r="J166" s="3">
        <v>53</v>
      </c>
      <c r="K166" s="2">
        <v>11794.73914</v>
      </c>
      <c r="M166" s="2">
        <v>54075.120640000001</v>
      </c>
      <c r="N166" s="3">
        <v>53</v>
      </c>
      <c r="O166" s="2">
        <v>398746.84580000001</v>
      </c>
      <c r="Q166" s="2">
        <v>54075.120640000001</v>
      </c>
      <c r="R166" s="3">
        <v>53</v>
      </c>
      <c r="S166" s="3">
        <v>1</v>
      </c>
    </row>
    <row r="167" spans="1:19" x14ac:dyDescent="0.2">
      <c r="A167" s="2">
        <v>40004.871420000003</v>
      </c>
      <c r="B167" s="3">
        <v>47</v>
      </c>
      <c r="C167" s="2">
        <v>56009.730730000003</v>
      </c>
      <c r="E167" s="2">
        <v>40004.871420000003</v>
      </c>
      <c r="F167" s="3">
        <v>47</v>
      </c>
      <c r="G167" s="2">
        <v>27442.782487125249</v>
      </c>
      <c r="I167" s="2">
        <v>40004.871420000003</v>
      </c>
      <c r="J167" s="3">
        <v>47</v>
      </c>
      <c r="K167" s="2">
        <v>11030.2654</v>
      </c>
      <c r="M167" s="2">
        <v>40004.871420000003</v>
      </c>
      <c r="N167" s="3">
        <v>47</v>
      </c>
      <c r="O167" s="2">
        <v>391848.6041</v>
      </c>
      <c r="Q167" s="2">
        <v>40004.871420000003</v>
      </c>
      <c r="R167" s="3">
        <v>47</v>
      </c>
      <c r="S167" s="3">
        <v>1</v>
      </c>
    </row>
    <row r="168" spans="1:19" x14ac:dyDescent="0.2">
      <c r="A168" s="2">
        <v>61593.520579999997</v>
      </c>
      <c r="B168" s="3">
        <v>46</v>
      </c>
      <c r="C168" s="2">
        <v>90556.626860000004</v>
      </c>
      <c r="E168" s="2">
        <v>61593.520579999997</v>
      </c>
      <c r="F168" s="3">
        <v>46</v>
      </c>
      <c r="G168" s="2">
        <v>45005.553144258898</v>
      </c>
      <c r="I168" s="2">
        <v>61593.520579999997</v>
      </c>
      <c r="J168" s="3">
        <v>46</v>
      </c>
      <c r="K168" s="2">
        <v>13872.566699999999</v>
      </c>
      <c r="M168" s="2">
        <v>61593.520579999997</v>
      </c>
      <c r="N168" s="3">
        <v>46</v>
      </c>
      <c r="O168" s="2">
        <v>479586.9387</v>
      </c>
      <c r="Q168" s="2">
        <v>61593.520579999997</v>
      </c>
      <c r="R168" s="3">
        <v>46</v>
      </c>
      <c r="S168" s="3">
        <v>0</v>
      </c>
    </row>
    <row r="169" spans="1:19" x14ac:dyDescent="0.2">
      <c r="A169" s="2">
        <v>39503.388290000003</v>
      </c>
      <c r="B169" s="3">
        <v>43</v>
      </c>
      <c r="C169" s="2">
        <v>71716.456619999997</v>
      </c>
      <c r="E169" s="2">
        <v>39503.388290000003</v>
      </c>
      <c r="F169" s="3">
        <v>43</v>
      </c>
      <c r="G169" s="2">
        <v>22789.388458532139</v>
      </c>
      <c r="I169" s="2">
        <v>39503.388290000003</v>
      </c>
      <c r="J169" s="3">
        <v>43</v>
      </c>
      <c r="K169" s="2">
        <v>8870.714301</v>
      </c>
      <c r="M169" s="2">
        <v>39503.388290000003</v>
      </c>
      <c r="N169" s="3">
        <v>43</v>
      </c>
      <c r="O169" s="2">
        <v>165866.20000000001</v>
      </c>
      <c r="Q169" s="2">
        <v>39503.388290000003</v>
      </c>
      <c r="R169" s="3">
        <v>43</v>
      </c>
      <c r="S169" s="3">
        <v>1</v>
      </c>
    </row>
    <row r="170" spans="1:19" x14ac:dyDescent="0.2">
      <c r="A170" s="2">
        <v>52474.718390000002</v>
      </c>
      <c r="B170" s="3">
        <v>49</v>
      </c>
      <c r="C170" s="2">
        <v>68502.109429999997</v>
      </c>
      <c r="E170" s="2">
        <v>52474.718390000002</v>
      </c>
      <c r="F170" s="3">
        <v>49</v>
      </c>
      <c r="G170" s="2">
        <v>18786.567424893659</v>
      </c>
      <c r="I170" s="2">
        <v>52474.718390000002</v>
      </c>
      <c r="J170" s="3">
        <v>49</v>
      </c>
      <c r="K170" s="2">
        <v>5831.1182449999997</v>
      </c>
      <c r="M170" s="2">
        <v>52474.718390000002</v>
      </c>
      <c r="N170" s="3">
        <v>49</v>
      </c>
      <c r="O170" s="2">
        <v>515084.18910000002</v>
      </c>
      <c r="Q170" s="2">
        <v>52474.718390000002</v>
      </c>
      <c r="R170" s="3">
        <v>49</v>
      </c>
      <c r="S170" s="3">
        <v>0</v>
      </c>
    </row>
    <row r="171" spans="1:19" x14ac:dyDescent="0.2">
      <c r="A171" s="2">
        <v>42187.682800000002</v>
      </c>
      <c r="B171" s="3">
        <v>43</v>
      </c>
      <c r="C171" s="2">
        <v>46261.426659999997</v>
      </c>
      <c r="E171" s="2">
        <v>42187.682800000002</v>
      </c>
      <c r="F171" s="3">
        <v>43</v>
      </c>
      <c r="G171" s="2">
        <v>14237.550893266811</v>
      </c>
      <c r="I171" s="2">
        <v>42187.682800000002</v>
      </c>
      <c r="J171" s="3">
        <v>43</v>
      </c>
      <c r="K171" s="2">
        <v>16767.263599999998</v>
      </c>
      <c r="M171" s="2">
        <v>42187.682800000002</v>
      </c>
      <c r="N171" s="3">
        <v>43</v>
      </c>
      <c r="O171" s="2">
        <v>759479.45959999994</v>
      </c>
      <c r="Q171" s="2">
        <v>42187.682800000002</v>
      </c>
      <c r="R171" s="3">
        <v>43</v>
      </c>
      <c r="S171" s="3">
        <v>0</v>
      </c>
    </row>
    <row r="172" spans="1:19" x14ac:dyDescent="0.2">
      <c r="A172" s="2">
        <v>57441.44414</v>
      </c>
      <c r="B172" s="3">
        <v>53</v>
      </c>
      <c r="C172" s="2">
        <v>61858.190770000001</v>
      </c>
      <c r="E172" s="2">
        <v>57441.44414</v>
      </c>
      <c r="F172" s="3">
        <v>53</v>
      </c>
      <c r="G172" s="2">
        <v>30828.611806243269</v>
      </c>
      <c r="I172" s="2">
        <v>57441.44414</v>
      </c>
      <c r="J172" s="3">
        <v>53</v>
      </c>
      <c r="K172" s="2">
        <v>5189.0835639999996</v>
      </c>
      <c r="M172" s="2">
        <v>57441.44414</v>
      </c>
      <c r="N172" s="3">
        <v>53</v>
      </c>
      <c r="O172" s="2">
        <v>706977.05299999996</v>
      </c>
      <c r="Q172" s="2">
        <v>57441.44414</v>
      </c>
      <c r="R172" s="3">
        <v>53</v>
      </c>
      <c r="S172" s="3">
        <v>1</v>
      </c>
    </row>
    <row r="173" spans="1:19" x14ac:dyDescent="0.2">
      <c r="A173" s="2">
        <v>22681.716670000002</v>
      </c>
      <c r="B173" s="3">
        <v>36</v>
      </c>
      <c r="C173" s="2">
        <v>49483.832620000001</v>
      </c>
      <c r="E173" s="2">
        <v>22681.716670000002</v>
      </c>
      <c r="F173" s="3">
        <v>36</v>
      </c>
      <c r="G173" s="2">
        <v>25355.407789935609</v>
      </c>
      <c r="I173" s="2">
        <v>22681.716670000002</v>
      </c>
      <c r="J173" s="3">
        <v>36</v>
      </c>
      <c r="K173" s="2">
        <v>11811.25253</v>
      </c>
      <c r="M173" s="2">
        <v>22681.716670000002</v>
      </c>
      <c r="N173" s="3">
        <v>36</v>
      </c>
      <c r="O173" s="2">
        <v>242292.92</v>
      </c>
      <c r="Q173" s="2">
        <v>22681.716670000002</v>
      </c>
      <c r="R173" s="3">
        <v>36</v>
      </c>
      <c r="S173" s="3">
        <v>1</v>
      </c>
    </row>
    <row r="174" spans="1:19" x14ac:dyDescent="0.2">
      <c r="A174" s="2">
        <v>33640.736969999998</v>
      </c>
      <c r="B174" s="3">
        <v>30</v>
      </c>
      <c r="C174" s="2">
        <v>68289.182289999997</v>
      </c>
      <c r="E174" s="2">
        <v>33640.736969999998</v>
      </c>
      <c r="F174" s="3">
        <v>30</v>
      </c>
      <c r="G174" s="2">
        <v>30013.08606206442</v>
      </c>
      <c r="I174" s="2">
        <v>33640.736969999998</v>
      </c>
      <c r="J174" s="3">
        <v>30</v>
      </c>
      <c r="K174" s="2">
        <v>7357.7870110000003</v>
      </c>
      <c r="M174" s="2">
        <v>33640.736969999998</v>
      </c>
      <c r="N174" s="3">
        <v>30</v>
      </c>
      <c r="O174" s="2">
        <v>404457.30989999999</v>
      </c>
      <c r="Q174" s="2">
        <v>33640.736969999998</v>
      </c>
      <c r="R174" s="3">
        <v>30</v>
      </c>
      <c r="S174" s="3">
        <v>1</v>
      </c>
    </row>
    <row r="175" spans="1:19" x14ac:dyDescent="0.2">
      <c r="A175" s="2">
        <v>31540.778679999999</v>
      </c>
      <c r="B175" s="3">
        <v>37</v>
      </c>
      <c r="C175" s="2">
        <v>47399.22827</v>
      </c>
      <c r="E175" s="2">
        <v>31540.778679999999</v>
      </c>
      <c r="F175" s="3">
        <v>37</v>
      </c>
      <c r="G175" s="2">
        <v>20304.812497112831</v>
      </c>
      <c r="I175" s="2">
        <v>31540.778679999999</v>
      </c>
      <c r="J175" s="3">
        <v>37</v>
      </c>
      <c r="K175" s="2">
        <v>14562.64194</v>
      </c>
      <c r="M175" s="2">
        <v>31540.778679999999</v>
      </c>
      <c r="N175" s="3">
        <v>37</v>
      </c>
      <c r="O175" s="2">
        <v>537744.1324</v>
      </c>
      <c r="Q175" s="2">
        <v>31540.778679999999</v>
      </c>
      <c r="R175" s="3">
        <v>37</v>
      </c>
      <c r="S175" s="3">
        <v>0</v>
      </c>
    </row>
    <row r="176" spans="1:19" x14ac:dyDescent="0.2">
      <c r="A176" s="2">
        <v>60461.242680000003</v>
      </c>
      <c r="B176" s="3">
        <v>48</v>
      </c>
      <c r="C176" s="2">
        <v>63975.060899999997</v>
      </c>
      <c r="E176" s="2">
        <v>60461.242680000003</v>
      </c>
      <c r="F176" s="3">
        <v>48</v>
      </c>
      <c r="G176" s="2">
        <v>33750.919351482837</v>
      </c>
      <c r="I176" s="2">
        <v>60461.242680000003</v>
      </c>
      <c r="J176" s="3">
        <v>48</v>
      </c>
      <c r="K176" s="2">
        <v>10614.85449</v>
      </c>
      <c r="M176" s="2">
        <v>60461.242680000003</v>
      </c>
      <c r="N176" s="3">
        <v>48</v>
      </c>
      <c r="O176" s="2">
        <v>891439.87609999999</v>
      </c>
      <c r="Q176" s="2">
        <v>60461.242680000003</v>
      </c>
      <c r="R176" s="3">
        <v>48</v>
      </c>
      <c r="S176" s="3">
        <v>0</v>
      </c>
    </row>
    <row r="177" spans="1:19" x14ac:dyDescent="0.2">
      <c r="A177" s="2">
        <v>45738.334300000002</v>
      </c>
      <c r="B177" s="3">
        <v>44</v>
      </c>
      <c r="C177" s="2">
        <v>75460.523620000007</v>
      </c>
      <c r="E177" s="2">
        <v>45738.334300000002</v>
      </c>
      <c r="F177" s="3">
        <v>44</v>
      </c>
      <c r="G177" s="2">
        <v>19159.052301764739</v>
      </c>
      <c r="I177" s="2">
        <v>45738.334300000002</v>
      </c>
      <c r="J177" s="3">
        <v>44</v>
      </c>
      <c r="K177" s="2">
        <v>6280.9295469999997</v>
      </c>
      <c r="M177" s="2">
        <v>45738.334300000002</v>
      </c>
      <c r="N177" s="3">
        <v>44</v>
      </c>
      <c r="O177" s="2">
        <v>296972.40850000002</v>
      </c>
      <c r="Q177" s="2">
        <v>45738.334300000002</v>
      </c>
      <c r="R177" s="3">
        <v>44</v>
      </c>
      <c r="S177" s="3">
        <v>0</v>
      </c>
    </row>
    <row r="178" spans="1:19" x14ac:dyDescent="0.2">
      <c r="A178" s="2">
        <v>34803.823949999998</v>
      </c>
      <c r="B178" s="3">
        <v>42</v>
      </c>
      <c r="C178" s="2">
        <v>51075.461179999998</v>
      </c>
      <c r="E178" s="2">
        <v>34803.823949999998</v>
      </c>
      <c r="F178" s="3">
        <v>42</v>
      </c>
      <c r="G178" s="2">
        <v>13573.77448494674</v>
      </c>
      <c r="I178" s="2">
        <v>34803.823949999998</v>
      </c>
      <c r="J178" s="3">
        <v>42</v>
      </c>
      <c r="K178" s="2">
        <v>12416.84845</v>
      </c>
      <c r="M178" s="2">
        <v>34803.823949999998</v>
      </c>
      <c r="N178" s="3">
        <v>42</v>
      </c>
      <c r="O178" s="2">
        <v>450402.29320000001</v>
      </c>
      <c r="Q178" s="2">
        <v>34803.823949999998</v>
      </c>
      <c r="R178" s="3">
        <v>42</v>
      </c>
      <c r="S178" s="3">
        <v>0</v>
      </c>
    </row>
    <row r="179" spans="1:19" x14ac:dyDescent="0.2">
      <c r="A179" s="2">
        <v>34642.602400000003</v>
      </c>
      <c r="B179" s="3">
        <v>50</v>
      </c>
      <c r="C179" s="2">
        <v>42433.546190000001</v>
      </c>
      <c r="E179" s="2">
        <v>34642.602400000003</v>
      </c>
      <c r="F179" s="3">
        <v>50</v>
      </c>
      <c r="G179" s="2">
        <v>10206.012970755681</v>
      </c>
      <c r="I179" s="2">
        <v>34642.602400000003</v>
      </c>
      <c r="J179" s="3">
        <v>50</v>
      </c>
      <c r="K179" s="2">
        <v>7335.5248259999998</v>
      </c>
      <c r="M179" s="2">
        <v>34642.602400000003</v>
      </c>
      <c r="N179" s="3">
        <v>50</v>
      </c>
      <c r="O179" s="2">
        <v>386057.42099999997</v>
      </c>
      <c r="Q179" s="2">
        <v>34642.602400000003</v>
      </c>
      <c r="R179" s="3">
        <v>50</v>
      </c>
      <c r="S179" s="3">
        <v>1</v>
      </c>
    </row>
    <row r="180" spans="1:19" x14ac:dyDescent="0.2">
      <c r="A180" s="2">
        <v>27586.718540000002</v>
      </c>
      <c r="B180" s="3">
        <v>30</v>
      </c>
      <c r="C180" s="2">
        <v>61922.897100000002</v>
      </c>
      <c r="E180" s="2">
        <v>27586.718540000002</v>
      </c>
      <c r="F180" s="3">
        <v>30</v>
      </c>
      <c r="G180" s="2">
        <v>22141.450168943029</v>
      </c>
      <c r="I180" s="2">
        <v>27586.718540000002</v>
      </c>
      <c r="J180" s="3">
        <v>30</v>
      </c>
      <c r="K180" s="2">
        <v>10366.503259999999</v>
      </c>
      <c r="M180" s="2">
        <v>27586.718540000002</v>
      </c>
      <c r="N180" s="3">
        <v>30</v>
      </c>
      <c r="O180" s="2">
        <v>323453.2022</v>
      </c>
      <c r="Q180" s="2">
        <v>27586.718540000002</v>
      </c>
      <c r="R180" s="3">
        <v>30</v>
      </c>
      <c r="S180" s="3">
        <v>1</v>
      </c>
    </row>
    <row r="181" spans="1:19" x14ac:dyDescent="0.2">
      <c r="A181" s="2">
        <v>54973.024949999999</v>
      </c>
      <c r="B181" s="3">
        <v>42</v>
      </c>
      <c r="C181" s="2">
        <v>69946.939240000007</v>
      </c>
      <c r="E181" s="2">
        <v>54973.024949999999</v>
      </c>
      <c r="F181" s="3">
        <v>42</v>
      </c>
      <c r="G181" s="2">
        <v>25205.687920367669</v>
      </c>
      <c r="I181" s="2">
        <v>54973.024949999999</v>
      </c>
      <c r="J181" s="3">
        <v>42</v>
      </c>
      <c r="K181" s="2">
        <v>9010.6486330000007</v>
      </c>
      <c r="M181" s="2">
        <v>54973.024949999999</v>
      </c>
      <c r="N181" s="3">
        <v>42</v>
      </c>
      <c r="O181" s="2">
        <v>778537.2095</v>
      </c>
      <c r="Q181" s="2">
        <v>54973.024949999999</v>
      </c>
      <c r="R181" s="3">
        <v>42</v>
      </c>
      <c r="S181" s="3">
        <v>1</v>
      </c>
    </row>
    <row r="182" spans="1:19" x14ac:dyDescent="0.2">
      <c r="A182" s="2">
        <v>49142.511740000002</v>
      </c>
      <c r="B182" s="3">
        <v>46</v>
      </c>
      <c r="C182" s="2">
        <v>73476.422489999997</v>
      </c>
      <c r="E182" s="2">
        <v>49142.511740000002</v>
      </c>
      <c r="F182" s="3">
        <v>46</v>
      </c>
      <c r="G182" s="2">
        <v>17259.285860191121</v>
      </c>
      <c r="I182" s="2">
        <v>49142.511740000002</v>
      </c>
      <c r="J182" s="3">
        <v>46</v>
      </c>
      <c r="K182" s="2">
        <v>9656.8061560000006</v>
      </c>
      <c r="M182" s="2">
        <v>49142.511740000002</v>
      </c>
      <c r="N182" s="3">
        <v>46</v>
      </c>
      <c r="O182" s="2">
        <v>386287.0208</v>
      </c>
      <c r="Q182" s="2">
        <v>49142.511740000002</v>
      </c>
      <c r="R182" s="3">
        <v>46</v>
      </c>
      <c r="S182" s="3">
        <v>1</v>
      </c>
    </row>
    <row r="183" spans="1:19" x14ac:dyDescent="0.2">
      <c r="A183" s="2">
        <v>58840.539640000003</v>
      </c>
      <c r="B183" s="3">
        <v>55</v>
      </c>
      <c r="C183" s="2">
        <v>75571.201879999993</v>
      </c>
      <c r="E183" s="2">
        <v>58840.539640000003</v>
      </c>
      <c r="F183" s="3">
        <v>55</v>
      </c>
      <c r="G183" s="2">
        <v>28802.917486255548</v>
      </c>
      <c r="I183" s="2">
        <v>58840.539640000003</v>
      </c>
      <c r="J183" s="3">
        <v>55</v>
      </c>
      <c r="K183" s="2">
        <v>12887.548989999999</v>
      </c>
      <c r="M183" s="2">
        <v>58840.539640000003</v>
      </c>
      <c r="N183" s="3">
        <v>55</v>
      </c>
      <c r="O183" s="2">
        <v>416540.299</v>
      </c>
      <c r="Q183" s="2">
        <v>58840.539640000003</v>
      </c>
      <c r="R183" s="3">
        <v>55</v>
      </c>
      <c r="S183" s="3">
        <v>1</v>
      </c>
    </row>
    <row r="184" spans="1:19" x14ac:dyDescent="0.2">
      <c r="A184" s="2">
        <v>57306.328659999999</v>
      </c>
      <c r="B184" s="3">
        <v>44</v>
      </c>
      <c r="C184" s="2">
        <v>82573.011320000005</v>
      </c>
      <c r="E184" s="2">
        <v>57306.328659999999</v>
      </c>
      <c r="F184" s="3">
        <v>44</v>
      </c>
      <c r="G184" s="2">
        <v>19529.93315424812</v>
      </c>
      <c r="I184" s="2">
        <v>57306.328659999999</v>
      </c>
      <c r="J184" s="3">
        <v>44</v>
      </c>
      <c r="K184" s="2">
        <v>1696.9897639999999</v>
      </c>
      <c r="M184" s="2">
        <v>57306.328659999999</v>
      </c>
      <c r="N184" s="3">
        <v>44</v>
      </c>
      <c r="O184" s="2">
        <v>562605.06550000003</v>
      </c>
      <c r="Q184" s="2">
        <v>57306.328659999999</v>
      </c>
      <c r="R184" s="3">
        <v>44</v>
      </c>
      <c r="S184" s="3">
        <v>0</v>
      </c>
    </row>
    <row r="185" spans="1:19" x14ac:dyDescent="0.2">
      <c r="A185" s="2">
        <v>51941.675600000002</v>
      </c>
      <c r="B185" s="3">
        <v>58</v>
      </c>
      <c r="C185" s="2">
        <v>50649.644919999999</v>
      </c>
      <c r="E185" s="2">
        <v>51941.675600000002</v>
      </c>
      <c r="F185" s="3">
        <v>58</v>
      </c>
      <c r="G185" s="2">
        <v>18977.00936318795</v>
      </c>
      <c r="I185" s="2">
        <v>51941.675600000002</v>
      </c>
      <c r="J185" s="3">
        <v>58</v>
      </c>
      <c r="K185" s="2">
        <v>11211.720160000001</v>
      </c>
      <c r="M185" s="2">
        <v>51941.675600000002</v>
      </c>
      <c r="N185" s="3">
        <v>58</v>
      </c>
      <c r="O185" s="2">
        <v>565932.18610000005</v>
      </c>
      <c r="Q185" s="2">
        <v>51941.675600000002</v>
      </c>
      <c r="R185" s="3">
        <v>58</v>
      </c>
      <c r="S185" s="3">
        <v>0</v>
      </c>
    </row>
    <row r="186" spans="1:19" x14ac:dyDescent="0.2">
      <c r="A186" s="2">
        <v>30240.60975</v>
      </c>
      <c r="B186" s="3">
        <v>42</v>
      </c>
      <c r="C186" s="2">
        <v>53427.461920000002</v>
      </c>
      <c r="E186" s="2">
        <v>30240.60975</v>
      </c>
      <c r="F186" s="3">
        <v>42</v>
      </c>
      <c r="G186" s="2">
        <v>23009.524847895598</v>
      </c>
      <c r="I186" s="2">
        <v>30240.60975</v>
      </c>
      <c r="J186" s="3">
        <v>42</v>
      </c>
      <c r="K186" s="2">
        <v>7903.1035910000001</v>
      </c>
      <c r="M186" s="2">
        <v>30240.60975</v>
      </c>
      <c r="N186" s="3">
        <v>42</v>
      </c>
      <c r="O186" s="2">
        <v>238529.6336</v>
      </c>
      <c r="Q186" s="2">
        <v>30240.60975</v>
      </c>
      <c r="R186" s="3">
        <v>42</v>
      </c>
      <c r="S186" s="3">
        <v>1</v>
      </c>
    </row>
    <row r="187" spans="1:19" x14ac:dyDescent="0.2">
      <c r="A187" s="2">
        <v>67120.898780000003</v>
      </c>
      <c r="B187" s="3">
        <v>57</v>
      </c>
      <c r="C187" s="2">
        <v>75247.180609999996</v>
      </c>
      <c r="E187" s="2">
        <v>67120.898780000003</v>
      </c>
      <c r="F187" s="3">
        <v>57</v>
      </c>
      <c r="G187" s="2">
        <v>19420.698133507191</v>
      </c>
      <c r="I187" s="2">
        <v>67120.898780000003</v>
      </c>
      <c r="J187" s="3">
        <v>57</v>
      </c>
      <c r="K187" s="2">
        <v>13258.46631</v>
      </c>
      <c r="M187" s="2">
        <v>67120.898780000003</v>
      </c>
      <c r="N187" s="3">
        <v>57</v>
      </c>
      <c r="O187" s="2">
        <v>659279.20109999995</v>
      </c>
      <c r="Q187" s="2">
        <v>67120.898780000003</v>
      </c>
      <c r="R187" s="3">
        <v>57</v>
      </c>
      <c r="S187" s="3">
        <v>1</v>
      </c>
    </row>
    <row r="188" spans="1:19" x14ac:dyDescent="0.2">
      <c r="A188" s="2">
        <v>42408.026250000003</v>
      </c>
      <c r="B188" s="3">
        <v>43</v>
      </c>
      <c r="C188" s="2">
        <v>69175.194029999999</v>
      </c>
      <c r="E188" s="2">
        <v>42408.026250000003</v>
      </c>
      <c r="F188" s="3">
        <v>43</v>
      </c>
      <c r="G188" s="2">
        <v>35919.021667345478</v>
      </c>
      <c r="I188" s="2">
        <v>42408.026250000003</v>
      </c>
      <c r="J188" s="3">
        <v>43</v>
      </c>
      <c r="K188" s="2">
        <v>6039.5945190000002</v>
      </c>
      <c r="M188" s="2">
        <v>42408.026250000003</v>
      </c>
      <c r="N188" s="3">
        <v>43</v>
      </c>
      <c r="O188" s="2">
        <v>325701.40830000001</v>
      </c>
      <c r="Q188" s="2">
        <v>42408.026250000003</v>
      </c>
      <c r="R188" s="3">
        <v>43</v>
      </c>
      <c r="S188" s="3">
        <v>1</v>
      </c>
    </row>
    <row r="189" spans="1:19" x14ac:dyDescent="0.2">
      <c r="A189" s="2">
        <v>41451.718430000001</v>
      </c>
      <c r="B189" s="3">
        <v>35</v>
      </c>
      <c r="C189" s="2">
        <v>84171.167189999993</v>
      </c>
      <c r="E189" s="2">
        <v>41451.718430000001</v>
      </c>
      <c r="F189" s="3">
        <v>35</v>
      </c>
      <c r="G189" s="2">
        <v>29441.166981535229</v>
      </c>
      <c r="I189" s="2">
        <v>41451.718430000001</v>
      </c>
      <c r="J189" s="3">
        <v>35</v>
      </c>
      <c r="K189" s="2">
        <v>12719.64415</v>
      </c>
      <c r="M189" s="2">
        <v>41451.718430000001</v>
      </c>
      <c r="N189" s="3">
        <v>35</v>
      </c>
      <c r="O189" s="2">
        <v>244310.5736</v>
      </c>
      <c r="Q189" s="2">
        <v>41451.718430000001</v>
      </c>
      <c r="R189" s="3">
        <v>35</v>
      </c>
      <c r="S189" s="3">
        <v>0</v>
      </c>
    </row>
    <row r="190" spans="1:19" x14ac:dyDescent="0.2">
      <c r="A190" s="2">
        <v>42592.886469999998</v>
      </c>
      <c r="B190" s="3">
        <v>43</v>
      </c>
      <c r="C190" s="2">
        <v>45721.66835</v>
      </c>
      <c r="E190" s="2">
        <v>42592.886469999998</v>
      </c>
      <c r="F190" s="3">
        <v>43</v>
      </c>
      <c r="G190" s="2">
        <v>24298.829960151979</v>
      </c>
      <c r="I190" s="2">
        <v>42592.886469999998</v>
      </c>
      <c r="J190" s="3">
        <v>43</v>
      </c>
      <c r="K190" s="2">
        <v>14250.52398</v>
      </c>
      <c r="M190" s="2">
        <v>42592.886469999998</v>
      </c>
      <c r="N190" s="3">
        <v>43</v>
      </c>
      <c r="O190" s="2">
        <v>790526.55070000002</v>
      </c>
      <c r="Q190" s="2">
        <v>42592.886469999998</v>
      </c>
      <c r="R190" s="3">
        <v>43</v>
      </c>
      <c r="S190" s="3">
        <v>0</v>
      </c>
    </row>
    <row r="191" spans="1:19" x14ac:dyDescent="0.2">
      <c r="A191" s="2">
        <v>34521.176180000002</v>
      </c>
      <c r="B191" s="3">
        <v>35</v>
      </c>
      <c r="C191" s="2">
        <v>54355.7595</v>
      </c>
      <c r="E191" s="2">
        <v>34521.176180000002</v>
      </c>
      <c r="F191" s="3">
        <v>35</v>
      </c>
      <c r="G191" s="2">
        <v>22119.722646077411</v>
      </c>
      <c r="I191" s="2">
        <v>34521.176180000002</v>
      </c>
      <c r="J191" s="3">
        <v>35</v>
      </c>
      <c r="K191" s="2">
        <v>10008.767970000001</v>
      </c>
      <c r="M191" s="2">
        <v>34521.176180000002</v>
      </c>
      <c r="N191" s="3">
        <v>35</v>
      </c>
      <c r="O191" s="2">
        <v>573052.01190000004</v>
      </c>
      <c r="Q191" s="2">
        <v>34521.176180000002</v>
      </c>
      <c r="R191" s="3">
        <v>35</v>
      </c>
      <c r="S191" s="3">
        <v>0</v>
      </c>
    </row>
    <row r="192" spans="1:19" x14ac:dyDescent="0.2">
      <c r="A192" s="2">
        <v>42213.69644</v>
      </c>
      <c r="B192" s="3">
        <v>34</v>
      </c>
      <c r="C192" s="2">
        <v>77206.483859999993</v>
      </c>
      <c r="E192" s="2">
        <v>42213.69644</v>
      </c>
      <c r="F192" s="3">
        <v>34</v>
      </c>
      <c r="G192" s="2">
        <v>17820.977648594089</v>
      </c>
      <c r="I192" s="2">
        <v>42213.69644</v>
      </c>
      <c r="J192" s="3">
        <v>34</v>
      </c>
      <c r="K192" s="2">
        <v>8493.098575</v>
      </c>
      <c r="M192" s="2">
        <v>42213.69644</v>
      </c>
      <c r="N192" s="3">
        <v>34</v>
      </c>
      <c r="O192" s="2">
        <v>411070.4828</v>
      </c>
      <c r="Q192" s="2">
        <v>42213.69644</v>
      </c>
      <c r="R192" s="3">
        <v>34</v>
      </c>
      <c r="S192" s="3">
        <v>1</v>
      </c>
    </row>
    <row r="193" spans="1:19" x14ac:dyDescent="0.2">
      <c r="A193" s="2">
        <v>41913.537129999997</v>
      </c>
      <c r="B193" s="3">
        <v>48</v>
      </c>
      <c r="C193" s="2">
        <v>57005.185949999999</v>
      </c>
      <c r="E193" s="2">
        <v>41913.537129999997</v>
      </c>
      <c r="F193" s="3">
        <v>48</v>
      </c>
      <c r="G193" s="2">
        <v>15157.479043478819</v>
      </c>
      <c r="I193" s="2">
        <v>41913.537129999997</v>
      </c>
      <c r="J193" s="3">
        <v>48</v>
      </c>
      <c r="K193" s="2">
        <v>12416.79083</v>
      </c>
      <c r="M193" s="2">
        <v>41913.537129999997</v>
      </c>
      <c r="N193" s="3">
        <v>48</v>
      </c>
      <c r="O193" s="2">
        <v>408147.0405</v>
      </c>
      <c r="Q193" s="2">
        <v>41913.537129999997</v>
      </c>
      <c r="R193" s="3">
        <v>48</v>
      </c>
      <c r="S193" s="3">
        <v>0</v>
      </c>
    </row>
    <row r="194" spans="1:19" x14ac:dyDescent="0.2">
      <c r="A194" s="2">
        <v>59416.18101</v>
      </c>
      <c r="B194" s="3">
        <v>53</v>
      </c>
      <c r="C194" s="2">
        <v>65809.107820000005</v>
      </c>
      <c r="E194" s="2">
        <v>59416.18101</v>
      </c>
      <c r="F194" s="3">
        <v>53</v>
      </c>
      <c r="G194" s="2">
        <v>32176.810904819678</v>
      </c>
      <c r="I194" s="2">
        <v>59416.18101</v>
      </c>
      <c r="J194" s="3">
        <v>53</v>
      </c>
      <c r="K194" s="2">
        <v>4820.8394449999996</v>
      </c>
      <c r="M194" s="2">
        <v>59416.18101</v>
      </c>
      <c r="N194" s="3">
        <v>53</v>
      </c>
      <c r="O194" s="2">
        <v>692401.46680000005</v>
      </c>
      <c r="Q194" s="2">
        <v>59416.18101</v>
      </c>
      <c r="R194" s="3">
        <v>53</v>
      </c>
      <c r="S194" s="3">
        <v>1</v>
      </c>
    </row>
    <row r="195" spans="1:19" x14ac:dyDescent="0.2">
      <c r="A195" s="2">
        <v>51402.615059999996</v>
      </c>
      <c r="B195" s="3">
        <v>47</v>
      </c>
      <c r="C195" s="2">
        <v>65468.144200000002</v>
      </c>
      <c r="E195" s="2">
        <v>51402.615059999996</v>
      </c>
      <c r="F195" s="3">
        <v>47</v>
      </c>
      <c r="G195" s="2">
        <v>32892.050154215212</v>
      </c>
      <c r="I195" s="2">
        <v>51402.615059999996</v>
      </c>
      <c r="J195" s="3">
        <v>47</v>
      </c>
      <c r="K195" s="2">
        <v>7248.5414199999996</v>
      </c>
      <c r="M195" s="2">
        <v>51402.615059999996</v>
      </c>
      <c r="N195" s="3">
        <v>47</v>
      </c>
      <c r="O195" s="2">
        <v>588570.89029999997</v>
      </c>
      <c r="Q195" s="2">
        <v>51402.615059999996</v>
      </c>
      <c r="R195" s="3">
        <v>47</v>
      </c>
      <c r="S195" s="3">
        <v>0</v>
      </c>
    </row>
    <row r="196" spans="1:19" x14ac:dyDescent="0.2">
      <c r="A196" s="2">
        <v>54755.420380000003</v>
      </c>
      <c r="B196" s="3">
        <v>54</v>
      </c>
      <c r="C196" s="2">
        <v>60991.824430000001</v>
      </c>
      <c r="E196" s="2">
        <v>54755.420380000003</v>
      </c>
      <c r="F196" s="3">
        <v>54</v>
      </c>
      <c r="G196" s="2">
        <v>15427.60621167231</v>
      </c>
      <c r="I196" s="2">
        <v>54755.420380000003</v>
      </c>
      <c r="J196" s="3">
        <v>54</v>
      </c>
      <c r="K196" s="2">
        <v>7329.2285099999999</v>
      </c>
      <c r="M196" s="2">
        <v>54755.420380000003</v>
      </c>
      <c r="N196" s="3">
        <v>54</v>
      </c>
      <c r="O196" s="2">
        <v>586368.92929999996</v>
      </c>
      <c r="Q196" s="2">
        <v>54755.420380000003</v>
      </c>
      <c r="R196" s="3">
        <v>54</v>
      </c>
      <c r="S196" s="3">
        <v>0</v>
      </c>
    </row>
    <row r="197" spans="1:19" x14ac:dyDescent="0.2">
      <c r="A197" s="2">
        <v>47143.44008</v>
      </c>
      <c r="B197" s="3">
        <v>51</v>
      </c>
      <c r="C197" s="2">
        <v>61809.074509999999</v>
      </c>
      <c r="E197" s="2">
        <v>47143.44008</v>
      </c>
      <c r="F197" s="3">
        <v>51</v>
      </c>
      <c r="G197" s="2">
        <v>17907.87702721377</v>
      </c>
      <c r="I197" s="2">
        <v>47143.44008</v>
      </c>
      <c r="J197" s="3">
        <v>51</v>
      </c>
      <c r="K197" s="2">
        <v>2620.079459</v>
      </c>
      <c r="M197" s="2">
        <v>47143.44008</v>
      </c>
      <c r="N197" s="3">
        <v>51</v>
      </c>
      <c r="O197" s="2">
        <v>407733.52289999998</v>
      </c>
      <c r="Q197" s="2">
        <v>47143.44008</v>
      </c>
      <c r="R197" s="3">
        <v>51</v>
      </c>
      <c r="S197" s="3">
        <v>0</v>
      </c>
    </row>
    <row r="198" spans="1:19" x14ac:dyDescent="0.2">
      <c r="A198" s="2">
        <v>64391.689059999997</v>
      </c>
      <c r="B198" s="3">
        <v>59</v>
      </c>
      <c r="C198" s="2">
        <v>66905.476439999999</v>
      </c>
      <c r="E198" s="2">
        <v>64391.689059999997</v>
      </c>
      <c r="F198" s="3">
        <v>59</v>
      </c>
      <c r="G198" s="2">
        <v>22583.53245589459</v>
      </c>
      <c r="I198" s="2">
        <v>64391.689059999997</v>
      </c>
      <c r="J198" s="3">
        <v>59</v>
      </c>
      <c r="K198" s="2">
        <v>10077.495919999999</v>
      </c>
      <c r="M198" s="2">
        <v>64391.689059999997</v>
      </c>
      <c r="N198" s="3">
        <v>59</v>
      </c>
      <c r="O198" s="2">
        <v>651215.64350000001</v>
      </c>
      <c r="Q198" s="2">
        <v>64391.689059999997</v>
      </c>
      <c r="R198" s="3">
        <v>59</v>
      </c>
      <c r="S198" s="3">
        <v>0</v>
      </c>
    </row>
    <row r="199" spans="1:19" x14ac:dyDescent="0.2">
      <c r="A199" s="2">
        <v>37252.551939999998</v>
      </c>
      <c r="B199" s="3">
        <v>49</v>
      </c>
      <c r="C199" s="2">
        <v>65131.25015</v>
      </c>
      <c r="E199" s="2">
        <v>37252.551939999998</v>
      </c>
      <c r="F199" s="3">
        <v>49</v>
      </c>
      <c r="G199" s="2">
        <v>18450.752551153812</v>
      </c>
      <c r="I199" s="2">
        <v>37252.551939999998</v>
      </c>
      <c r="J199" s="3">
        <v>49</v>
      </c>
      <c r="K199" s="2">
        <v>6206.9221090000001</v>
      </c>
      <c r="M199" s="2">
        <v>37252.551939999998</v>
      </c>
      <c r="N199" s="3">
        <v>49</v>
      </c>
      <c r="O199" s="2">
        <v>53366.138610000002</v>
      </c>
      <c r="Q199" s="2">
        <v>37252.551939999998</v>
      </c>
      <c r="R199" s="3">
        <v>49</v>
      </c>
      <c r="S199" s="3">
        <v>0</v>
      </c>
    </row>
    <row r="200" spans="1:19" x14ac:dyDescent="0.2">
      <c r="A200" s="2">
        <v>52665.365109999999</v>
      </c>
      <c r="B200" s="3">
        <v>51</v>
      </c>
      <c r="C200" s="2">
        <v>83626.307830000005</v>
      </c>
      <c r="E200" s="2">
        <v>52665.365109999999</v>
      </c>
      <c r="F200" s="3">
        <v>51</v>
      </c>
      <c r="G200" s="2">
        <v>25096.63507266817</v>
      </c>
      <c r="I200" s="2">
        <v>52665.365109999999</v>
      </c>
      <c r="J200" s="3">
        <v>51</v>
      </c>
      <c r="K200" s="2">
        <v>8458.7498190000006</v>
      </c>
      <c r="M200" s="2">
        <v>52665.365109999999</v>
      </c>
      <c r="N200" s="3">
        <v>51</v>
      </c>
      <c r="O200" s="2">
        <v>167031.55540000001</v>
      </c>
      <c r="Q200" s="2">
        <v>52665.365109999999</v>
      </c>
      <c r="R200" s="3">
        <v>51</v>
      </c>
      <c r="S200" s="3">
        <v>1</v>
      </c>
    </row>
    <row r="201" spans="1:19" x14ac:dyDescent="0.2">
      <c r="A201" s="2">
        <v>44001.207060000001</v>
      </c>
      <c r="B201" s="3">
        <v>40</v>
      </c>
      <c r="C201" s="2">
        <v>64328.278919999997</v>
      </c>
      <c r="E201" s="2">
        <v>44001.207060000001</v>
      </c>
      <c r="F201" s="3">
        <v>40</v>
      </c>
      <c r="G201" s="2">
        <v>13825.19004893997</v>
      </c>
      <c r="I201" s="2">
        <v>44001.207060000001</v>
      </c>
      <c r="J201" s="3">
        <v>40</v>
      </c>
      <c r="K201" s="2">
        <v>13860.43821</v>
      </c>
      <c r="M201" s="2">
        <v>44001.207060000001</v>
      </c>
      <c r="N201" s="3">
        <v>40</v>
      </c>
      <c r="O201" s="2">
        <v>567357.02639999997</v>
      </c>
      <c r="Q201" s="2">
        <v>44001.207060000001</v>
      </c>
      <c r="R201" s="3">
        <v>40</v>
      </c>
      <c r="S201" s="3">
        <v>0</v>
      </c>
    </row>
    <row r="202" spans="1:19" x14ac:dyDescent="0.2">
      <c r="A202" s="2">
        <v>51551.679969999997</v>
      </c>
      <c r="B202" s="3">
        <v>53</v>
      </c>
      <c r="C202" s="2">
        <v>69255.987529999999</v>
      </c>
      <c r="E202" s="2">
        <v>51551.679969999997</v>
      </c>
      <c r="F202" s="3">
        <v>53</v>
      </c>
      <c r="G202" s="2">
        <v>36268.674574512537</v>
      </c>
      <c r="I202" s="2">
        <v>51551.679969999997</v>
      </c>
      <c r="J202" s="3">
        <v>53</v>
      </c>
      <c r="K202" s="2">
        <v>18361.24915</v>
      </c>
      <c r="M202" s="2">
        <v>51551.679969999997</v>
      </c>
      <c r="N202" s="3">
        <v>53</v>
      </c>
      <c r="O202" s="2">
        <v>339207.27740000002</v>
      </c>
      <c r="Q202" s="2">
        <v>51551.679969999997</v>
      </c>
      <c r="R202" s="3">
        <v>53</v>
      </c>
      <c r="S202" s="3">
        <v>1</v>
      </c>
    </row>
    <row r="203" spans="1:19" x14ac:dyDescent="0.2">
      <c r="A203" s="2">
        <v>38243.664810000002</v>
      </c>
      <c r="B203" s="3">
        <v>45</v>
      </c>
      <c r="C203" s="2">
        <v>60575.126040000003</v>
      </c>
      <c r="E203" s="2">
        <v>38243.664810000002</v>
      </c>
      <c r="F203" s="3">
        <v>45</v>
      </c>
      <c r="G203" s="2">
        <v>28900.792898708751</v>
      </c>
      <c r="I203" s="2">
        <v>38243.664810000002</v>
      </c>
      <c r="J203" s="3">
        <v>45</v>
      </c>
      <c r="K203" s="2">
        <v>8088.3443649999999</v>
      </c>
      <c r="M203" s="2">
        <v>38243.664810000002</v>
      </c>
      <c r="N203" s="3">
        <v>45</v>
      </c>
      <c r="O203" s="2">
        <v>291360.02909999999</v>
      </c>
      <c r="Q203" s="2">
        <v>38243.664810000002</v>
      </c>
      <c r="R203" s="3">
        <v>45</v>
      </c>
      <c r="S203" s="3">
        <v>1</v>
      </c>
    </row>
    <row r="204" spans="1:19" x14ac:dyDescent="0.2">
      <c r="A204" s="2">
        <v>39766.64804</v>
      </c>
      <c r="B204" s="3">
        <v>45</v>
      </c>
      <c r="C204" s="2">
        <v>63729.125679999997</v>
      </c>
      <c r="E204" s="2">
        <v>39766.64804</v>
      </c>
      <c r="F204" s="3">
        <v>45</v>
      </c>
      <c r="G204" s="2">
        <v>28074.158296634621</v>
      </c>
      <c r="I204" s="2">
        <v>39766.64804</v>
      </c>
      <c r="J204" s="3">
        <v>45</v>
      </c>
      <c r="K204" s="2">
        <v>12507.19736</v>
      </c>
      <c r="M204" s="2">
        <v>39766.64804</v>
      </c>
      <c r="N204" s="3">
        <v>45</v>
      </c>
      <c r="O204" s="2">
        <v>271430.05430000002</v>
      </c>
      <c r="Q204" s="2">
        <v>39766.64804</v>
      </c>
      <c r="R204" s="3">
        <v>45</v>
      </c>
      <c r="S204" s="3">
        <v>0</v>
      </c>
    </row>
    <row r="205" spans="1:19" x14ac:dyDescent="0.2">
      <c r="A205" s="2">
        <v>40077.572890000003</v>
      </c>
      <c r="B205" s="3">
        <v>37</v>
      </c>
      <c r="C205" s="2">
        <v>64315.736709999997</v>
      </c>
      <c r="E205" s="2">
        <v>40077.572890000003</v>
      </c>
      <c r="F205" s="3">
        <v>37</v>
      </c>
      <c r="G205" s="2">
        <v>14321.501724638831</v>
      </c>
      <c r="I205" s="2">
        <v>40077.572890000003</v>
      </c>
      <c r="J205" s="3">
        <v>37</v>
      </c>
      <c r="K205" s="2">
        <v>14871.36126</v>
      </c>
      <c r="M205" s="2">
        <v>40077.572890000003</v>
      </c>
      <c r="N205" s="3">
        <v>37</v>
      </c>
      <c r="O205" s="2">
        <v>502946.88189999998</v>
      </c>
      <c r="Q205" s="2">
        <v>40077.572890000003</v>
      </c>
      <c r="R205" s="3">
        <v>37</v>
      </c>
      <c r="S205" s="3">
        <v>0</v>
      </c>
    </row>
    <row r="206" spans="1:19" x14ac:dyDescent="0.2">
      <c r="A206" s="2">
        <v>33131.527340000001</v>
      </c>
      <c r="B206" s="3">
        <v>43</v>
      </c>
      <c r="C206" s="2">
        <v>51419.016439999999</v>
      </c>
      <c r="E206" s="2">
        <v>33131.527340000001</v>
      </c>
      <c r="F206" s="3">
        <v>43</v>
      </c>
      <c r="G206" s="2">
        <v>13983.61145355456</v>
      </c>
      <c r="I206" s="2">
        <v>33131.527340000001</v>
      </c>
      <c r="J206" s="3">
        <v>43</v>
      </c>
      <c r="K206" s="2">
        <v>9026.0615429999998</v>
      </c>
      <c r="M206" s="2">
        <v>33131.527340000001</v>
      </c>
      <c r="N206" s="3">
        <v>43</v>
      </c>
      <c r="O206" s="2">
        <v>362564.34600000002</v>
      </c>
      <c r="Q206" s="2">
        <v>33131.527340000001</v>
      </c>
      <c r="R206" s="3">
        <v>43</v>
      </c>
      <c r="S206" s="3">
        <v>0</v>
      </c>
    </row>
    <row r="207" spans="1:19" x14ac:dyDescent="0.2">
      <c r="A207" s="2">
        <v>48622.660969999997</v>
      </c>
      <c r="B207" s="3">
        <v>48</v>
      </c>
      <c r="C207" s="2">
        <v>53870.484830000001</v>
      </c>
      <c r="E207" s="2">
        <v>48622.660969999997</v>
      </c>
      <c r="F207" s="3">
        <v>48</v>
      </c>
      <c r="G207" s="2">
        <v>27458.637442014751</v>
      </c>
      <c r="I207" s="2">
        <v>48622.660969999997</v>
      </c>
      <c r="J207" s="3">
        <v>48</v>
      </c>
      <c r="K207" s="2">
        <v>14720.53399</v>
      </c>
      <c r="M207" s="2">
        <v>48622.660969999997</v>
      </c>
      <c r="N207" s="3">
        <v>48</v>
      </c>
      <c r="O207" s="2">
        <v>701782.52800000005</v>
      </c>
      <c r="Q207" s="2">
        <v>48622.660969999997</v>
      </c>
      <c r="R207" s="3">
        <v>48</v>
      </c>
      <c r="S207" s="3">
        <v>0</v>
      </c>
    </row>
    <row r="208" spans="1:19" x14ac:dyDescent="0.2">
      <c r="A208" s="2">
        <v>47693.234819999998</v>
      </c>
      <c r="B208" s="3">
        <v>49</v>
      </c>
      <c r="C208" s="2">
        <v>56895.231529999997</v>
      </c>
      <c r="E208" s="2">
        <v>47693.234819999998</v>
      </c>
      <c r="F208" s="3">
        <v>49</v>
      </c>
      <c r="G208" s="2">
        <v>23431.299816901381</v>
      </c>
      <c r="I208" s="2">
        <v>47693.234819999998</v>
      </c>
      <c r="J208" s="3">
        <v>49</v>
      </c>
      <c r="K208" s="2">
        <v>9851.578109</v>
      </c>
      <c r="M208" s="2">
        <v>47693.234819999998</v>
      </c>
      <c r="N208" s="3">
        <v>49</v>
      </c>
      <c r="O208" s="2">
        <v>580950.39670000004</v>
      </c>
      <c r="Q208" s="2">
        <v>47693.234819999998</v>
      </c>
      <c r="R208" s="3">
        <v>49</v>
      </c>
      <c r="S208" s="3">
        <v>0</v>
      </c>
    </row>
    <row r="209" spans="1:19" x14ac:dyDescent="0.2">
      <c r="A209" s="2">
        <v>39410.461600000002</v>
      </c>
      <c r="B209" s="3">
        <v>48</v>
      </c>
      <c r="C209" s="2">
        <v>52534.207779999997</v>
      </c>
      <c r="E209" s="2">
        <v>39410.461600000002</v>
      </c>
      <c r="F209" s="3">
        <v>48</v>
      </c>
      <c r="G209" s="2">
        <v>27632.87180964939</v>
      </c>
      <c r="I209" s="2">
        <v>39410.461600000002</v>
      </c>
      <c r="J209" s="3">
        <v>48</v>
      </c>
      <c r="K209" s="2">
        <v>7583.7538530000002</v>
      </c>
      <c r="M209" s="2">
        <v>39410.461600000002</v>
      </c>
      <c r="N209" s="3">
        <v>48</v>
      </c>
      <c r="O209" s="2">
        <v>401955.50099999999</v>
      </c>
      <c r="Q209" s="2">
        <v>39410.461600000002</v>
      </c>
      <c r="R209" s="3">
        <v>48</v>
      </c>
      <c r="S209" s="3">
        <v>1</v>
      </c>
    </row>
    <row r="210" spans="1:19" x14ac:dyDescent="0.2">
      <c r="A210" s="2">
        <v>33428.401830000003</v>
      </c>
      <c r="B210" s="3">
        <v>45</v>
      </c>
      <c r="C210" s="2">
        <v>52632.971239999999</v>
      </c>
      <c r="E210" s="2">
        <v>33428.401830000003</v>
      </c>
      <c r="F210" s="3">
        <v>45</v>
      </c>
      <c r="G210" s="2">
        <v>22490.35110513871</v>
      </c>
      <c r="I210" s="2">
        <v>33428.401830000003</v>
      </c>
      <c r="J210" s="3">
        <v>45</v>
      </c>
      <c r="K210" s="2">
        <v>12348.677830000001</v>
      </c>
      <c r="M210" s="2">
        <v>33428.401830000003</v>
      </c>
      <c r="N210" s="3">
        <v>45</v>
      </c>
      <c r="O210" s="2">
        <v>293999.94270000001</v>
      </c>
      <c r="Q210" s="2">
        <v>33428.401830000003</v>
      </c>
      <c r="R210" s="3">
        <v>45</v>
      </c>
      <c r="S210" s="3">
        <v>1</v>
      </c>
    </row>
    <row r="211" spans="1:19" x14ac:dyDescent="0.2">
      <c r="A211" s="2">
        <v>32700.278709999999</v>
      </c>
      <c r="B211" s="3">
        <v>43</v>
      </c>
      <c r="C211" s="2">
        <v>42375.214240000001</v>
      </c>
      <c r="E211" s="2">
        <v>32700.278709999999</v>
      </c>
      <c r="F211" s="3">
        <v>43</v>
      </c>
      <c r="G211" s="2">
        <v>22483.41993340632</v>
      </c>
      <c r="I211" s="2">
        <v>32700.278709999999</v>
      </c>
      <c r="J211" s="3">
        <v>43</v>
      </c>
      <c r="K211" s="2">
        <v>6062.6013599999997</v>
      </c>
      <c r="M211" s="2">
        <v>32700.278709999999</v>
      </c>
      <c r="N211" s="3">
        <v>43</v>
      </c>
      <c r="O211" s="2">
        <v>510039.14840000001</v>
      </c>
      <c r="Q211" s="2">
        <v>32700.278709999999</v>
      </c>
      <c r="R211" s="3">
        <v>43</v>
      </c>
      <c r="S211" s="3">
        <v>1</v>
      </c>
    </row>
    <row r="212" spans="1:19" x14ac:dyDescent="0.2">
      <c r="A212" s="2">
        <v>62864.430110000001</v>
      </c>
      <c r="B212" s="3">
        <v>62</v>
      </c>
      <c r="C212" s="2">
        <v>65617.291750000004</v>
      </c>
      <c r="E212" s="2">
        <v>62864.430110000001</v>
      </c>
      <c r="F212" s="3">
        <v>62</v>
      </c>
      <c r="G212" s="2">
        <v>17988.548346953889</v>
      </c>
      <c r="I212" s="2">
        <v>62864.430110000001</v>
      </c>
      <c r="J212" s="3">
        <v>62</v>
      </c>
      <c r="K212" s="2">
        <v>14392.288329999999</v>
      </c>
      <c r="M212" s="2">
        <v>62864.430110000001</v>
      </c>
      <c r="N212" s="3">
        <v>62</v>
      </c>
      <c r="O212" s="2">
        <v>560593.41599999997</v>
      </c>
      <c r="Q212" s="2">
        <v>62864.430110000001</v>
      </c>
      <c r="R212" s="3">
        <v>62</v>
      </c>
      <c r="S212" s="3">
        <v>0</v>
      </c>
    </row>
    <row r="213" spans="1:19" x14ac:dyDescent="0.2">
      <c r="A213" s="2">
        <v>29425.830010000001</v>
      </c>
      <c r="B213" s="3">
        <v>46</v>
      </c>
      <c r="C213" s="2">
        <v>49398.74439</v>
      </c>
      <c r="E213" s="2">
        <v>29425.830010000001</v>
      </c>
      <c r="F213" s="3">
        <v>46</v>
      </c>
      <c r="G213" s="2">
        <v>16993.460144258661</v>
      </c>
      <c r="I213" s="2">
        <v>29425.830010000001</v>
      </c>
      <c r="J213" s="3">
        <v>46</v>
      </c>
      <c r="K213" s="2">
        <v>6994.6173159999998</v>
      </c>
      <c r="M213" s="2">
        <v>29425.830010000001</v>
      </c>
      <c r="N213" s="3">
        <v>46</v>
      </c>
      <c r="O213" s="2">
        <v>174525.8426</v>
      </c>
      <c r="Q213" s="2">
        <v>29425.830010000001</v>
      </c>
      <c r="R213" s="3">
        <v>46</v>
      </c>
      <c r="S213" s="3">
        <v>1</v>
      </c>
    </row>
    <row r="214" spans="1:19" x14ac:dyDescent="0.2">
      <c r="A214" s="2">
        <v>44418.609550000001</v>
      </c>
      <c r="B214" s="3">
        <v>51</v>
      </c>
      <c r="C214" s="2">
        <v>63869.649279999998</v>
      </c>
      <c r="E214" s="2">
        <v>44418.609550000001</v>
      </c>
      <c r="F214" s="3">
        <v>51</v>
      </c>
      <c r="G214" s="2">
        <v>24038.367695688219</v>
      </c>
      <c r="I214" s="2">
        <v>44418.609550000001</v>
      </c>
      <c r="J214" s="3">
        <v>51</v>
      </c>
      <c r="K214" s="2">
        <v>12860.658240000001</v>
      </c>
      <c r="M214" s="2">
        <v>44418.609550000001</v>
      </c>
      <c r="N214" s="3">
        <v>51</v>
      </c>
      <c r="O214" s="2">
        <v>260269.0963</v>
      </c>
      <c r="Q214" s="2">
        <v>44418.609550000001</v>
      </c>
      <c r="R214" s="3">
        <v>51</v>
      </c>
      <c r="S214" s="3">
        <v>0</v>
      </c>
    </row>
    <row r="215" spans="1:19" x14ac:dyDescent="0.2">
      <c r="A215" s="2">
        <v>36645.560899999997</v>
      </c>
      <c r="B215" s="3">
        <v>44</v>
      </c>
      <c r="C215" s="2">
        <v>60871.182480000003</v>
      </c>
      <c r="E215" s="2">
        <v>36645.560899999997</v>
      </c>
      <c r="F215" s="3">
        <v>44</v>
      </c>
      <c r="G215" s="2">
        <v>33030.991800602373</v>
      </c>
      <c r="I215" s="2">
        <v>36645.560899999997</v>
      </c>
      <c r="J215" s="3">
        <v>44</v>
      </c>
      <c r="K215" s="2">
        <v>4397.9475709999997</v>
      </c>
      <c r="M215" s="2">
        <v>36645.560899999997</v>
      </c>
      <c r="N215" s="3">
        <v>44</v>
      </c>
      <c r="O215" s="2">
        <v>262959.25060000003</v>
      </c>
      <c r="Q215" s="2">
        <v>36645.560899999997</v>
      </c>
      <c r="R215" s="3">
        <v>44</v>
      </c>
      <c r="S215" s="3">
        <v>1</v>
      </c>
    </row>
    <row r="216" spans="1:19" x14ac:dyDescent="0.2">
      <c r="A216" s="2">
        <v>53655.538589999996</v>
      </c>
      <c r="B216" s="3">
        <v>57</v>
      </c>
      <c r="C216" s="2">
        <v>68090.508700000006</v>
      </c>
      <c r="E216" s="2">
        <v>53655.538589999996</v>
      </c>
      <c r="F216" s="3">
        <v>57</v>
      </c>
      <c r="G216" s="2">
        <v>13836.79554653553</v>
      </c>
      <c r="I216" s="2">
        <v>53655.538589999996</v>
      </c>
      <c r="J216" s="3">
        <v>57</v>
      </c>
      <c r="K216" s="2">
        <v>6181.9709080000002</v>
      </c>
      <c r="M216" s="2">
        <v>53655.538589999996</v>
      </c>
      <c r="N216" s="3">
        <v>57</v>
      </c>
      <c r="O216" s="2">
        <v>316064.03379999998</v>
      </c>
      <c r="Q216" s="2">
        <v>53655.538589999996</v>
      </c>
      <c r="R216" s="3">
        <v>57</v>
      </c>
      <c r="S216" s="3">
        <v>0</v>
      </c>
    </row>
    <row r="217" spans="1:19" x14ac:dyDescent="0.2">
      <c r="A217" s="2">
        <v>45977.125019999999</v>
      </c>
      <c r="B217" s="3">
        <v>60</v>
      </c>
      <c r="C217" s="2">
        <v>54122.878270000001</v>
      </c>
      <c r="E217" s="2">
        <v>45977.125019999999</v>
      </c>
      <c r="F217" s="3">
        <v>60</v>
      </c>
      <c r="G217" s="2">
        <v>21535.67234992564</v>
      </c>
      <c r="I217" s="2">
        <v>45977.125019999999</v>
      </c>
      <c r="J217" s="3">
        <v>60</v>
      </c>
      <c r="K217" s="2">
        <v>15164.87506</v>
      </c>
      <c r="M217" s="2">
        <v>45977.125019999999</v>
      </c>
      <c r="N217" s="3">
        <v>60</v>
      </c>
      <c r="O217" s="2">
        <v>254617.26089999999</v>
      </c>
      <c r="Q217" s="2">
        <v>45977.125019999999</v>
      </c>
      <c r="R217" s="3">
        <v>60</v>
      </c>
      <c r="S217" s="3">
        <v>0</v>
      </c>
    </row>
    <row r="218" spans="1:19" x14ac:dyDescent="0.2">
      <c r="A218" s="2">
        <v>38504.394439999996</v>
      </c>
      <c r="B218" s="3">
        <v>39</v>
      </c>
      <c r="C218" s="2">
        <v>59316.937039999997</v>
      </c>
      <c r="E218" s="2">
        <v>38504.394439999996</v>
      </c>
      <c r="F218" s="3">
        <v>39</v>
      </c>
      <c r="G218" s="2">
        <v>21426.798194621639</v>
      </c>
      <c r="I218" s="2">
        <v>38504.394439999996</v>
      </c>
      <c r="J218" s="3">
        <v>39</v>
      </c>
      <c r="K218" s="2">
        <v>12296.34158</v>
      </c>
      <c r="M218" s="2">
        <v>38504.394439999996</v>
      </c>
      <c r="N218" s="3">
        <v>39</v>
      </c>
      <c r="O218" s="2">
        <v>510811.36949999997</v>
      </c>
      <c r="Q218" s="2">
        <v>38504.394439999996</v>
      </c>
      <c r="R218" s="3">
        <v>39</v>
      </c>
      <c r="S218" s="3">
        <v>1</v>
      </c>
    </row>
    <row r="219" spans="1:19" x14ac:dyDescent="0.2">
      <c r="A219" s="2">
        <v>47935.939400000003</v>
      </c>
      <c r="B219" s="3">
        <v>61</v>
      </c>
      <c r="C219" s="2">
        <v>38779.183960000002</v>
      </c>
      <c r="E219" s="2">
        <v>47935.939400000003</v>
      </c>
      <c r="F219" s="3">
        <v>61</v>
      </c>
      <c r="G219" s="2">
        <v>19215.832242142889</v>
      </c>
      <c r="I219" s="2">
        <v>47935.939400000003</v>
      </c>
      <c r="J219" s="3">
        <v>61</v>
      </c>
      <c r="K219" s="2">
        <v>12758.895829999999</v>
      </c>
      <c r="M219" s="2">
        <v>47935.939400000003</v>
      </c>
      <c r="N219" s="3">
        <v>61</v>
      </c>
      <c r="O219" s="2">
        <v>581497.88740000001</v>
      </c>
      <c r="Q219" s="2">
        <v>47935.939400000003</v>
      </c>
      <c r="R219" s="3">
        <v>61</v>
      </c>
      <c r="S219" s="3">
        <v>0</v>
      </c>
    </row>
    <row r="220" spans="1:19" x14ac:dyDescent="0.2">
      <c r="A220" s="2">
        <v>60222.226719999999</v>
      </c>
      <c r="B220" s="3">
        <v>50</v>
      </c>
      <c r="C220" s="2">
        <v>88292.732050000006</v>
      </c>
      <c r="E220" s="2">
        <v>60222.226719999999</v>
      </c>
      <c r="F220" s="3">
        <v>50</v>
      </c>
      <c r="G220" s="2">
        <v>41504.302491388858</v>
      </c>
      <c r="I220" s="2">
        <v>60222.226719999999</v>
      </c>
      <c r="J220" s="3">
        <v>50</v>
      </c>
      <c r="K220" s="2">
        <v>10799.1381</v>
      </c>
      <c r="M220" s="2">
        <v>60222.226719999999</v>
      </c>
      <c r="N220" s="3">
        <v>50</v>
      </c>
      <c r="O220" s="2">
        <v>378357.93849999999</v>
      </c>
      <c r="Q220" s="2">
        <v>60222.226719999999</v>
      </c>
      <c r="R220" s="3">
        <v>50</v>
      </c>
      <c r="S220" s="3">
        <v>1</v>
      </c>
    </row>
    <row r="221" spans="1:19" x14ac:dyDescent="0.2">
      <c r="A221" s="2">
        <v>38930.552340000002</v>
      </c>
      <c r="B221" s="3">
        <v>37</v>
      </c>
      <c r="C221" s="2">
        <v>68688.401989999998</v>
      </c>
      <c r="E221" s="2">
        <v>38930.552340000002</v>
      </c>
      <c r="F221" s="3">
        <v>37</v>
      </c>
      <c r="G221" s="2">
        <v>20829.703494414069</v>
      </c>
      <c r="I221" s="2">
        <v>38930.552340000002</v>
      </c>
      <c r="J221" s="3">
        <v>37</v>
      </c>
      <c r="K221" s="2">
        <v>15796.318380000001</v>
      </c>
      <c r="M221" s="2">
        <v>38930.552340000002</v>
      </c>
      <c r="N221" s="3">
        <v>37</v>
      </c>
      <c r="O221" s="2">
        <v>375889.63809999998</v>
      </c>
      <c r="Q221" s="2">
        <v>38930.552340000002</v>
      </c>
      <c r="R221" s="3">
        <v>37</v>
      </c>
      <c r="S221" s="3">
        <v>1</v>
      </c>
    </row>
    <row r="222" spans="1:19" x14ac:dyDescent="0.2">
      <c r="A222" s="2">
        <v>27810.218140000001</v>
      </c>
      <c r="B222" s="3">
        <v>45</v>
      </c>
      <c r="C222" s="2">
        <v>51906.85022</v>
      </c>
      <c r="E222" s="2">
        <v>27810.218140000001</v>
      </c>
      <c r="F222" s="3">
        <v>45</v>
      </c>
      <c r="G222" s="2">
        <v>10510.929060385241</v>
      </c>
      <c r="I222" s="2">
        <v>27810.218140000001</v>
      </c>
      <c r="J222" s="3">
        <v>45</v>
      </c>
      <c r="K222" s="2">
        <v>13686.969349999999</v>
      </c>
      <c r="M222" s="2">
        <v>27810.218140000001</v>
      </c>
      <c r="N222" s="3">
        <v>45</v>
      </c>
      <c r="O222" s="2">
        <v>85520.850550000003</v>
      </c>
      <c r="Q222" s="2">
        <v>27810.218140000001</v>
      </c>
      <c r="R222" s="3">
        <v>45</v>
      </c>
      <c r="S222" s="3">
        <v>1</v>
      </c>
    </row>
    <row r="223" spans="1:19" x14ac:dyDescent="0.2">
      <c r="A223" s="2">
        <v>47604.345909999996</v>
      </c>
      <c r="B223" s="3">
        <v>50</v>
      </c>
      <c r="C223" s="2">
        <v>52373.794459999997</v>
      </c>
      <c r="E223" s="2">
        <v>47604.345909999996</v>
      </c>
      <c r="F223" s="3">
        <v>50</v>
      </c>
      <c r="G223" s="2">
        <v>24591.737655496381</v>
      </c>
      <c r="I223" s="2">
        <v>47604.345909999996</v>
      </c>
      <c r="J223" s="3">
        <v>50</v>
      </c>
      <c r="K223" s="2">
        <v>11347.62967</v>
      </c>
      <c r="M223" s="2">
        <v>47604.345909999996</v>
      </c>
      <c r="N223" s="3">
        <v>50</v>
      </c>
      <c r="O223" s="2">
        <v>633383.49250000005</v>
      </c>
      <c r="Q223" s="2">
        <v>47604.345909999996</v>
      </c>
      <c r="R223" s="3">
        <v>50</v>
      </c>
      <c r="S223" s="3">
        <v>1</v>
      </c>
    </row>
    <row r="224" spans="1:19" x14ac:dyDescent="0.2">
      <c r="A224" s="2">
        <v>42356.6895</v>
      </c>
      <c r="B224" s="3">
        <v>32</v>
      </c>
      <c r="C224" s="2">
        <v>73768.124530000001</v>
      </c>
      <c r="E224" s="2">
        <v>42356.6895</v>
      </c>
      <c r="F224" s="3">
        <v>32</v>
      </c>
      <c r="G224" s="2">
        <v>28942.080316045362</v>
      </c>
      <c r="I224" s="2">
        <v>42356.6895</v>
      </c>
      <c r="J224" s="3">
        <v>32</v>
      </c>
      <c r="K224" s="2">
        <v>8132.0737159999999</v>
      </c>
      <c r="M224" s="2">
        <v>42356.6895</v>
      </c>
      <c r="N224" s="3">
        <v>32</v>
      </c>
      <c r="O224" s="2">
        <v>562663.81160000002</v>
      </c>
      <c r="Q224" s="2">
        <v>42356.6895</v>
      </c>
      <c r="R224" s="3">
        <v>32</v>
      </c>
      <c r="S224" s="3">
        <v>0</v>
      </c>
    </row>
    <row r="225" spans="1:19" x14ac:dyDescent="0.2">
      <c r="A225" s="2">
        <v>31300.543470000001</v>
      </c>
      <c r="B225" s="3">
        <v>34</v>
      </c>
      <c r="C225" s="2">
        <v>55576.840680000001</v>
      </c>
      <c r="E225" s="2">
        <v>31300.543470000001</v>
      </c>
      <c r="F225" s="3">
        <v>34</v>
      </c>
      <c r="G225" s="2">
        <v>30116.421615007352</v>
      </c>
      <c r="I225" s="2">
        <v>31300.543470000001</v>
      </c>
      <c r="J225" s="3">
        <v>34</v>
      </c>
      <c r="K225" s="2">
        <v>9396.0083709999999</v>
      </c>
      <c r="M225" s="2">
        <v>31300.543470000001</v>
      </c>
      <c r="N225" s="3">
        <v>34</v>
      </c>
      <c r="O225" s="2">
        <v>475126.12520000001</v>
      </c>
      <c r="Q225" s="2">
        <v>31300.543470000001</v>
      </c>
      <c r="R225" s="3">
        <v>34</v>
      </c>
      <c r="S225" s="3">
        <v>0</v>
      </c>
    </row>
    <row r="226" spans="1:19" x14ac:dyDescent="0.2">
      <c r="A226" s="2">
        <v>42369.642469999999</v>
      </c>
      <c r="B226" s="3">
        <v>45</v>
      </c>
      <c r="C226" s="2">
        <v>59689.814380000003</v>
      </c>
      <c r="E226" s="2">
        <v>42369.642469999999</v>
      </c>
      <c r="F226" s="3">
        <v>45</v>
      </c>
      <c r="G226" s="2">
        <v>24871.11529875065</v>
      </c>
      <c r="I226" s="2">
        <v>42369.642469999999</v>
      </c>
      <c r="J226" s="3">
        <v>45</v>
      </c>
      <c r="K226" s="2">
        <v>14862.840109999999</v>
      </c>
      <c r="M226" s="2">
        <v>42369.642469999999</v>
      </c>
      <c r="N226" s="3">
        <v>45</v>
      </c>
      <c r="O226" s="2">
        <v>449895.30459999997</v>
      </c>
      <c r="Q226" s="2">
        <v>42369.642469999999</v>
      </c>
      <c r="R226" s="3">
        <v>45</v>
      </c>
      <c r="S226" s="3">
        <v>1</v>
      </c>
    </row>
    <row r="227" spans="1:19" x14ac:dyDescent="0.2">
      <c r="A227" s="2">
        <v>31837.22537</v>
      </c>
      <c r="B227" s="3">
        <v>50</v>
      </c>
      <c r="C227" s="2">
        <v>55381.532249999997</v>
      </c>
      <c r="E227" s="2">
        <v>31837.22537</v>
      </c>
      <c r="F227" s="3">
        <v>50</v>
      </c>
      <c r="G227" s="2">
        <v>22588.788052732139</v>
      </c>
      <c r="I227" s="2">
        <v>31837.22537</v>
      </c>
      <c r="J227" s="3">
        <v>50</v>
      </c>
      <c r="K227" s="2">
        <v>5088.2390169999999</v>
      </c>
      <c r="M227" s="2">
        <v>31837.22537</v>
      </c>
      <c r="N227" s="3">
        <v>50</v>
      </c>
      <c r="O227" s="2">
        <v>20000</v>
      </c>
      <c r="Q227" s="2">
        <v>31837.22537</v>
      </c>
      <c r="R227" s="3">
        <v>50</v>
      </c>
      <c r="S227" s="3">
        <v>0</v>
      </c>
    </row>
    <row r="228" spans="1:19" x14ac:dyDescent="0.2">
      <c r="A228" s="2">
        <v>26499.314180000001</v>
      </c>
      <c r="B228" s="3">
        <v>51</v>
      </c>
      <c r="C228" s="2">
        <v>34154.776539999999</v>
      </c>
      <c r="E228" s="2">
        <v>26499.314180000001</v>
      </c>
      <c r="F228" s="3">
        <v>51</v>
      </c>
      <c r="G228" s="2">
        <v>7646.0851032318769</v>
      </c>
      <c r="I228" s="2">
        <v>26499.314180000001</v>
      </c>
      <c r="J228" s="3">
        <v>51</v>
      </c>
      <c r="K228" s="2">
        <v>5316.010491</v>
      </c>
      <c r="M228" s="2">
        <v>26499.314180000001</v>
      </c>
      <c r="N228" s="3">
        <v>51</v>
      </c>
      <c r="O228" s="2">
        <v>216355.3406</v>
      </c>
      <c r="Q228" s="2">
        <v>26499.314180000001</v>
      </c>
      <c r="R228" s="3">
        <v>51</v>
      </c>
      <c r="S228" s="3">
        <v>0</v>
      </c>
    </row>
    <row r="229" spans="1:19" x14ac:dyDescent="0.2">
      <c r="A229" s="2">
        <v>38172.836020000002</v>
      </c>
      <c r="B229" s="3">
        <v>53</v>
      </c>
      <c r="C229" s="2">
        <v>54382.748099999997</v>
      </c>
      <c r="E229" s="2">
        <v>38172.836020000002</v>
      </c>
      <c r="F229" s="3">
        <v>53</v>
      </c>
      <c r="G229" s="2">
        <v>19299.382595356201</v>
      </c>
      <c r="I229" s="2">
        <v>38172.836020000002</v>
      </c>
      <c r="J229" s="3">
        <v>53</v>
      </c>
      <c r="K229" s="2">
        <v>6940.0563709999997</v>
      </c>
      <c r="M229" s="2">
        <v>38172.836020000002</v>
      </c>
      <c r="N229" s="3">
        <v>53</v>
      </c>
      <c r="O229" s="2">
        <v>191168.44760000001</v>
      </c>
      <c r="Q229" s="2">
        <v>38172.836020000002</v>
      </c>
      <c r="R229" s="3">
        <v>53</v>
      </c>
      <c r="S229" s="3">
        <v>0</v>
      </c>
    </row>
    <row r="230" spans="1:19" x14ac:dyDescent="0.2">
      <c r="A230" s="2">
        <v>39433.406309999998</v>
      </c>
      <c r="B230" s="3">
        <v>34</v>
      </c>
      <c r="C230" s="2">
        <v>65919.597309999997</v>
      </c>
      <c r="E230" s="2">
        <v>39433.406309999998</v>
      </c>
      <c r="F230" s="3">
        <v>34</v>
      </c>
      <c r="G230" s="2">
        <v>16706.307117944471</v>
      </c>
      <c r="I230" s="2">
        <v>39433.406309999998</v>
      </c>
      <c r="J230" s="3">
        <v>34</v>
      </c>
      <c r="K230" s="2">
        <v>7594.3639929999999</v>
      </c>
      <c r="M230" s="2">
        <v>39433.406309999998</v>
      </c>
      <c r="N230" s="3">
        <v>34</v>
      </c>
      <c r="O230" s="2">
        <v>543789.72120000003</v>
      </c>
      <c r="Q230" s="2">
        <v>39433.406309999998</v>
      </c>
      <c r="R230" s="3">
        <v>34</v>
      </c>
      <c r="S230" s="3">
        <v>0</v>
      </c>
    </row>
    <row r="231" spans="1:19" x14ac:dyDescent="0.2">
      <c r="A231" s="2">
        <v>37714.316590000002</v>
      </c>
      <c r="B231" s="3">
        <v>56</v>
      </c>
      <c r="C231" s="2">
        <v>39488.455820000003</v>
      </c>
      <c r="E231" s="2">
        <v>37714.316590000002</v>
      </c>
      <c r="F231" s="3">
        <v>56</v>
      </c>
      <c r="G231" s="2">
        <v>10934.22707392204</v>
      </c>
      <c r="I231" s="2">
        <v>37714.316590000002</v>
      </c>
      <c r="J231" s="3">
        <v>56</v>
      </c>
      <c r="K231" s="2">
        <v>10992.33383</v>
      </c>
      <c r="M231" s="2">
        <v>37714.316590000002</v>
      </c>
      <c r="N231" s="3">
        <v>56</v>
      </c>
      <c r="O231" s="2">
        <v>363561.1972</v>
      </c>
      <c r="Q231" s="2">
        <v>37714.316590000002</v>
      </c>
      <c r="R231" s="3">
        <v>56</v>
      </c>
      <c r="S231" s="3">
        <v>0</v>
      </c>
    </row>
    <row r="232" spans="1:19" x14ac:dyDescent="0.2">
      <c r="A232" s="2">
        <v>57125.415410000001</v>
      </c>
      <c r="B232" s="3">
        <v>57</v>
      </c>
      <c r="C232" s="2">
        <v>72637.844819999998</v>
      </c>
      <c r="E232" s="2">
        <v>57125.415410000001</v>
      </c>
      <c r="F232" s="3">
        <v>57</v>
      </c>
      <c r="G232" s="2">
        <v>16830.678257834232</v>
      </c>
      <c r="I232" s="2">
        <v>57125.415410000001</v>
      </c>
      <c r="J232" s="3">
        <v>57</v>
      </c>
      <c r="K232" s="2">
        <v>14938.50613</v>
      </c>
      <c r="M232" s="2">
        <v>57125.415410000001</v>
      </c>
      <c r="N232" s="3">
        <v>57</v>
      </c>
      <c r="O232" s="2">
        <v>352507.90120000002</v>
      </c>
      <c r="Q232" s="2">
        <v>57125.415410000001</v>
      </c>
      <c r="R232" s="3">
        <v>57</v>
      </c>
      <c r="S232" s="3">
        <v>1</v>
      </c>
    </row>
    <row r="233" spans="1:19" x14ac:dyDescent="0.2">
      <c r="A233" s="2">
        <v>46453.348189999997</v>
      </c>
      <c r="B233" s="3">
        <v>48</v>
      </c>
      <c r="C233" s="2">
        <v>67247.076979999998</v>
      </c>
      <c r="E233" s="2">
        <v>46453.348189999997</v>
      </c>
      <c r="F233" s="3">
        <v>48</v>
      </c>
      <c r="G233" s="2">
        <v>26693.113682873751</v>
      </c>
      <c r="I233" s="2">
        <v>46453.348189999997</v>
      </c>
      <c r="J233" s="3">
        <v>48</v>
      </c>
      <c r="K233" s="2">
        <v>9851.6895380000005</v>
      </c>
      <c r="M233" s="2">
        <v>46453.348189999997</v>
      </c>
      <c r="N233" s="3">
        <v>48</v>
      </c>
      <c r="O233" s="2">
        <v>368344.0637</v>
      </c>
      <c r="Q233" s="2">
        <v>46453.348189999997</v>
      </c>
      <c r="R233" s="3">
        <v>48</v>
      </c>
      <c r="S233" s="3">
        <v>1</v>
      </c>
    </row>
    <row r="234" spans="1:19" x14ac:dyDescent="0.2">
      <c r="A234" s="2">
        <v>43855.060769999996</v>
      </c>
      <c r="B234" s="3">
        <v>40</v>
      </c>
      <c r="C234" s="2">
        <v>71271.844070000006</v>
      </c>
      <c r="E234" s="2">
        <v>43855.060769999996</v>
      </c>
      <c r="F234" s="3">
        <v>40</v>
      </c>
      <c r="G234" s="2">
        <v>23219.378491167579</v>
      </c>
      <c r="I234" s="2">
        <v>43855.060769999996</v>
      </c>
      <c r="J234" s="3">
        <v>40</v>
      </c>
      <c r="K234" s="2">
        <v>13122.45694</v>
      </c>
      <c r="M234" s="2">
        <v>43855.060769999996</v>
      </c>
      <c r="N234" s="3">
        <v>40</v>
      </c>
      <c r="O234" s="2">
        <v>411045.83319999999</v>
      </c>
      <c r="Q234" s="2">
        <v>43855.060769999996</v>
      </c>
      <c r="R234" s="3">
        <v>40</v>
      </c>
      <c r="S234" s="3">
        <v>0</v>
      </c>
    </row>
    <row r="235" spans="1:19" x14ac:dyDescent="0.2">
      <c r="A235" s="2">
        <v>55592.703829999999</v>
      </c>
      <c r="B235" s="3">
        <v>50</v>
      </c>
      <c r="C235" s="2">
        <v>71693.447419999997</v>
      </c>
      <c r="E235" s="2">
        <v>55592.703829999999</v>
      </c>
      <c r="F235" s="3">
        <v>50</v>
      </c>
      <c r="G235" s="2">
        <v>27884.37566742711</v>
      </c>
      <c r="I235" s="2">
        <v>55592.703829999999</v>
      </c>
      <c r="J235" s="3">
        <v>50</v>
      </c>
      <c r="K235" s="2">
        <v>14421.482980000001</v>
      </c>
      <c r="M235" s="2">
        <v>55592.703829999999</v>
      </c>
      <c r="N235" s="3">
        <v>50</v>
      </c>
      <c r="O235" s="2">
        <v>517480.09370000003</v>
      </c>
      <c r="Q235" s="2">
        <v>55592.703829999999</v>
      </c>
      <c r="R235" s="3">
        <v>50</v>
      </c>
      <c r="S235" s="3">
        <v>0</v>
      </c>
    </row>
    <row r="236" spans="1:19" x14ac:dyDescent="0.2">
      <c r="A236" s="2">
        <v>42484.022830000002</v>
      </c>
      <c r="B236" s="3">
        <v>47</v>
      </c>
      <c r="C236" s="2">
        <v>57860.531029999998</v>
      </c>
      <c r="E236" s="2">
        <v>42484.022830000002</v>
      </c>
      <c r="F236" s="3">
        <v>47</v>
      </c>
      <c r="G236" s="2">
        <v>22294.926054382999</v>
      </c>
      <c r="I236" s="2">
        <v>42484.022830000002</v>
      </c>
      <c r="J236" s="3">
        <v>47</v>
      </c>
      <c r="K236" s="2">
        <v>7146.1925739999997</v>
      </c>
      <c r="M236" s="2">
        <v>42484.022830000002</v>
      </c>
      <c r="N236" s="3">
        <v>47</v>
      </c>
      <c r="O236" s="2">
        <v>445745.55440000002</v>
      </c>
      <c r="Q236" s="2">
        <v>42484.022830000002</v>
      </c>
      <c r="R236" s="3">
        <v>47</v>
      </c>
      <c r="S236" s="3">
        <v>0</v>
      </c>
    </row>
    <row r="237" spans="1:19" x14ac:dyDescent="0.2">
      <c r="A237" s="2">
        <v>40879.191070000001</v>
      </c>
      <c r="B237" s="3">
        <v>39</v>
      </c>
      <c r="C237" s="2">
        <v>69142.08412</v>
      </c>
      <c r="E237" s="2">
        <v>40879.191070000001</v>
      </c>
      <c r="F237" s="3">
        <v>39</v>
      </c>
      <c r="G237" s="2">
        <v>34974.032055424897</v>
      </c>
      <c r="I237" s="2">
        <v>40879.191070000001</v>
      </c>
      <c r="J237" s="3">
        <v>39</v>
      </c>
      <c r="K237" s="2">
        <v>8707.5115320000004</v>
      </c>
      <c r="M237" s="2">
        <v>40879.191070000001</v>
      </c>
      <c r="N237" s="3">
        <v>39</v>
      </c>
      <c r="O237" s="2">
        <v>399124.44890000002</v>
      </c>
      <c r="Q237" s="2">
        <v>40879.191070000001</v>
      </c>
      <c r="R237" s="3">
        <v>39</v>
      </c>
      <c r="S237" s="3">
        <v>1</v>
      </c>
    </row>
    <row r="238" spans="1:19" x14ac:dyDescent="0.2">
      <c r="A238" s="2">
        <v>20653.214090000001</v>
      </c>
      <c r="B238" s="3">
        <v>36</v>
      </c>
      <c r="C238" s="2">
        <v>52477.664940000002</v>
      </c>
      <c r="E238" s="2">
        <v>20653.214090000001</v>
      </c>
      <c r="F238" s="3">
        <v>36</v>
      </c>
      <c r="G238" s="2">
        <v>28409.081600469759</v>
      </c>
      <c r="I238" s="2">
        <v>20653.214090000001</v>
      </c>
      <c r="J238" s="3">
        <v>36</v>
      </c>
      <c r="K238" s="2">
        <v>12071.41684</v>
      </c>
      <c r="M238" s="2">
        <v>20653.214090000001</v>
      </c>
      <c r="N238" s="3">
        <v>36</v>
      </c>
      <c r="O238" s="2">
        <v>97706.891810000001</v>
      </c>
      <c r="Q238" s="2">
        <v>20653.214090000001</v>
      </c>
      <c r="R238" s="3">
        <v>36</v>
      </c>
      <c r="S238" s="3">
        <v>1</v>
      </c>
    </row>
    <row r="239" spans="1:19" x14ac:dyDescent="0.2">
      <c r="A239" s="2">
        <v>35438.805489999999</v>
      </c>
      <c r="B239" s="3">
        <v>44</v>
      </c>
      <c r="C239" s="2">
        <v>47592.047489999997</v>
      </c>
      <c r="E239" s="2">
        <v>35438.805489999999</v>
      </c>
      <c r="F239" s="3">
        <v>44</v>
      </c>
      <c r="G239" s="2">
        <v>26016.692752409592</v>
      </c>
      <c r="I239" s="2">
        <v>35438.805489999999</v>
      </c>
      <c r="J239" s="3">
        <v>44</v>
      </c>
      <c r="K239" s="2">
        <v>13167.65763</v>
      </c>
      <c r="M239" s="2">
        <v>35438.805489999999</v>
      </c>
      <c r="N239" s="3">
        <v>44</v>
      </c>
      <c r="O239" s="2">
        <v>473101.02730000002</v>
      </c>
      <c r="Q239" s="2">
        <v>35438.805489999999</v>
      </c>
      <c r="R239" s="3">
        <v>44</v>
      </c>
      <c r="S239" s="3">
        <v>1</v>
      </c>
    </row>
    <row r="240" spans="1:19" x14ac:dyDescent="0.2">
      <c r="A240" s="2">
        <v>36112.793460000001</v>
      </c>
      <c r="B240" s="3">
        <v>47</v>
      </c>
      <c r="C240" s="2">
        <v>48123.369830000003</v>
      </c>
      <c r="E240" s="2">
        <v>36112.793460000001</v>
      </c>
      <c r="F240" s="3">
        <v>47</v>
      </c>
      <c r="G240" s="2">
        <v>16211.528063584519</v>
      </c>
      <c r="I240" s="2">
        <v>36112.793460000001</v>
      </c>
      <c r="J240" s="3">
        <v>47</v>
      </c>
      <c r="K240" s="2">
        <v>921.53402340000002</v>
      </c>
      <c r="M240" s="2">
        <v>36112.793460000001</v>
      </c>
      <c r="N240" s="3">
        <v>47</v>
      </c>
      <c r="O240" s="2">
        <v>405550.16889999999</v>
      </c>
      <c r="Q240" s="2">
        <v>36112.793460000001</v>
      </c>
      <c r="R240" s="3">
        <v>47</v>
      </c>
      <c r="S240" s="3">
        <v>0</v>
      </c>
    </row>
    <row r="241" spans="1:19" x14ac:dyDescent="0.2">
      <c r="A241" s="2">
        <v>38182.304649999998</v>
      </c>
      <c r="B241" s="3">
        <v>33</v>
      </c>
      <c r="C241" s="2">
        <v>76916.415150000001</v>
      </c>
      <c r="E241" s="2">
        <v>38182.304649999998</v>
      </c>
      <c r="F241" s="3">
        <v>33</v>
      </c>
      <c r="G241" s="2">
        <v>26982.30045078649</v>
      </c>
      <c r="I241" s="2">
        <v>38182.304649999998</v>
      </c>
      <c r="J241" s="3">
        <v>33</v>
      </c>
      <c r="K241" s="2">
        <v>13923.96207</v>
      </c>
      <c r="M241" s="2">
        <v>38182.304649999998</v>
      </c>
      <c r="N241" s="3">
        <v>33</v>
      </c>
      <c r="O241" s="2">
        <v>315183.56880000001</v>
      </c>
      <c r="Q241" s="2">
        <v>38182.304649999998</v>
      </c>
      <c r="R241" s="3">
        <v>33</v>
      </c>
      <c r="S241" s="3">
        <v>1</v>
      </c>
    </row>
    <row r="242" spans="1:19" x14ac:dyDescent="0.2">
      <c r="A242" s="2">
        <v>41026.024210000003</v>
      </c>
      <c r="B242" s="3">
        <v>42</v>
      </c>
      <c r="C242" s="2">
        <v>65714.464689999993</v>
      </c>
      <c r="E242" s="2">
        <v>41026.024210000003</v>
      </c>
      <c r="F242" s="3">
        <v>42</v>
      </c>
      <c r="G242" s="2">
        <v>25833.102342835169</v>
      </c>
      <c r="I242" s="2">
        <v>41026.024210000003</v>
      </c>
      <c r="J242" s="3">
        <v>42</v>
      </c>
      <c r="K242" s="2">
        <v>12557.081330000001</v>
      </c>
      <c r="M242" s="2">
        <v>41026.024210000003</v>
      </c>
      <c r="N242" s="3">
        <v>42</v>
      </c>
      <c r="O242" s="2">
        <v>362707.02730000002</v>
      </c>
      <c r="Q242" s="2">
        <v>41026.024210000003</v>
      </c>
      <c r="R242" s="3">
        <v>42</v>
      </c>
      <c r="S242" s="3">
        <v>1</v>
      </c>
    </row>
    <row r="243" spans="1:19" x14ac:dyDescent="0.2">
      <c r="A243" s="2">
        <v>27889.951969999998</v>
      </c>
      <c r="B243" s="3">
        <v>47</v>
      </c>
      <c r="C243" s="2">
        <v>40346.064910000001</v>
      </c>
      <c r="E243" s="2">
        <v>27889.951969999998</v>
      </c>
      <c r="F243" s="3">
        <v>47</v>
      </c>
      <c r="G243" s="2">
        <v>11802.592737947711</v>
      </c>
      <c r="I243" s="2">
        <v>27889.951969999998</v>
      </c>
      <c r="J243" s="3">
        <v>47</v>
      </c>
      <c r="K243" s="2">
        <v>11505.89906</v>
      </c>
      <c r="M243" s="2">
        <v>27889.951969999998</v>
      </c>
      <c r="N243" s="3">
        <v>47</v>
      </c>
      <c r="O243" s="2">
        <v>255922.473</v>
      </c>
      <c r="Q243" s="2">
        <v>27889.951969999998</v>
      </c>
      <c r="R243" s="3">
        <v>47</v>
      </c>
      <c r="S243" s="3">
        <v>1</v>
      </c>
    </row>
    <row r="244" spans="1:19" x14ac:dyDescent="0.2">
      <c r="A244" s="2">
        <v>43724.489600000001</v>
      </c>
      <c r="B244" s="3">
        <v>40</v>
      </c>
      <c r="C244" s="2">
        <v>71148.202480000007</v>
      </c>
      <c r="E244" s="2">
        <v>43724.489600000001</v>
      </c>
      <c r="F244" s="3">
        <v>40</v>
      </c>
      <c r="G244" s="2">
        <v>19080.054667190081</v>
      </c>
      <c r="I244" s="2">
        <v>43724.489600000001</v>
      </c>
      <c r="J244" s="3">
        <v>40</v>
      </c>
      <c r="K244" s="2">
        <v>7917.6509699999997</v>
      </c>
      <c r="M244" s="2">
        <v>43724.489600000001</v>
      </c>
      <c r="N244" s="3">
        <v>40</v>
      </c>
      <c r="O244" s="2">
        <v>416817.46730000002</v>
      </c>
      <c r="Q244" s="2">
        <v>43724.489600000001</v>
      </c>
      <c r="R244" s="3">
        <v>40</v>
      </c>
      <c r="S244" s="3">
        <v>0</v>
      </c>
    </row>
    <row r="245" spans="1:19" x14ac:dyDescent="0.2">
      <c r="A245" s="2">
        <v>57430.769030000003</v>
      </c>
      <c r="B245" s="3">
        <v>54</v>
      </c>
      <c r="C245" s="2">
        <v>81757.668560000006</v>
      </c>
      <c r="E245" s="2">
        <v>57430.769030000003</v>
      </c>
      <c r="F245" s="3">
        <v>54</v>
      </c>
      <c r="G245" s="2">
        <v>22860.294402950931</v>
      </c>
      <c r="I245" s="2">
        <v>57430.769030000003</v>
      </c>
      <c r="J245" s="3">
        <v>54</v>
      </c>
      <c r="K245" s="2">
        <v>7500.7784140000003</v>
      </c>
      <c r="M245" s="2">
        <v>57430.769030000003</v>
      </c>
      <c r="N245" s="3">
        <v>54</v>
      </c>
      <c r="O245" s="2">
        <v>278181.83539999998</v>
      </c>
      <c r="Q245" s="2">
        <v>57430.769030000003</v>
      </c>
      <c r="R245" s="3">
        <v>54</v>
      </c>
      <c r="S245" s="3">
        <v>1</v>
      </c>
    </row>
    <row r="246" spans="1:19" x14ac:dyDescent="0.2">
      <c r="A246" s="2">
        <v>41104.071080000002</v>
      </c>
      <c r="B246" s="3">
        <v>38</v>
      </c>
      <c r="C246" s="2">
        <v>64867.149109999998</v>
      </c>
      <c r="E246" s="2">
        <v>41104.071080000002</v>
      </c>
      <c r="F246" s="3">
        <v>38</v>
      </c>
      <c r="G246" s="2">
        <v>31572.514903534859</v>
      </c>
      <c r="I246" s="2">
        <v>41104.071080000002</v>
      </c>
      <c r="J246" s="3">
        <v>38</v>
      </c>
      <c r="K246" s="2">
        <v>13962.95284</v>
      </c>
      <c r="M246" s="2">
        <v>41104.071080000002</v>
      </c>
      <c r="N246" s="3">
        <v>38</v>
      </c>
      <c r="O246" s="2">
        <v>498441.5687</v>
      </c>
      <c r="Q246" s="2">
        <v>41104.071080000002</v>
      </c>
      <c r="R246" s="3">
        <v>38</v>
      </c>
      <c r="S246" s="3">
        <v>0</v>
      </c>
    </row>
    <row r="247" spans="1:19" x14ac:dyDescent="0.2">
      <c r="A247" s="2">
        <v>49050.853779999998</v>
      </c>
      <c r="B247" s="3">
        <v>40</v>
      </c>
      <c r="C247" s="2">
        <v>70051.940329999998</v>
      </c>
      <c r="E247" s="2">
        <v>49050.853779999998</v>
      </c>
      <c r="F247" s="3">
        <v>40</v>
      </c>
      <c r="G247" s="2">
        <v>20756.728677279811</v>
      </c>
      <c r="I247" s="2">
        <v>49050.853779999998</v>
      </c>
      <c r="J247" s="3">
        <v>40</v>
      </c>
      <c r="K247" s="2">
        <v>4701.3161749999999</v>
      </c>
      <c r="M247" s="2">
        <v>49050.853779999998</v>
      </c>
      <c r="N247" s="3">
        <v>40</v>
      </c>
      <c r="O247" s="2">
        <v>613706.54209999996</v>
      </c>
      <c r="Q247" s="2">
        <v>49050.853779999998</v>
      </c>
      <c r="R247" s="3">
        <v>40</v>
      </c>
      <c r="S247" s="3">
        <v>0</v>
      </c>
    </row>
    <row r="248" spans="1:19" x14ac:dyDescent="0.2">
      <c r="A248" s="2">
        <v>41265.529289999999</v>
      </c>
      <c r="B248" s="3">
        <v>45</v>
      </c>
      <c r="C248" s="2">
        <v>62043.166230000003</v>
      </c>
      <c r="E248" s="2">
        <v>41265.529289999999</v>
      </c>
      <c r="F248" s="3">
        <v>45</v>
      </c>
      <c r="G248" s="2">
        <v>12821.45510379203</v>
      </c>
      <c r="I248" s="2">
        <v>41265.529289999999</v>
      </c>
      <c r="J248" s="3">
        <v>45</v>
      </c>
      <c r="K248" s="2">
        <v>4980.6682950000004</v>
      </c>
      <c r="M248" s="2">
        <v>41265.529289999999</v>
      </c>
      <c r="N248" s="3">
        <v>45</v>
      </c>
      <c r="O248" s="2">
        <v>357639.03340000001</v>
      </c>
      <c r="Q248" s="2">
        <v>41265.529289999999</v>
      </c>
      <c r="R248" s="3">
        <v>45</v>
      </c>
      <c r="S248" s="3">
        <v>1</v>
      </c>
    </row>
    <row r="249" spans="1:19" x14ac:dyDescent="0.2">
      <c r="A249" s="2">
        <v>64545.163390000002</v>
      </c>
      <c r="B249" s="3">
        <v>51</v>
      </c>
      <c r="C249" s="2">
        <v>85186.48921</v>
      </c>
      <c r="E249" s="2">
        <v>64545.163390000002</v>
      </c>
      <c r="F249" s="3">
        <v>51</v>
      </c>
      <c r="G249" s="2">
        <v>46746.954715114072</v>
      </c>
      <c r="I249" s="2">
        <v>64545.163390000002</v>
      </c>
      <c r="J249" s="3">
        <v>51</v>
      </c>
      <c r="K249" s="2">
        <v>12413.0319</v>
      </c>
      <c r="M249" s="2">
        <v>64545.163390000002</v>
      </c>
      <c r="N249" s="3">
        <v>51</v>
      </c>
      <c r="O249" s="2">
        <v>546630.52839999995</v>
      </c>
      <c r="Q249" s="2">
        <v>64545.163390000002</v>
      </c>
      <c r="R249" s="3">
        <v>51</v>
      </c>
      <c r="S249" s="3">
        <v>0</v>
      </c>
    </row>
    <row r="250" spans="1:19" x14ac:dyDescent="0.2">
      <c r="A250" s="2">
        <v>29052.095209999999</v>
      </c>
      <c r="B250" s="3">
        <v>38</v>
      </c>
      <c r="C250" s="2">
        <v>47127.416319999997</v>
      </c>
      <c r="E250" s="2">
        <v>29052.095209999999</v>
      </c>
      <c r="F250" s="3">
        <v>38</v>
      </c>
      <c r="G250" s="2">
        <v>21124.341816497781</v>
      </c>
      <c r="I250" s="2">
        <v>29052.095209999999</v>
      </c>
      <c r="J250" s="3">
        <v>38</v>
      </c>
      <c r="K250" s="2">
        <v>10221.15388</v>
      </c>
      <c r="M250" s="2">
        <v>29052.095209999999</v>
      </c>
      <c r="N250" s="3">
        <v>38</v>
      </c>
      <c r="O250" s="2">
        <v>427011.49540000001</v>
      </c>
      <c r="Q250" s="2">
        <v>29052.095209999999</v>
      </c>
      <c r="R250" s="3">
        <v>38</v>
      </c>
      <c r="S250" s="3">
        <v>1</v>
      </c>
    </row>
    <row r="251" spans="1:19" x14ac:dyDescent="0.2">
      <c r="A251" s="2">
        <v>30719.815600000002</v>
      </c>
      <c r="B251" s="3">
        <v>34</v>
      </c>
      <c r="C251" s="2">
        <v>61177.08698</v>
      </c>
      <c r="E251" s="2">
        <v>30719.815600000002</v>
      </c>
      <c r="F251" s="3">
        <v>34</v>
      </c>
      <c r="G251" s="2">
        <v>25687.238291901151</v>
      </c>
      <c r="I251" s="2">
        <v>30719.815600000002</v>
      </c>
      <c r="J251" s="3">
        <v>34</v>
      </c>
      <c r="K251" s="2">
        <v>9837.2224320000005</v>
      </c>
      <c r="M251" s="2">
        <v>30719.815600000002</v>
      </c>
      <c r="N251" s="3">
        <v>34</v>
      </c>
      <c r="O251" s="2">
        <v>340663.32610000001</v>
      </c>
      <c r="Q251" s="2">
        <v>30719.815600000002</v>
      </c>
      <c r="R251" s="3">
        <v>34</v>
      </c>
      <c r="S251" s="3">
        <v>1</v>
      </c>
    </row>
    <row r="252" spans="1:19" x14ac:dyDescent="0.2">
      <c r="A252" s="2">
        <v>38763.113060000003</v>
      </c>
      <c r="B252" s="3">
        <v>50</v>
      </c>
      <c r="C252" s="2">
        <v>57770.364880000001</v>
      </c>
      <c r="E252" s="2">
        <v>38763.113060000003</v>
      </c>
      <c r="F252" s="3">
        <v>50</v>
      </c>
      <c r="G252" s="2">
        <v>22653.40230474163</v>
      </c>
      <c r="I252" s="2">
        <v>38763.113060000003</v>
      </c>
      <c r="J252" s="3">
        <v>50</v>
      </c>
      <c r="K252" s="2">
        <v>8628.4340250000005</v>
      </c>
      <c r="M252" s="2">
        <v>38763.113060000003</v>
      </c>
      <c r="N252" s="3">
        <v>50</v>
      </c>
      <c r="O252" s="2">
        <v>211765.2494</v>
      </c>
      <c r="Q252" s="2">
        <v>38763.113060000003</v>
      </c>
      <c r="R252" s="3">
        <v>50</v>
      </c>
      <c r="S252" s="3">
        <v>1</v>
      </c>
    </row>
    <row r="253" spans="1:19" x14ac:dyDescent="0.2">
      <c r="A253" s="2">
        <v>39331.201269999998</v>
      </c>
      <c r="B253" s="3">
        <v>42</v>
      </c>
      <c r="C253" s="2">
        <v>60432.40367</v>
      </c>
      <c r="E253" s="2">
        <v>39331.201269999998</v>
      </c>
      <c r="F253" s="3">
        <v>42</v>
      </c>
      <c r="G253" s="2">
        <v>29437.30345569002</v>
      </c>
      <c r="I253" s="2">
        <v>39331.201269999998</v>
      </c>
      <c r="J253" s="3">
        <v>42</v>
      </c>
      <c r="K253" s="2">
        <v>11417.46257</v>
      </c>
      <c r="M253" s="2">
        <v>39331.201269999998</v>
      </c>
      <c r="N253" s="3">
        <v>42</v>
      </c>
      <c r="O253" s="2">
        <v>415005.35840000003</v>
      </c>
      <c r="Q253" s="2">
        <v>39331.201269999998</v>
      </c>
      <c r="R253" s="3">
        <v>42</v>
      </c>
      <c r="S253" s="3">
        <v>0</v>
      </c>
    </row>
    <row r="254" spans="1:19" x14ac:dyDescent="0.2">
      <c r="A254" s="2">
        <v>32608.454679999999</v>
      </c>
      <c r="B254" s="3">
        <v>33</v>
      </c>
      <c r="C254" s="2">
        <v>58999.888579999999</v>
      </c>
      <c r="E254" s="2">
        <v>32608.454679999999</v>
      </c>
      <c r="F254" s="3">
        <v>33</v>
      </c>
      <c r="G254" s="2">
        <v>14267.09470955972</v>
      </c>
      <c r="I254" s="2">
        <v>32608.454679999999</v>
      </c>
      <c r="J254" s="3">
        <v>33</v>
      </c>
      <c r="K254" s="2">
        <v>6904.4204120000004</v>
      </c>
      <c r="M254" s="2">
        <v>32608.454679999999</v>
      </c>
      <c r="N254" s="3">
        <v>33</v>
      </c>
      <c r="O254" s="2">
        <v>478422.79729999998</v>
      </c>
      <c r="Q254" s="2">
        <v>32608.454679999999</v>
      </c>
      <c r="R254" s="3">
        <v>33</v>
      </c>
      <c r="S254" s="3">
        <v>1</v>
      </c>
    </row>
    <row r="255" spans="1:19" x14ac:dyDescent="0.2">
      <c r="A255" s="2">
        <v>58045.562570000002</v>
      </c>
      <c r="B255" s="3">
        <v>56</v>
      </c>
      <c r="C255" s="2">
        <v>62645.955159999998</v>
      </c>
      <c r="E255" s="2">
        <v>58045.562570000002</v>
      </c>
      <c r="F255" s="3">
        <v>56</v>
      </c>
      <c r="G255" s="2">
        <v>28378.262573992321</v>
      </c>
      <c r="I255" s="2">
        <v>58045.562570000002</v>
      </c>
      <c r="J255" s="3">
        <v>56</v>
      </c>
      <c r="K255" s="2">
        <v>11431.229660000001</v>
      </c>
      <c r="M255" s="2">
        <v>58045.562570000002</v>
      </c>
      <c r="N255" s="3">
        <v>56</v>
      </c>
      <c r="O255" s="2">
        <v>613242.16680000001</v>
      </c>
      <c r="Q255" s="2">
        <v>58045.562570000002</v>
      </c>
      <c r="R255" s="3">
        <v>56</v>
      </c>
      <c r="S255" s="3">
        <v>1</v>
      </c>
    </row>
    <row r="256" spans="1:19" x14ac:dyDescent="0.2">
      <c r="A256" s="2">
        <v>54387.277269999999</v>
      </c>
      <c r="B256" s="3">
        <v>57</v>
      </c>
      <c r="C256" s="2">
        <v>68782.157179999995</v>
      </c>
      <c r="E256" s="2">
        <v>54387.277269999999</v>
      </c>
      <c r="F256" s="3">
        <v>57</v>
      </c>
      <c r="G256" s="2">
        <v>32536.792864551629</v>
      </c>
      <c r="I256" s="2">
        <v>54387.277269999999</v>
      </c>
      <c r="J256" s="3">
        <v>57</v>
      </c>
      <c r="K256" s="2">
        <v>9810.7526899999993</v>
      </c>
      <c r="M256" s="2">
        <v>54387.277269999999</v>
      </c>
      <c r="N256" s="3">
        <v>57</v>
      </c>
      <c r="O256" s="2">
        <v>350157.8394</v>
      </c>
      <c r="Q256" s="2">
        <v>54387.277269999999</v>
      </c>
      <c r="R256" s="3">
        <v>57</v>
      </c>
      <c r="S256" s="3">
        <v>0</v>
      </c>
    </row>
    <row r="257" spans="1:19" x14ac:dyDescent="0.2">
      <c r="A257" s="2">
        <v>36638.206879999998</v>
      </c>
      <c r="B257" s="3">
        <v>37</v>
      </c>
      <c r="C257" s="2">
        <v>67545.963820000004</v>
      </c>
      <c r="E257" s="2">
        <v>36638.206879999998</v>
      </c>
      <c r="F257" s="3">
        <v>37</v>
      </c>
      <c r="G257" s="2">
        <v>30682.002005762341</v>
      </c>
      <c r="I257" s="2">
        <v>36638.206879999998</v>
      </c>
      <c r="J257" s="3">
        <v>37</v>
      </c>
      <c r="K257" s="2">
        <v>7171.4661120000001</v>
      </c>
      <c r="M257" s="2">
        <v>36638.206879999998</v>
      </c>
      <c r="N257" s="3">
        <v>37</v>
      </c>
      <c r="O257" s="2">
        <v>322905.45919999998</v>
      </c>
      <c r="Q257" s="2">
        <v>36638.206879999998</v>
      </c>
      <c r="R257" s="3">
        <v>37</v>
      </c>
      <c r="S257" s="3">
        <v>1</v>
      </c>
    </row>
    <row r="258" spans="1:19" x14ac:dyDescent="0.2">
      <c r="A258" s="2">
        <v>39522.131289999998</v>
      </c>
      <c r="B258" s="3">
        <v>51</v>
      </c>
      <c r="C258" s="2">
        <v>42415.488669999999</v>
      </c>
      <c r="E258" s="2">
        <v>39522.131289999998</v>
      </c>
      <c r="F258" s="3">
        <v>51</v>
      </c>
      <c r="G258" s="2">
        <v>21002.392690576631</v>
      </c>
      <c r="I258" s="2">
        <v>39522.131289999998</v>
      </c>
      <c r="J258" s="3">
        <v>51</v>
      </c>
      <c r="K258" s="2">
        <v>5205.008323</v>
      </c>
      <c r="M258" s="2">
        <v>39522.131289999998</v>
      </c>
      <c r="N258" s="3">
        <v>51</v>
      </c>
      <c r="O258" s="2">
        <v>520997.23849999998</v>
      </c>
      <c r="Q258" s="2">
        <v>39522.131289999998</v>
      </c>
      <c r="R258" s="3">
        <v>51</v>
      </c>
      <c r="S258" s="3">
        <v>0</v>
      </c>
    </row>
    <row r="259" spans="1:19" x14ac:dyDescent="0.2">
      <c r="A259" s="2">
        <v>42978.346259999998</v>
      </c>
      <c r="B259" s="3">
        <v>63</v>
      </c>
      <c r="C259" s="2">
        <v>44617.983139999997</v>
      </c>
      <c r="E259" s="2">
        <v>42978.346259999998</v>
      </c>
      <c r="F259" s="3">
        <v>63</v>
      </c>
      <c r="G259" s="2">
        <v>9025.4129944452234</v>
      </c>
      <c r="I259" s="2">
        <v>42978.346259999998</v>
      </c>
      <c r="J259" s="3">
        <v>63</v>
      </c>
      <c r="K259" s="2">
        <v>9683.7358789999998</v>
      </c>
      <c r="M259" s="2">
        <v>42978.346259999998</v>
      </c>
      <c r="N259" s="3">
        <v>63</v>
      </c>
      <c r="O259" s="2">
        <v>251702.1158</v>
      </c>
      <c r="Q259" s="2">
        <v>42978.346259999998</v>
      </c>
      <c r="R259" s="3">
        <v>63</v>
      </c>
      <c r="S259" s="3">
        <v>0</v>
      </c>
    </row>
    <row r="260" spans="1:19" x14ac:dyDescent="0.2">
      <c r="A260" s="2">
        <v>60865.763959999997</v>
      </c>
      <c r="B260" s="3">
        <v>53</v>
      </c>
      <c r="C260" s="2">
        <v>72226.560299999997</v>
      </c>
      <c r="E260" s="2">
        <v>60865.763959999997</v>
      </c>
      <c r="F260" s="3">
        <v>53</v>
      </c>
      <c r="G260" s="2">
        <v>24909.445844399739</v>
      </c>
      <c r="I260" s="2">
        <v>60865.763959999997</v>
      </c>
      <c r="J260" s="3">
        <v>53</v>
      </c>
      <c r="K260" s="2">
        <v>5817.1538540000001</v>
      </c>
      <c r="M260" s="2">
        <v>60865.763959999997</v>
      </c>
      <c r="N260" s="3">
        <v>53</v>
      </c>
      <c r="O260" s="2">
        <v>623033.48199999996</v>
      </c>
      <c r="Q260" s="2">
        <v>60865.763959999997</v>
      </c>
      <c r="R260" s="3">
        <v>53</v>
      </c>
      <c r="S260" s="3">
        <v>1</v>
      </c>
    </row>
    <row r="261" spans="1:19" x14ac:dyDescent="0.2">
      <c r="A261" s="2">
        <v>46380.447319999999</v>
      </c>
      <c r="B261" s="3">
        <v>51</v>
      </c>
      <c r="C261" s="2">
        <v>48958.905350000001</v>
      </c>
      <c r="E261" s="2">
        <v>46380.447319999999</v>
      </c>
      <c r="F261" s="3">
        <v>51</v>
      </c>
      <c r="G261" s="2">
        <v>16771.281598130521</v>
      </c>
      <c r="I261" s="2">
        <v>46380.447319999999</v>
      </c>
      <c r="J261" s="3">
        <v>51</v>
      </c>
      <c r="K261" s="2">
        <v>2418.8643400000001</v>
      </c>
      <c r="M261" s="2">
        <v>46380.447319999999</v>
      </c>
      <c r="N261" s="3">
        <v>51</v>
      </c>
      <c r="O261" s="2">
        <v>615672.46810000006</v>
      </c>
      <c r="Q261" s="2">
        <v>46380.447319999999</v>
      </c>
      <c r="R261" s="3">
        <v>51</v>
      </c>
      <c r="S261" s="3">
        <v>1</v>
      </c>
    </row>
    <row r="262" spans="1:19" x14ac:dyDescent="0.2">
      <c r="A262" s="2">
        <v>56579.903380000003</v>
      </c>
      <c r="B262" s="3">
        <v>48</v>
      </c>
      <c r="C262" s="2">
        <v>86067.835269999996</v>
      </c>
      <c r="E262" s="2">
        <v>56579.903380000003</v>
      </c>
      <c r="F262" s="3">
        <v>48</v>
      </c>
      <c r="G262" s="2">
        <v>19731.082010438291</v>
      </c>
      <c r="I262" s="2">
        <v>56579.903380000003</v>
      </c>
      <c r="J262" s="3">
        <v>48</v>
      </c>
      <c r="K262" s="2">
        <v>9181.0674299999991</v>
      </c>
      <c r="M262" s="2">
        <v>56579.903380000003</v>
      </c>
      <c r="N262" s="3">
        <v>48</v>
      </c>
      <c r="O262" s="2">
        <v>335652.62339999998</v>
      </c>
      <c r="Q262" s="2">
        <v>56579.903380000003</v>
      </c>
      <c r="R262" s="3">
        <v>48</v>
      </c>
      <c r="S262" s="3">
        <v>1</v>
      </c>
    </row>
    <row r="263" spans="1:19" x14ac:dyDescent="0.2">
      <c r="A263" s="2">
        <v>42774.355790000001</v>
      </c>
      <c r="B263" s="3">
        <v>41</v>
      </c>
      <c r="C263" s="2">
        <v>65554.401800000007</v>
      </c>
      <c r="E263" s="2">
        <v>42774.355790000001</v>
      </c>
      <c r="F263" s="3">
        <v>41</v>
      </c>
      <c r="G263" s="2">
        <v>29955.27940597252</v>
      </c>
      <c r="I263" s="2">
        <v>42774.355790000001</v>
      </c>
      <c r="J263" s="3">
        <v>41</v>
      </c>
      <c r="K263" s="2">
        <v>12026.579750000001</v>
      </c>
      <c r="M263" s="2">
        <v>42774.355790000001</v>
      </c>
      <c r="N263" s="3">
        <v>41</v>
      </c>
      <c r="O263" s="2">
        <v>462613.85869999998</v>
      </c>
      <c r="Q263" s="2">
        <v>42774.355790000001</v>
      </c>
      <c r="R263" s="3">
        <v>41</v>
      </c>
      <c r="S263" s="3">
        <v>1</v>
      </c>
    </row>
    <row r="264" spans="1:19" x14ac:dyDescent="0.2">
      <c r="A264" s="2">
        <v>37879.653850000002</v>
      </c>
      <c r="B264" s="3">
        <v>39</v>
      </c>
      <c r="C264" s="2">
        <v>69248.495299999995</v>
      </c>
      <c r="E264" s="2">
        <v>37879.653850000002</v>
      </c>
      <c r="F264" s="3">
        <v>39</v>
      </c>
      <c r="G264" s="2">
        <v>32383.00075179667</v>
      </c>
      <c r="I264" s="2">
        <v>37879.653850000002</v>
      </c>
      <c r="J264" s="3">
        <v>39</v>
      </c>
      <c r="K264" s="2">
        <v>6445.7849809999998</v>
      </c>
      <c r="M264" s="2">
        <v>37879.653850000002</v>
      </c>
      <c r="N264" s="3">
        <v>39</v>
      </c>
      <c r="O264" s="2">
        <v>298246.06089999998</v>
      </c>
      <c r="Q264" s="2">
        <v>37879.653850000002</v>
      </c>
      <c r="R264" s="3">
        <v>39</v>
      </c>
      <c r="S264" s="3">
        <v>0</v>
      </c>
    </row>
    <row r="265" spans="1:19" x14ac:dyDescent="0.2">
      <c r="A265" s="2">
        <v>45208.425389999997</v>
      </c>
      <c r="B265" s="3">
        <v>45</v>
      </c>
      <c r="C265" s="2">
        <v>59331.235549999998</v>
      </c>
      <c r="E265" s="2">
        <v>45208.425389999997</v>
      </c>
      <c r="F265" s="3">
        <v>45</v>
      </c>
      <c r="G265" s="2">
        <v>25411.522454134159</v>
      </c>
      <c r="I265" s="2">
        <v>45208.425389999997</v>
      </c>
      <c r="J265" s="3">
        <v>45</v>
      </c>
      <c r="K265" s="2">
        <v>10027.53449</v>
      </c>
      <c r="M265" s="2">
        <v>45208.425389999997</v>
      </c>
      <c r="N265" s="3">
        <v>45</v>
      </c>
      <c r="O265" s="2">
        <v>543313.34539999999</v>
      </c>
      <c r="Q265" s="2">
        <v>45208.425389999997</v>
      </c>
      <c r="R265" s="3">
        <v>45</v>
      </c>
      <c r="S265" s="3">
        <v>0</v>
      </c>
    </row>
    <row r="266" spans="1:19" x14ac:dyDescent="0.2">
      <c r="A266" s="2">
        <v>56229.412700000001</v>
      </c>
      <c r="B266" s="3">
        <v>70</v>
      </c>
      <c r="C266" s="2">
        <v>52323.2448</v>
      </c>
      <c r="E266" s="2">
        <v>56229.412700000001</v>
      </c>
      <c r="F266" s="3">
        <v>70</v>
      </c>
      <c r="G266" s="2">
        <v>14151.00161557765</v>
      </c>
      <c r="I266" s="2">
        <v>56229.412700000001</v>
      </c>
      <c r="J266" s="3">
        <v>70</v>
      </c>
      <c r="K266" s="2">
        <v>12438.85648</v>
      </c>
      <c r="M266" s="2">
        <v>56229.412700000001</v>
      </c>
      <c r="N266" s="3">
        <v>70</v>
      </c>
      <c r="O266" s="2">
        <v>346555.1716</v>
      </c>
      <c r="Q266" s="2">
        <v>56229.412700000001</v>
      </c>
      <c r="R266" s="3">
        <v>70</v>
      </c>
      <c r="S266" s="3">
        <v>0</v>
      </c>
    </row>
    <row r="267" spans="1:19" x14ac:dyDescent="0.2">
      <c r="A267" s="2">
        <v>50455.119350000001</v>
      </c>
      <c r="B267" s="3">
        <v>51</v>
      </c>
      <c r="C267" s="2">
        <v>63552.851750000002</v>
      </c>
      <c r="E267" s="2">
        <v>50455.119350000001</v>
      </c>
      <c r="F267" s="3">
        <v>51</v>
      </c>
      <c r="G267" s="2">
        <v>33142.120673683872</v>
      </c>
      <c r="I267" s="2">
        <v>50455.119350000001</v>
      </c>
      <c r="J267" s="3">
        <v>51</v>
      </c>
      <c r="K267" s="2">
        <v>9347.50353</v>
      </c>
      <c r="M267" s="2">
        <v>50455.119350000001</v>
      </c>
      <c r="N267" s="3">
        <v>51</v>
      </c>
      <c r="O267" s="2">
        <v>474763.46960000001</v>
      </c>
      <c r="Q267" s="2">
        <v>50455.119350000001</v>
      </c>
      <c r="R267" s="3">
        <v>51</v>
      </c>
      <c r="S267" s="3">
        <v>0</v>
      </c>
    </row>
    <row r="268" spans="1:19" x14ac:dyDescent="0.2">
      <c r="A268" s="2">
        <v>49721.310819999999</v>
      </c>
      <c r="B268" s="3">
        <v>51</v>
      </c>
      <c r="C268" s="2">
        <v>75116.10613</v>
      </c>
      <c r="E268" s="2">
        <v>49721.310819999999</v>
      </c>
      <c r="F268" s="3">
        <v>51</v>
      </c>
      <c r="G268" s="2">
        <v>25365.303324288179</v>
      </c>
      <c r="I268" s="2">
        <v>49721.310819999999</v>
      </c>
      <c r="J268" s="3">
        <v>51</v>
      </c>
      <c r="K268" s="2">
        <v>5969.6666020000002</v>
      </c>
      <c r="M268" s="2">
        <v>49721.310819999999</v>
      </c>
      <c r="N268" s="3">
        <v>51</v>
      </c>
      <c r="O268" s="2">
        <v>232607.39069999999</v>
      </c>
      <c r="Q268" s="2">
        <v>49721.310819999999</v>
      </c>
      <c r="R268" s="3">
        <v>51</v>
      </c>
      <c r="S268" s="3">
        <v>0</v>
      </c>
    </row>
    <row r="269" spans="1:19" x14ac:dyDescent="0.2">
      <c r="A269" s="2">
        <v>31696.996790000001</v>
      </c>
      <c r="B269" s="3">
        <v>42</v>
      </c>
      <c r="C269" s="2">
        <v>38284.020129999997</v>
      </c>
      <c r="E269" s="2">
        <v>31696.996790000001</v>
      </c>
      <c r="F269" s="3">
        <v>42</v>
      </c>
      <c r="G269" s="2">
        <v>13991.13848680961</v>
      </c>
      <c r="I269" s="2">
        <v>31696.996790000001</v>
      </c>
      <c r="J269" s="3">
        <v>42</v>
      </c>
      <c r="K269" s="2">
        <v>15467.78745</v>
      </c>
      <c r="M269" s="2">
        <v>31696.996790000001</v>
      </c>
      <c r="N269" s="3">
        <v>42</v>
      </c>
      <c r="O269" s="2">
        <v>587010.55209999997</v>
      </c>
      <c r="Q269" s="2">
        <v>31696.996790000001</v>
      </c>
      <c r="R269" s="3">
        <v>42</v>
      </c>
      <c r="S269" s="3">
        <v>0</v>
      </c>
    </row>
    <row r="270" spans="1:19" x14ac:dyDescent="0.2">
      <c r="A270" s="2">
        <v>49220.021800000002</v>
      </c>
      <c r="B270" s="3">
        <v>50</v>
      </c>
      <c r="C270" s="2">
        <v>55293.507769999997</v>
      </c>
      <c r="E270" s="2">
        <v>49220.021800000002</v>
      </c>
      <c r="F270" s="3">
        <v>50</v>
      </c>
      <c r="G270" s="2">
        <v>19230.597942191271</v>
      </c>
      <c r="I270" s="2">
        <v>49220.021800000002</v>
      </c>
      <c r="J270" s="3">
        <v>50</v>
      </c>
      <c r="K270" s="2">
        <v>9465.0900980000006</v>
      </c>
      <c r="M270" s="2">
        <v>49220.021800000002</v>
      </c>
      <c r="N270" s="3">
        <v>50</v>
      </c>
      <c r="O270" s="2">
        <v>629764.27430000005</v>
      </c>
      <c r="Q270" s="2">
        <v>49220.021800000002</v>
      </c>
      <c r="R270" s="3">
        <v>50</v>
      </c>
      <c r="S270" s="3">
        <v>1</v>
      </c>
    </row>
    <row r="271" spans="1:19" x14ac:dyDescent="0.2">
      <c r="A271" s="2">
        <v>46188.835140000003</v>
      </c>
      <c r="B271" s="3">
        <v>40</v>
      </c>
      <c r="C271" s="2">
        <v>63210.762349999997</v>
      </c>
      <c r="E271" s="2">
        <v>46188.835140000003</v>
      </c>
      <c r="F271" s="3">
        <v>40</v>
      </c>
      <c r="G271" s="2">
        <v>21302.498355766969</v>
      </c>
      <c r="I271" s="2">
        <v>46188.835140000003</v>
      </c>
      <c r="J271" s="3">
        <v>40</v>
      </c>
      <c r="K271" s="2">
        <v>3657.863218</v>
      </c>
      <c r="M271" s="2">
        <v>46188.835140000003</v>
      </c>
      <c r="N271" s="3">
        <v>40</v>
      </c>
      <c r="O271" s="2">
        <v>664431.39659999998</v>
      </c>
      <c r="Q271" s="2">
        <v>46188.835140000003</v>
      </c>
      <c r="R271" s="3">
        <v>40</v>
      </c>
      <c r="S271" s="3">
        <v>1</v>
      </c>
    </row>
    <row r="272" spans="1:19" x14ac:dyDescent="0.2">
      <c r="A272" s="2">
        <v>36086.93161</v>
      </c>
      <c r="B272" s="3">
        <v>44</v>
      </c>
      <c r="C272" s="2">
        <v>54918.387490000001</v>
      </c>
      <c r="E272" s="2">
        <v>36086.93161</v>
      </c>
      <c r="F272" s="3">
        <v>44</v>
      </c>
      <c r="G272" s="2">
        <v>15205.65331898906</v>
      </c>
      <c r="I272" s="2">
        <v>36086.93161</v>
      </c>
      <c r="J272" s="3">
        <v>44</v>
      </c>
      <c r="K272" s="2">
        <v>8920.3850149999998</v>
      </c>
      <c r="M272" s="2">
        <v>36086.93161</v>
      </c>
      <c r="N272" s="3">
        <v>44</v>
      </c>
      <c r="O272" s="2">
        <v>347017.83309999999</v>
      </c>
      <c r="Q272" s="2">
        <v>36086.93161</v>
      </c>
      <c r="R272" s="3">
        <v>44</v>
      </c>
      <c r="S272" s="3">
        <v>1</v>
      </c>
    </row>
    <row r="273" spans="1:19" x14ac:dyDescent="0.2">
      <c r="A273" s="2">
        <v>43264.049650000001</v>
      </c>
      <c r="B273" s="3">
        <v>52</v>
      </c>
      <c r="C273" s="2">
        <v>57262.795810000003</v>
      </c>
      <c r="E273" s="2">
        <v>43264.049650000001</v>
      </c>
      <c r="F273" s="3">
        <v>52</v>
      </c>
      <c r="G273" s="2">
        <v>19770.211179635971</v>
      </c>
      <c r="I273" s="2">
        <v>43264.049650000001</v>
      </c>
      <c r="J273" s="3">
        <v>52</v>
      </c>
      <c r="K273" s="2">
        <v>7793.0732010000002</v>
      </c>
      <c r="M273" s="2">
        <v>43264.049650000001</v>
      </c>
      <c r="N273" s="3">
        <v>52</v>
      </c>
      <c r="O273" s="2">
        <v>322150.3542</v>
      </c>
      <c r="Q273" s="2">
        <v>43264.049650000001</v>
      </c>
      <c r="R273" s="3">
        <v>52</v>
      </c>
      <c r="S273" s="3">
        <v>0</v>
      </c>
    </row>
    <row r="274" spans="1:19" x14ac:dyDescent="0.2">
      <c r="A274" s="2">
        <v>40660.383170000001</v>
      </c>
      <c r="B274" s="3">
        <v>41</v>
      </c>
      <c r="C274" s="2">
        <v>72299.950100000002</v>
      </c>
      <c r="E274" s="2">
        <v>40660.383170000001</v>
      </c>
      <c r="F274" s="3">
        <v>41</v>
      </c>
      <c r="G274" s="2">
        <v>30076.24812587889</v>
      </c>
      <c r="I274" s="2">
        <v>40660.383170000001</v>
      </c>
      <c r="J274" s="3">
        <v>41</v>
      </c>
      <c r="K274" s="2">
        <v>11544.933849999999</v>
      </c>
      <c r="M274" s="2">
        <v>40660.383170000001</v>
      </c>
      <c r="N274" s="3">
        <v>41</v>
      </c>
      <c r="O274" s="2">
        <v>275389.07010000001</v>
      </c>
      <c r="Q274" s="2">
        <v>40660.383170000001</v>
      </c>
      <c r="R274" s="3">
        <v>41</v>
      </c>
      <c r="S274" s="3">
        <v>1</v>
      </c>
    </row>
    <row r="275" spans="1:19" x14ac:dyDescent="0.2">
      <c r="A275" s="2">
        <v>51683.608590000003</v>
      </c>
      <c r="B275" s="3">
        <v>57</v>
      </c>
      <c r="C275" s="2">
        <v>50241.489849999998</v>
      </c>
      <c r="E275" s="2">
        <v>51683.608590000003</v>
      </c>
      <c r="F275" s="3">
        <v>57</v>
      </c>
      <c r="G275" s="2">
        <v>19795.922270928131</v>
      </c>
      <c r="I275" s="2">
        <v>51683.608590000003</v>
      </c>
      <c r="J275" s="3">
        <v>57</v>
      </c>
      <c r="K275" s="2">
        <v>14817.70896</v>
      </c>
      <c r="M275" s="2">
        <v>51683.608590000003</v>
      </c>
      <c r="N275" s="3">
        <v>57</v>
      </c>
      <c r="O275" s="2">
        <v>607395.0183</v>
      </c>
      <c r="Q275" s="2">
        <v>51683.608590000003</v>
      </c>
      <c r="R275" s="3">
        <v>57</v>
      </c>
      <c r="S275" s="3">
        <v>0</v>
      </c>
    </row>
    <row r="276" spans="1:19" x14ac:dyDescent="0.2">
      <c r="A276" s="2">
        <v>44525.020850000001</v>
      </c>
      <c r="B276" s="3">
        <v>54</v>
      </c>
      <c r="C276" s="2">
        <v>65834.568889999995</v>
      </c>
      <c r="E276" s="2">
        <v>44525.020850000001</v>
      </c>
      <c r="F276" s="3">
        <v>54</v>
      </c>
      <c r="G276" s="2">
        <v>35081.264810913017</v>
      </c>
      <c r="I276" s="2">
        <v>44525.020850000001</v>
      </c>
      <c r="J276" s="3">
        <v>54</v>
      </c>
      <c r="K276" s="2">
        <v>15353.257739999999</v>
      </c>
      <c r="M276" s="2">
        <v>44525.020850000001</v>
      </c>
      <c r="N276" s="3">
        <v>54</v>
      </c>
      <c r="O276" s="2">
        <v>152012.353</v>
      </c>
      <c r="Q276" s="2">
        <v>44525.020850000001</v>
      </c>
      <c r="R276" s="3">
        <v>54</v>
      </c>
      <c r="S276" s="3">
        <v>0</v>
      </c>
    </row>
    <row r="277" spans="1:19" x14ac:dyDescent="0.2">
      <c r="A277" s="2">
        <v>48518.90163</v>
      </c>
      <c r="B277" s="3">
        <v>50</v>
      </c>
      <c r="C277" s="2">
        <v>60382.178849999997</v>
      </c>
      <c r="E277" s="2">
        <v>48518.90163</v>
      </c>
      <c r="F277" s="3">
        <v>50</v>
      </c>
      <c r="G277" s="2">
        <v>26823.594307420739</v>
      </c>
      <c r="I277" s="2">
        <v>48518.90163</v>
      </c>
      <c r="J277" s="3">
        <v>50</v>
      </c>
      <c r="K277" s="2">
        <v>11302.88277</v>
      </c>
      <c r="M277" s="2">
        <v>48518.90163</v>
      </c>
      <c r="N277" s="3">
        <v>50</v>
      </c>
      <c r="O277" s="2">
        <v>490444.41110000003</v>
      </c>
      <c r="Q277" s="2">
        <v>48518.90163</v>
      </c>
      <c r="R277" s="3">
        <v>50</v>
      </c>
      <c r="S277" s="3">
        <v>1</v>
      </c>
    </row>
    <row r="278" spans="1:19" x14ac:dyDescent="0.2">
      <c r="A278" s="2">
        <v>45805.30588</v>
      </c>
      <c r="B278" s="3">
        <v>37</v>
      </c>
      <c r="C278" s="2">
        <v>68691.170859999998</v>
      </c>
      <c r="E278" s="2">
        <v>45805.30588</v>
      </c>
      <c r="F278" s="3">
        <v>37</v>
      </c>
      <c r="G278" s="2">
        <v>28882.757442961891</v>
      </c>
      <c r="I278" s="2">
        <v>45805.30588</v>
      </c>
      <c r="J278" s="3">
        <v>37</v>
      </c>
      <c r="K278" s="2">
        <v>16305.789070000001</v>
      </c>
      <c r="M278" s="2">
        <v>45805.30588</v>
      </c>
      <c r="N278" s="3">
        <v>37</v>
      </c>
      <c r="O278" s="2">
        <v>619707.4203</v>
      </c>
      <c r="Q278" s="2">
        <v>45805.30588</v>
      </c>
      <c r="R278" s="3">
        <v>37</v>
      </c>
      <c r="S278" s="3">
        <v>1</v>
      </c>
    </row>
    <row r="279" spans="1:19" x14ac:dyDescent="0.2">
      <c r="A279" s="2">
        <v>54850.387419999999</v>
      </c>
      <c r="B279" s="3">
        <v>52</v>
      </c>
      <c r="C279" s="2">
        <v>65446.656869999999</v>
      </c>
      <c r="E279" s="2">
        <v>54850.387419999999</v>
      </c>
      <c r="F279" s="3">
        <v>52</v>
      </c>
      <c r="G279" s="2">
        <v>16906.778577337849</v>
      </c>
      <c r="I279" s="2">
        <v>54850.387419999999</v>
      </c>
      <c r="J279" s="3">
        <v>52</v>
      </c>
      <c r="K279" s="2">
        <v>8491.5861540000005</v>
      </c>
      <c r="M279" s="2">
        <v>54850.387419999999</v>
      </c>
      <c r="N279" s="3">
        <v>52</v>
      </c>
      <c r="O279" s="2">
        <v>571564.79009999998</v>
      </c>
      <c r="Q279" s="2">
        <v>54850.387419999999</v>
      </c>
      <c r="R279" s="3">
        <v>52</v>
      </c>
      <c r="S279" s="3">
        <v>0</v>
      </c>
    </row>
    <row r="280" spans="1:19" x14ac:dyDescent="0.2">
      <c r="A280" s="2">
        <v>32478.44758</v>
      </c>
      <c r="B280" s="3">
        <v>43</v>
      </c>
      <c r="C280" s="2">
        <v>42978.342839999998</v>
      </c>
      <c r="E280" s="2">
        <v>32478.44758</v>
      </c>
      <c r="F280" s="3">
        <v>43</v>
      </c>
      <c r="G280" s="2">
        <v>17072.199058275852</v>
      </c>
      <c r="I280" s="2">
        <v>32478.44758</v>
      </c>
      <c r="J280" s="3">
        <v>43</v>
      </c>
      <c r="K280" s="2">
        <v>8884.1106899999995</v>
      </c>
      <c r="M280" s="2">
        <v>32478.44758</v>
      </c>
      <c r="N280" s="3">
        <v>43</v>
      </c>
      <c r="O280" s="2">
        <v>491193.37729999999</v>
      </c>
      <c r="Q280" s="2">
        <v>32478.44758</v>
      </c>
      <c r="R280" s="3">
        <v>43</v>
      </c>
      <c r="S280" s="3">
        <v>0</v>
      </c>
    </row>
    <row r="281" spans="1:19" x14ac:dyDescent="0.2">
      <c r="A281" s="2">
        <v>42209.289479999999</v>
      </c>
      <c r="B281" s="3">
        <v>52</v>
      </c>
      <c r="C281" s="2">
        <v>58143.062850000002</v>
      </c>
      <c r="E281" s="2">
        <v>42209.289479999999</v>
      </c>
      <c r="F281" s="3">
        <v>52</v>
      </c>
      <c r="G281" s="2">
        <v>21669.696607751001</v>
      </c>
      <c r="I281" s="2">
        <v>42209.289479999999</v>
      </c>
      <c r="J281" s="3">
        <v>52</v>
      </c>
      <c r="K281" s="2">
        <v>9686.1193039999998</v>
      </c>
      <c r="M281" s="2">
        <v>42209.289479999999</v>
      </c>
      <c r="N281" s="3">
        <v>52</v>
      </c>
      <c r="O281" s="2">
        <v>261152.8211</v>
      </c>
      <c r="Q281" s="2">
        <v>42209.289479999999</v>
      </c>
      <c r="R281" s="3">
        <v>52</v>
      </c>
      <c r="S281" s="3">
        <v>0</v>
      </c>
    </row>
    <row r="282" spans="1:19" x14ac:dyDescent="0.2">
      <c r="A282" s="2">
        <v>55125.932370000002</v>
      </c>
      <c r="B282" s="3">
        <v>64</v>
      </c>
      <c r="C282" s="2">
        <v>61666.285199999998</v>
      </c>
      <c r="E282" s="2">
        <v>55125.932370000002</v>
      </c>
      <c r="F282" s="3">
        <v>64</v>
      </c>
      <c r="G282" s="2">
        <v>32929.686715893658</v>
      </c>
      <c r="I282" s="2">
        <v>55125.932370000002</v>
      </c>
      <c r="J282" s="3">
        <v>64</v>
      </c>
      <c r="K282" s="2">
        <v>11672.723819999999</v>
      </c>
      <c r="M282" s="2">
        <v>55125.932370000002</v>
      </c>
      <c r="N282" s="3">
        <v>64</v>
      </c>
      <c r="O282" s="2">
        <v>299854.21860000002</v>
      </c>
      <c r="Q282" s="2">
        <v>55125.932370000002</v>
      </c>
      <c r="R282" s="3">
        <v>64</v>
      </c>
      <c r="S282" s="3">
        <v>0</v>
      </c>
    </row>
    <row r="283" spans="1:19" x14ac:dyDescent="0.2">
      <c r="A283" s="2">
        <v>47984.420619999997</v>
      </c>
      <c r="B283" s="3">
        <v>51</v>
      </c>
      <c r="C283" s="2">
        <v>64854.339659999998</v>
      </c>
      <c r="E283" s="2">
        <v>47984.420619999997</v>
      </c>
      <c r="F283" s="3">
        <v>51</v>
      </c>
      <c r="G283" s="2">
        <v>20399.149556854409</v>
      </c>
      <c r="I283" s="2">
        <v>47984.420619999997</v>
      </c>
      <c r="J283" s="3">
        <v>51</v>
      </c>
      <c r="K283" s="2">
        <v>3247.8875229999999</v>
      </c>
      <c r="M283" s="2">
        <v>47984.420619999997</v>
      </c>
      <c r="N283" s="3">
        <v>51</v>
      </c>
      <c r="O283" s="2">
        <v>371240.24129999999</v>
      </c>
      <c r="Q283" s="2">
        <v>47984.420619999997</v>
      </c>
      <c r="R283" s="3">
        <v>51</v>
      </c>
      <c r="S283" s="3">
        <v>0</v>
      </c>
    </row>
    <row r="284" spans="1:19" x14ac:dyDescent="0.2">
      <c r="A284" s="2">
        <v>43405.89086</v>
      </c>
      <c r="B284" s="3">
        <v>55</v>
      </c>
      <c r="C284" s="2">
        <v>45757.155680000003</v>
      </c>
      <c r="E284" s="2">
        <v>43405.89086</v>
      </c>
      <c r="F284" s="3">
        <v>55</v>
      </c>
      <c r="G284" s="2">
        <v>14963.83217190811</v>
      </c>
      <c r="I284" s="2">
        <v>43405.89086</v>
      </c>
      <c r="J284" s="3">
        <v>55</v>
      </c>
      <c r="K284" s="2">
        <v>11207.01556</v>
      </c>
      <c r="M284" s="2">
        <v>43405.89086</v>
      </c>
      <c r="N284" s="3">
        <v>55</v>
      </c>
      <c r="O284" s="2">
        <v>465709.89370000002</v>
      </c>
      <c r="Q284" s="2">
        <v>43405.89086</v>
      </c>
      <c r="R284" s="3">
        <v>55</v>
      </c>
      <c r="S284" s="3">
        <v>0</v>
      </c>
    </row>
    <row r="285" spans="1:19" x14ac:dyDescent="0.2">
      <c r="A285" s="2">
        <v>44577.44829</v>
      </c>
      <c r="B285" s="3">
        <v>47</v>
      </c>
      <c r="C285" s="2">
        <v>73096.509269999995</v>
      </c>
      <c r="E285" s="2">
        <v>44577.44829</v>
      </c>
      <c r="F285" s="3">
        <v>47</v>
      </c>
      <c r="G285" s="2">
        <v>16117.826422024</v>
      </c>
      <c r="I285" s="2">
        <v>44577.44829</v>
      </c>
      <c r="J285" s="3">
        <v>47</v>
      </c>
      <c r="K285" s="2">
        <v>10743.793</v>
      </c>
      <c r="M285" s="2">
        <v>44577.44829</v>
      </c>
      <c r="N285" s="3">
        <v>47</v>
      </c>
      <c r="O285" s="2">
        <v>196421.7402</v>
      </c>
      <c r="Q285" s="2">
        <v>44577.44829</v>
      </c>
      <c r="R285" s="3">
        <v>47</v>
      </c>
      <c r="S285" s="3">
        <v>1</v>
      </c>
    </row>
    <row r="286" spans="1:19" x14ac:dyDescent="0.2">
      <c r="A286" s="2">
        <v>37744.542849999998</v>
      </c>
      <c r="B286" s="3">
        <v>36</v>
      </c>
      <c r="C286" s="2">
        <v>67249.05932</v>
      </c>
      <c r="E286" s="2">
        <v>37744.542849999998</v>
      </c>
      <c r="F286" s="3">
        <v>36</v>
      </c>
      <c r="G286" s="2">
        <v>24885.039871844481</v>
      </c>
      <c r="I286" s="2">
        <v>37744.542849999998</v>
      </c>
      <c r="J286" s="3">
        <v>36</v>
      </c>
      <c r="K286" s="2">
        <v>12998.472320000001</v>
      </c>
      <c r="M286" s="2">
        <v>37744.542849999998</v>
      </c>
      <c r="N286" s="3">
        <v>36</v>
      </c>
      <c r="O286" s="2">
        <v>396793.47340000002</v>
      </c>
      <c r="Q286" s="2">
        <v>37744.542849999998</v>
      </c>
      <c r="R286" s="3">
        <v>36</v>
      </c>
      <c r="S286" s="3">
        <v>1</v>
      </c>
    </row>
    <row r="287" spans="1:19" x14ac:dyDescent="0.2">
      <c r="A287" s="2">
        <v>47805.256050000004</v>
      </c>
      <c r="B287" s="3">
        <v>39</v>
      </c>
      <c r="C287" s="2">
        <v>77165.812969999999</v>
      </c>
      <c r="E287" s="2">
        <v>47805.256050000004</v>
      </c>
      <c r="F287" s="3">
        <v>39</v>
      </c>
      <c r="G287" s="2">
        <v>34401.666097308633</v>
      </c>
      <c r="I287" s="2">
        <v>47805.256050000004</v>
      </c>
      <c r="J287" s="3">
        <v>39</v>
      </c>
      <c r="K287" s="2">
        <v>8737.2031900000002</v>
      </c>
      <c r="M287" s="2">
        <v>47805.256050000004</v>
      </c>
      <c r="N287" s="3">
        <v>39</v>
      </c>
      <c r="O287" s="2">
        <v>478853.32169999997</v>
      </c>
      <c r="Q287" s="2">
        <v>47805.256050000004</v>
      </c>
      <c r="R287" s="3">
        <v>39</v>
      </c>
      <c r="S287" s="3">
        <v>0</v>
      </c>
    </row>
    <row r="288" spans="1:19" x14ac:dyDescent="0.2">
      <c r="A288" s="2">
        <v>44846.685570000001</v>
      </c>
      <c r="B288" s="3">
        <v>45</v>
      </c>
      <c r="C288" s="2">
        <v>72316.182860000001</v>
      </c>
      <c r="E288" s="2">
        <v>44846.685570000001</v>
      </c>
      <c r="F288" s="3">
        <v>45</v>
      </c>
      <c r="G288" s="2">
        <v>39225.094464917507</v>
      </c>
      <c r="I288" s="2">
        <v>44846.685570000001</v>
      </c>
      <c r="J288" s="3">
        <v>45</v>
      </c>
      <c r="K288" s="2">
        <v>8728.9168030000001</v>
      </c>
      <c r="M288" s="2">
        <v>44846.685570000001</v>
      </c>
      <c r="N288" s="3">
        <v>45</v>
      </c>
      <c r="O288" s="2">
        <v>279393.49099999998</v>
      </c>
      <c r="Q288" s="2">
        <v>44846.685570000001</v>
      </c>
      <c r="R288" s="3">
        <v>45</v>
      </c>
      <c r="S288" s="3">
        <v>1</v>
      </c>
    </row>
    <row r="289" spans="1:19" x14ac:dyDescent="0.2">
      <c r="A289" s="2">
        <v>46643.265809999997</v>
      </c>
      <c r="B289" s="3">
        <v>47</v>
      </c>
      <c r="C289" s="2">
        <v>68431.270550000001</v>
      </c>
      <c r="E289" s="2">
        <v>46643.265809999997</v>
      </c>
      <c r="F289" s="3">
        <v>47</v>
      </c>
      <c r="G289" s="2">
        <v>21422.339262300309</v>
      </c>
      <c r="I289" s="2">
        <v>46643.265809999997</v>
      </c>
      <c r="J289" s="3">
        <v>47</v>
      </c>
      <c r="K289" s="2">
        <v>14088.906419999999</v>
      </c>
      <c r="M289" s="2">
        <v>46643.265809999997</v>
      </c>
      <c r="N289" s="3">
        <v>47</v>
      </c>
      <c r="O289" s="2">
        <v>383693.20409999997</v>
      </c>
      <c r="Q289" s="2">
        <v>46643.265809999997</v>
      </c>
      <c r="R289" s="3">
        <v>47</v>
      </c>
      <c r="S289" s="3">
        <v>1</v>
      </c>
    </row>
    <row r="290" spans="1:19" x14ac:dyDescent="0.2">
      <c r="A290" s="2">
        <v>56563.986749999996</v>
      </c>
      <c r="B290" s="3">
        <v>47</v>
      </c>
      <c r="C290" s="2">
        <v>62311.116410000002</v>
      </c>
      <c r="E290" s="2">
        <v>56563.986749999996</v>
      </c>
      <c r="F290" s="3">
        <v>47</v>
      </c>
      <c r="G290" s="2">
        <v>30787.114598166601</v>
      </c>
      <c r="I290" s="2">
        <v>56563.986749999996</v>
      </c>
      <c r="J290" s="3">
        <v>47</v>
      </c>
      <c r="K290" s="2">
        <v>9832.0573100000001</v>
      </c>
      <c r="M290" s="2">
        <v>56563.986749999996</v>
      </c>
      <c r="N290" s="3">
        <v>47</v>
      </c>
      <c r="O290" s="2">
        <v>830430.36919999996</v>
      </c>
      <c r="Q290" s="2">
        <v>56563.986749999996</v>
      </c>
      <c r="R290" s="3">
        <v>47</v>
      </c>
      <c r="S290" s="3">
        <v>0</v>
      </c>
    </row>
    <row r="291" spans="1:19" x14ac:dyDescent="0.2">
      <c r="A291" s="2">
        <v>41673.446170000003</v>
      </c>
      <c r="B291" s="3">
        <v>60</v>
      </c>
      <c r="C291" s="2">
        <v>53229.145470000003</v>
      </c>
      <c r="E291" s="2">
        <v>41673.446170000003</v>
      </c>
      <c r="F291" s="3">
        <v>60</v>
      </c>
      <c r="G291" s="2">
        <v>29153.10252488968</v>
      </c>
      <c r="I291" s="2">
        <v>41673.446170000003</v>
      </c>
      <c r="J291" s="3">
        <v>60</v>
      </c>
      <c r="K291" s="2">
        <v>10756.60888</v>
      </c>
      <c r="M291" s="2">
        <v>41673.446170000003</v>
      </c>
      <c r="N291" s="3">
        <v>60</v>
      </c>
      <c r="O291" s="2">
        <v>112127.2567</v>
      </c>
      <c r="Q291" s="2">
        <v>41673.446170000003</v>
      </c>
      <c r="R291" s="3">
        <v>60</v>
      </c>
      <c r="S291" s="3">
        <v>0</v>
      </c>
    </row>
    <row r="292" spans="1:19" x14ac:dyDescent="0.2">
      <c r="A292" s="2">
        <v>61118.469469999996</v>
      </c>
      <c r="B292" s="3">
        <v>59</v>
      </c>
      <c r="C292" s="2">
        <v>77662.1109</v>
      </c>
      <c r="E292" s="2">
        <v>61118.469469999996</v>
      </c>
      <c r="F292" s="3">
        <v>59</v>
      </c>
      <c r="G292" s="2">
        <v>42393.694430366981</v>
      </c>
      <c r="I292" s="2">
        <v>61118.469469999996</v>
      </c>
      <c r="J292" s="3">
        <v>59</v>
      </c>
      <c r="K292" s="2">
        <v>13444.89631</v>
      </c>
      <c r="M292" s="2">
        <v>61118.469469999996</v>
      </c>
      <c r="N292" s="3">
        <v>59</v>
      </c>
      <c r="O292" s="2">
        <v>331460.47269999998</v>
      </c>
      <c r="Q292" s="2">
        <v>61118.469469999996</v>
      </c>
      <c r="R292" s="3">
        <v>59</v>
      </c>
      <c r="S292" s="3">
        <v>1</v>
      </c>
    </row>
    <row r="293" spans="1:19" x14ac:dyDescent="0.2">
      <c r="A293" s="2">
        <v>37303.567009999999</v>
      </c>
      <c r="B293" s="3">
        <v>36</v>
      </c>
      <c r="C293" s="2">
        <v>69494.697830000005</v>
      </c>
      <c r="E293" s="2">
        <v>37303.567009999999</v>
      </c>
      <c r="F293" s="3">
        <v>36</v>
      </c>
      <c r="G293" s="2">
        <v>20519.263716608861</v>
      </c>
      <c r="I293" s="2">
        <v>37303.567009999999</v>
      </c>
      <c r="J293" s="3">
        <v>36</v>
      </c>
      <c r="K293" s="2">
        <v>20000</v>
      </c>
      <c r="M293" s="2">
        <v>37303.567009999999</v>
      </c>
      <c r="N293" s="3">
        <v>36</v>
      </c>
      <c r="O293" s="2">
        <v>335809.61709999997</v>
      </c>
      <c r="Q293" s="2">
        <v>37303.567009999999</v>
      </c>
      <c r="R293" s="3">
        <v>36</v>
      </c>
      <c r="S293" s="3">
        <v>1</v>
      </c>
    </row>
    <row r="294" spans="1:19" x14ac:dyDescent="0.2">
      <c r="A294" s="2">
        <v>46892.266170000003</v>
      </c>
      <c r="B294" s="3">
        <v>47</v>
      </c>
      <c r="C294" s="2">
        <v>61063.356310000003</v>
      </c>
      <c r="E294" s="2">
        <v>46892.266170000003</v>
      </c>
      <c r="F294" s="3">
        <v>47</v>
      </c>
      <c r="G294" s="2">
        <v>12614.047733345429</v>
      </c>
      <c r="I294" s="2">
        <v>46892.266170000003</v>
      </c>
      <c r="J294" s="3">
        <v>47</v>
      </c>
      <c r="K294" s="2">
        <v>12066.26571</v>
      </c>
      <c r="M294" s="2">
        <v>46892.266170000003</v>
      </c>
      <c r="N294" s="3">
        <v>47</v>
      </c>
      <c r="O294" s="2">
        <v>509543.08590000001</v>
      </c>
      <c r="Q294" s="2">
        <v>46892.266170000003</v>
      </c>
      <c r="R294" s="3">
        <v>47</v>
      </c>
      <c r="S294" s="3">
        <v>0</v>
      </c>
    </row>
    <row r="295" spans="1:19" x14ac:dyDescent="0.2">
      <c r="A295" s="2">
        <v>56457.740380000003</v>
      </c>
      <c r="B295" s="3">
        <v>38</v>
      </c>
      <c r="C295" s="2">
        <v>79368.917409999995</v>
      </c>
      <c r="E295" s="2">
        <v>56457.740380000003</v>
      </c>
      <c r="F295" s="3">
        <v>38</v>
      </c>
      <c r="G295" s="2">
        <v>24306.387044200881</v>
      </c>
      <c r="I295" s="2">
        <v>56457.740380000003</v>
      </c>
      <c r="J295" s="3">
        <v>38</v>
      </c>
      <c r="K295" s="2">
        <v>13501.926589999999</v>
      </c>
      <c r="M295" s="2">
        <v>56457.740380000003</v>
      </c>
      <c r="N295" s="3">
        <v>38</v>
      </c>
      <c r="O295" s="2">
        <v>761935.51769999997</v>
      </c>
      <c r="Q295" s="2">
        <v>56457.740380000003</v>
      </c>
      <c r="R295" s="3">
        <v>38</v>
      </c>
      <c r="S295" s="3">
        <v>1</v>
      </c>
    </row>
    <row r="296" spans="1:19" x14ac:dyDescent="0.2">
      <c r="A296" s="2">
        <v>45509.697319999999</v>
      </c>
      <c r="B296" s="3">
        <v>42</v>
      </c>
      <c r="C296" s="2">
        <v>61693.443520000001</v>
      </c>
      <c r="E296" s="2">
        <v>45509.697319999999</v>
      </c>
      <c r="F296" s="3">
        <v>42</v>
      </c>
      <c r="G296" s="2">
        <v>33644.854906983703</v>
      </c>
      <c r="I296" s="2">
        <v>45509.697319999999</v>
      </c>
      <c r="J296" s="3">
        <v>42</v>
      </c>
      <c r="K296" s="2">
        <v>10835.25736</v>
      </c>
      <c r="M296" s="2">
        <v>45509.697319999999</v>
      </c>
      <c r="N296" s="3">
        <v>42</v>
      </c>
      <c r="O296" s="2">
        <v>620522.38419999997</v>
      </c>
      <c r="Q296" s="2">
        <v>45509.697319999999</v>
      </c>
      <c r="R296" s="3">
        <v>42</v>
      </c>
      <c r="S296" s="3">
        <v>1</v>
      </c>
    </row>
    <row r="297" spans="1:19" x14ac:dyDescent="0.2">
      <c r="A297" s="2">
        <v>27625.441439999999</v>
      </c>
      <c r="B297" s="3">
        <v>33</v>
      </c>
      <c r="C297" s="2">
        <v>47211.668120000002</v>
      </c>
      <c r="E297" s="2">
        <v>27625.441439999999</v>
      </c>
      <c r="F297" s="3">
        <v>33</v>
      </c>
      <c r="G297" s="2">
        <v>17057.501921663079</v>
      </c>
      <c r="I297" s="2">
        <v>27625.441439999999</v>
      </c>
      <c r="J297" s="3">
        <v>33</v>
      </c>
      <c r="K297" s="2">
        <v>4295.2253389999996</v>
      </c>
      <c r="M297" s="2">
        <v>27625.441439999999</v>
      </c>
      <c r="N297" s="3">
        <v>33</v>
      </c>
      <c r="O297" s="2">
        <v>539365.93660000002</v>
      </c>
      <c r="Q297" s="2">
        <v>27625.441439999999</v>
      </c>
      <c r="R297" s="3">
        <v>33</v>
      </c>
      <c r="S297" s="3">
        <v>1</v>
      </c>
    </row>
    <row r="298" spans="1:19" x14ac:dyDescent="0.2">
      <c r="A298" s="2">
        <v>46389.502370000002</v>
      </c>
      <c r="B298" s="3">
        <v>39</v>
      </c>
      <c r="C298" s="2">
        <v>69897.752909999996</v>
      </c>
      <c r="E298" s="2">
        <v>46389.502370000002</v>
      </c>
      <c r="F298" s="3">
        <v>39</v>
      </c>
      <c r="G298" s="2">
        <v>33863.800865663288</v>
      </c>
      <c r="I298" s="2">
        <v>46389.502370000002</v>
      </c>
      <c r="J298" s="3">
        <v>39</v>
      </c>
      <c r="K298" s="2">
        <v>9624.9088690000008</v>
      </c>
      <c r="M298" s="2">
        <v>46389.502370000002</v>
      </c>
      <c r="N298" s="3">
        <v>39</v>
      </c>
      <c r="O298" s="2">
        <v>565814.72499999998</v>
      </c>
      <c r="Q298" s="2">
        <v>46389.502370000002</v>
      </c>
      <c r="R298" s="3">
        <v>39</v>
      </c>
      <c r="S298" s="3">
        <v>1</v>
      </c>
    </row>
    <row r="299" spans="1:19" x14ac:dyDescent="0.2">
      <c r="A299" s="2">
        <v>29002.056649999999</v>
      </c>
      <c r="B299" s="3">
        <v>39</v>
      </c>
      <c r="C299" s="2">
        <v>63675.932630000003</v>
      </c>
      <c r="E299" s="2">
        <v>29002.056649999999</v>
      </c>
      <c r="F299" s="3">
        <v>39</v>
      </c>
      <c r="G299" s="2">
        <v>25400.412010597262</v>
      </c>
      <c r="I299" s="2">
        <v>29002.056649999999</v>
      </c>
      <c r="J299" s="3">
        <v>39</v>
      </c>
      <c r="K299" s="2">
        <v>9631.9749049999991</v>
      </c>
      <c r="M299" s="2">
        <v>29002.056649999999</v>
      </c>
      <c r="N299" s="3">
        <v>39</v>
      </c>
      <c r="O299" s="2">
        <v>74257.827850000001</v>
      </c>
      <c r="Q299" s="2">
        <v>29002.056649999999</v>
      </c>
      <c r="R299" s="3">
        <v>39</v>
      </c>
      <c r="S299" s="3">
        <v>0</v>
      </c>
    </row>
    <row r="300" spans="1:19" x14ac:dyDescent="0.2">
      <c r="A300" s="2">
        <v>51355.710599999999</v>
      </c>
      <c r="B300" s="3">
        <v>55</v>
      </c>
      <c r="C300" s="2">
        <v>72302.032229999997</v>
      </c>
      <c r="E300" s="2">
        <v>51355.710599999999</v>
      </c>
      <c r="F300" s="3">
        <v>55</v>
      </c>
      <c r="G300" s="2">
        <v>38042.627312136006</v>
      </c>
      <c r="I300" s="2">
        <v>51355.710599999999</v>
      </c>
      <c r="J300" s="3">
        <v>55</v>
      </c>
      <c r="K300" s="2">
        <v>10813.75655</v>
      </c>
      <c r="M300" s="2">
        <v>51355.710599999999</v>
      </c>
      <c r="N300" s="3">
        <v>55</v>
      </c>
      <c r="O300" s="2">
        <v>234159.07930000001</v>
      </c>
      <c r="Q300" s="2">
        <v>51355.710599999999</v>
      </c>
      <c r="R300" s="3">
        <v>55</v>
      </c>
      <c r="S300" s="3">
        <v>1</v>
      </c>
    </row>
    <row r="301" spans="1:19" x14ac:dyDescent="0.2">
      <c r="A301" s="2">
        <v>42011.199650000002</v>
      </c>
      <c r="B301" s="3">
        <v>45</v>
      </c>
      <c r="C301" s="2">
        <v>63687.498800000001</v>
      </c>
      <c r="E301" s="2">
        <v>42011.199650000002</v>
      </c>
      <c r="F301" s="3">
        <v>45</v>
      </c>
      <c r="G301" s="2">
        <v>26895.876374873042</v>
      </c>
      <c r="I301" s="2">
        <v>42011.199650000002</v>
      </c>
      <c r="J301" s="3">
        <v>45</v>
      </c>
      <c r="K301" s="2">
        <v>13421.368210000001</v>
      </c>
      <c r="M301" s="2">
        <v>42011.199650000002</v>
      </c>
      <c r="N301" s="3">
        <v>45</v>
      </c>
      <c r="O301" s="2">
        <v>358615.9327</v>
      </c>
      <c r="Q301" s="2">
        <v>42011.199650000002</v>
      </c>
      <c r="R301" s="3">
        <v>45</v>
      </c>
      <c r="S301" s="3">
        <v>0</v>
      </c>
    </row>
    <row r="302" spans="1:19" x14ac:dyDescent="0.2">
      <c r="A302" s="2">
        <v>52654.404549999999</v>
      </c>
      <c r="B302" s="3">
        <v>51</v>
      </c>
      <c r="C302" s="2">
        <v>63678.15468</v>
      </c>
      <c r="E302" s="2">
        <v>52654.404549999999</v>
      </c>
      <c r="F302" s="3">
        <v>51</v>
      </c>
      <c r="G302" s="2">
        <v>31198.855589360821</v>
      </c>
      <c r="I302" s="2">
        <v>52654.404549999999</v>
      </c>
      <c r="J302" s="3">
        <v>51</v>
      </c>
      <c r="K302" s="2">
        <v>5011.6151449999998</v>
      </c>
      <c r="M302" s="2">
        <v>52654.404549999999</v>
      </c>
      <c r="N302" s="3">
        <v>51</v>
      </c>
      <c r="O302" s="2">
        <v>563498.66359999997</v>
      </c>
      <c r="Q302" s="2">
        <v>52654.404549999999</v>
      </c>
      <c r="R302" s="3">
        <v>51</v>
      </c>
      <c r="S302" s="3">
        <v>1</v>
      </c>
    </row>
    <row r="303" spans="1:19" x14ac:dyDescent="0.2">
      <c r="A303" s="2">
        <v>44432.717470000003</v>
      </c>
      <c r="B303" s="3">
        <v>49</v>
      </c>
      <c r="C303" s="2">
        <v>77435.465450000003</v>
      </c>
      <c r="E303" s="2">
        <v>44432.717470000003</v>
      </c>
      <c r="F303" s="3">
        <v>49</v>
      </c>
      <c r="G303" s="2">
        <v>26738.90637940295</v>
      </c>
      <c r="I303" s="2">
        <v>44432.717470000003</v>
      </c>
      <c r="J303" s="3">
        <v>49</v>
      </c>
      <c r="K303" s="2">
        <v>6922.152838</v>
      </c>
      <c r="M303" s="2">
        <v>44432.717470000003</v>
      </c>
      <c r="N303" s="3">
        <v>49</v>
      </c>
      <c r="O303" s="2">
        <v>48620.321230000001</v>
      </c>
      <c r="Q303" s="2">
        <v>44432.717470000003</v>
      </c>
      <c r="R303" s="3">
        <v>49</v>
      </c>
      <c r="S303" s="3">
        <v>0</v>
      </c>
    </row>
    <row r="304" spans="1:19" x14ac:dyDescent="0.2">
      <c r="A304" s="2">
        <v>46054.602529999996</v>
      </c>
      <c r="B304" s="3">
        <v>46</v>
      </c>
      <c r="C304" s="2">
        <v>62721.405140000003</v>
      </c>
      <c r="E304" s="2">
        <v>46054.602529999996</v>
      </c>
      <c r="F304" s="3">
        <v>46</v>
      </c>
      <c r="G304" s="2">
        <v>30103.70865657023</v>
      </c>
      <c r="I304" s="2">
        <v>46054.602529999996</v>
      </c>
      <c r="J304" s="3">
        <v>46</v>
      </c>
      <c r="K304" s="2">
        <v>16127.56619</v>
      </c>
      <c r="M304" s="2">
        <v>46054.602529999996</v>
      </c>
      <c r="N304" s="3">
        <v>46</v>
      </c>
      <c r="O304" s="2">
        <v>494985.53629999998</v>
      </c>
      <c r="Q304" s="2">
        <v>46054.602529999996</v>
      </c>
      <c r="R304" s="3">
        <v>46</v>
      </c>
      <c r="S304" s="3">
        <v>1</v>
      </c>
    </row>
    <row r="305" spans="1:19" x14ac:dyDescent="0.2">
      <c r="A305" s="2">
        <v>58235.414539999998</v>
      </c>
      <c r="B305" s="3">
        <v>53</v>
      </c>
      <c r="C305" s="2">
        <v>70842.835179999995</v>
      </c>
      <c r="E305" s="2">
        <v>58235.414539999998</v>
      </c>
      <c r="F305" s="3">
        <v>53</v>
      </c>
      <c r="G305" s="2">
        <v>18694.303191608458</v>
      </c>
      <c r="I305" s="2">
        <v>58235.414539999998</v>
      </c>
      <c r="J305" s="3">
        <v>53</v>
      </c>
      <c r="K305" s="2">
        <v>9536.8996889999999</v>
      </c>
      <c r="M305" s="2">
        <v>58235.414539999998</v>
      </c>
      <c r="N305" s="3">
        <v>53</v>
      </c>
      <c r="O305" s="2">
        <v>545946.99959999998</v>
      </c>
      <c r="Q305" s="2">
        <v>58235.414539999998</v>
      </c>
      <c r="R305" s="3">
        <v>53</v>
      </c>
      <c r="S305" s="3">
        <v>1</v>
      </c>
    </row>
    <row r="306" spans="1:19" x14ac:dyDescent="0.2">
      <c r="A306" s="2">
        <v>42990.292549999998</v>
      </c>
      <c r="B306" s="3">
        <v>39</v>
      </c>
      <c r="C306" s="2">
        <v>55285.986250000002</v>
      </c>
      <c r="E306" s="2">
        <v>42990.292549999998</v>
      </c>
      <c r="F306" s="3">
        <v>39</v>
      </c>
      <c r="G306" s="2">
        <v>22393.44428442249</v>
      </c>
      <c r="I306" s="2">
        <v>42990.292549999998</v>
      </c>
      <c r="J306" s="3">
        <v>39</v>
      </c>
      <c r="K306" s="2">
        <v>17462.075059999999</v>
      </c>
      <c r="M306" s="2">
        <v>42990.292549999998</v>
      </c>
      <c r="N306" s="3">
        <v>39</v>
      </c>
      <c r="O306" s="2">
        <v>734443.69689999998</v>
      </c>
      <c r="Q306" s="2">
        <v>42990.292549999998</v>
      </c>
      <c r="R306" s="3">
        <v>39</v>
      </c>
      <c r="S306" s="3">
        <v>1</v>
      </c>
    </row>
    <row r="307" spans="1:19" x14ac:dyDescent="0.2">
      <c r="A307" s="2">
        <v>50702.18103</v>
      </c>
      <c r="B307" s="3">
        <v>43</v>
      </c>
      <c r="C307" s="2">
        <v>72002.055200000003</v>
      </c>
      <c r="E307" s="2">
        <v>50702.18103</v>
      </c>
      <c r="F307" s="3">
        <v>43</v>
      </c>
      <c r="G307" s="2">
        <v>22931.716394137871</v>
      </c>
      <c r="I307" s="2">
        <v>50702.18103</v>
      </c>
      <c r="J307" s="3">
        <v>43</v>
      </c>
      <c r="K307" s="2">
        <v>14709.658240000001</v>
      </c>
      <c r="M307" s="2">
        <v>50702.18103</v>
      </c>
      <c r="N307" s="3">
        <v>43</v>
      </c>
      <c r="O307" s="2">
        <v>568947.7487</v>
      </c>
      <c r="Q307" s="2">
        <v>50702.18103</v>
      </c>
      <c r="R307" s="3">
        <v>43</v>
      </c>
      <c r="S307" s="3">
        <v>1</v>
      </c>
    </row>
    <row r="308" spans="1:19" x14ac:dyDescent="0.2">
      <c r="A308" s="2">
        <v>47009.577409999998</v>
      </c>
      <c r="B308" s="3">
        <v>70</v>
      </c>
      <c r="C308" s="2">
        <v>41434.512580000002</v>
      </c>
      <c r="E308" s="2">
        <v>47009.577409999998</v>
      </c>
      <c r="F308" s="3">
        <v>70</v>
      </c>
      <c r="G308" s="2">
        <v>22108.108985424598</v>
      </c>
      <c r="I308" s="2">
        <v>47009.577409999998</v>
      </c>
      <c r="J308" s="3">
        <v>70</v>
      </c>
      <c r="K308" s="2">
        <v>6810.5556059999999</v>
      </c>
      <c r="M308" s="2">
        <v>47009.577409999998</v>
      </c>
      <c r="N308" s="3">
        <v>70</v>
      </c>
      <c r="O308" s="2">
        <v>252220.29370000001</v>
      </c>
      <c r="Q308" s="2">
        <v>47009.577409999998</v>
      </c>
      <c r="R308" s="3">
        <v>70</v>
      </c>
      <c r="S308" s="3">
        <v>1</v>
      </c>
    </row>
    <row r="309" spans="1:19" x14ac:dyDescent="0.2">
      <c r="A309" s="2">
        <v>49399.970410000002</v>
      </c>
      <c r="B309" s="3">
        <v>51</v>
      </c>
      <c r="C309" s="2">
        <v>60404.38394</v>
      </c>
      <c r="E309" s="2">
        <v>49399.970410000002</v>
      </c>
      <c r="F309" s="3">
        <v>51</v>
      </c>
      <c r="G309" s="2">
        <v>26062.837910473441</v>
      </c>
      <c r="I309" s="2">
        <v>49399.970410000002</v>
      </c>
      <c r="J309" s="3">
        <v>51</v>
      </c>
      <c r="K309" s="2">
        <v>4198.8391279999996</v>
      </c>
      <c r="M309" s="2">
        <v>49399.970410000002</v>
      </c>
      <c r="N309" s="3">
        <v>51</v>
      </c>
      <c r="O309" s="2">
        <v>513974.68119999999</v>
      </c>
      <c r="Q309" s="2">
        <v>49399.970410000002</v>
      </c>
      <c r="R309" s="3">
        <v>51</v>
      </c>
      <c r="S309" s="3">
        <v>0</v>
      </c>
    </row>
    <row r="310" spans="1:19" x14ac:dyDescent="0.2">
      <c r="A310" s="2">
        <v>42997.167609999997</v>
      </c>
      <c r="B310" s="3">
        <v>52</v>
      </c>
      <c r="C310" s="2">
        <v>65239.064680000003</v>
      </c>
      <c r="E310" s="2">
        <v>42997.167609999997</v>
      </c>
      <c r="F310" s="3">
        <v>52</v>
      </c>
      <c r="G310" s="2">
        <v>20934.551768776299</v>
      </c>
      <c r="I310" s="2">
        <v>42997.167609999997</v>
      </c>
      <c r="J310" s="3">
        <v>52</v>
      </c>
      <c r="K310" s="2">
        <v>7437.2110279999997</v>
      </c>
      <c r="M310" s="2">
        <v>42997.167609999997</v>
      </c>
      <c r="N310" s="3">
        <v>52</v>
      </c>
      <c r="O310" s="2">
        <v>168703.33850000001</v>
      </c>
      <c r="Q310" s="2">
        <v>42997.167609999997</v>
      </c>
      <c r="R310" s="3">
        <v>52</v>
      </c>
      <c r="S310" s="3">
        <v>0</v>
      </c>
    </row>
    <row r="311" spans="1:19" x14ac:dyDescent="0.2">
      <c r="A311" s="2">
        <v>44434.984190000003</v>
      </c>
      <c r="B311" s="3">
        <v>45</v>
      </c>
      <c r="C311" s="2">
        <v>62939.128510000002</v>
      </c>
      <c r="E311" s="2">
        <v>44434.984190000003</v>
      </c>
      <c r="F311" s="3">
        <v>45</v>
      </c>
      <c r="G311" s="2">
        <v>25586.939287808189</v>
      </c>
      <c r="I311" s="2">
        <v>44434.984190000003</v>
      </c>
      <c r="J311" s="3">
        <v>45</v>
      </c>
      <c r="K311" s="2">
        <v>632.05285240000001</v>
      </c>
      <c r="M311" s="2">
        <v>44434.984190000003</v>
      </c>
      <c r="N311" s="3">
        <v>45</v>
      </c>
      <c r="O311" s="2">
        <v>455589.79729999998</v>
      </c>
      <c r="Q311" s="2">
        <v>44434.984190000003</v>
      </c>
      <c r="R311" s="3">
        <v>45</v>
      </c>
      <c r="S311" s="3">
        <v>1</v>
      </c>
    </row>
    <row r="312" spans="1:19" x14ac:dyDescent="0.2">
      <c r="A312" s="2">
        <v>46325.509590000001</v>
      </c>
      <c r="B312" s="3">
        <v>48</v>
      </c>
      <c r="C312" s="2">
        <v>60608.403129999999</v>
      </c>
      <c r="E312" s="2">
        <v>46325.509590000001</v>
      </c>
      <c r="F312" s="3">
        <v>48</v>
      </c>
      <c r="G312" s="2">
        <v>18701.923873628119</v>
      </c>
      <c r="I312" s="2">
        <v>46325.509590000001</v>
      </c>
      <c r="J312" s="3">
        <v>48</v>
      </c>
      <c r="K312" s="2">
        <v>8233.2807190000003</v>
      </c>
      <c r="M312" s="2">
        <v>46325.509590000001</v>
      </c>
      <c r="N312" s="3">
        <v>48</v>
      </c>
      <c r="O312" s="2">
        <v>492113.00670000003</v>
      </c>
      <c r="Q312" s="2">
        <v>46325.509590000001</v>
      </c>
      <c r="R312" s="3">
        <v>48</v>
      </c>
      <c r="S312" s="3">
        <v>0</v>
      </c>
    </row>
    <row r="313" spans="1:19" x14ac:dyDescent="0.2">
      <c r="A313" s="2">
        <v>46846.730499999998</v>
      </c>
      <c r="B313" s="3">
        <v>48</v>
      </c>
      <c r="C313" s="2">
        <v>56118.396009999997</v>
      </c>
      <c r="E313" s="2">
        <v>46846.730499999998</v>
      </c>
      <c r="F313" s="3">
        <v>48</v>
      </c>
      <c r="G313" s="2">
        <v>13554.84828534269</v>
      </c>
      <c r="I313" s="2">
        <v>46846.730499999998</v>
      </c>
      <c r="J313" s="3">
        <v>48</v>
      </c>
      <c r="K313" s="2">
        <v>9242.775995</v>
      </c>
      <c r="M313" s="2">
        <v>46846.730499999998</v>
      </c>
      <c r="N313" s="3">
        <v>48</v>
      </c>
      <c r="O313" s="2">
        <v>586717.47149999999</v>
      </c>
      <c r="Q313" s="2">
        <v>46846.730499999998</v>
      </c>
      <c r="R313" s="3">
        <v>48</v>
      </c>
      <c r="S313" s="3">
        <v>1</v>
      </c>
    </row>
    <row r="314" spans="1:19" x14ac:dyDescent="0.2">
      <c r="A314" s="2">
        <v>56499.102019999998</v>
      </c>
      <c r="B314" s="3">
        <v>48</v>
      </c>
      <c r="C314" s="2">
        <v>86706.333329999994</v>
      </c>
      <c r="E314" s="2">
        <v>56499.102019999998</v>
      </c>
      <c r="F314" s="3">
        <v>48</v>
      </c>
      <c r="G314" s="2">
        <v>39859.848950867417</v>
      </c>
      <c r="I314" s="2">
        <v>56499.102019999998</v>
      </c>
      <c r="J314" s="3">
        <v>48</v>
      </c>
      <c r="K314" s="2">
        <v>9653.2649799999999</v>
      </c>
      <c r="M314" s="2">
        <v>56499.102019999998</v>
      </c>
      <c r="N314" s="3">
        <v>48</v>
      </c>
      <c r="O314" s="2">
        <v>333543.69300000003</v>
      </c>
      <c r="Q314" s="2">
        <v>56499.102019999998</v>
      </c>
      <c r="R314" s="3">
        <v>48</v>
      </c>
      <c r="S314" s="3">
        <v>0</v>
      </c>
    </row>
    <row r="315" spans="1:19" x14ac:dyDescent="0.2">
      <c r="A315" s="2">
        <v>42773.759050000001</v>
      </c>
      <c r="B315" s="3">
        <v>57</v>
      </c>
      <c r="C315" s="2">
        <v>41236.364970000002</v>
      </c>
      <c r="E315" s="2">
        <v>42773.759050000001</v>
      </c>
      <c r="F315" s="3">
        <v>57</v>
      </c>
      <c r="G315" s="2">
        <v>13396.260860374579</v>
      </c>
      <c r="I315" s="2">
        <v>42773.759050000001</v>
      </c>
      <c r="J315" s="3">
        <v>57</v>
      </c>
      <c r="K315" s="2">
        <v>9399.3429749999996</v>
      </c>
      <c r="M315" s="2">
        <v>42773.759050000001</v>
      </c>
      <c r="N315" s="3">
        <v>57</v>
      </c>
      <c r="O315" s="2">
        <v>466988.26020000002</v>
      </c>
      <c r="Q315" s="2">
        <v>42773.759050000001</v>
      </c>
      <c r="R315" s="3">
        <v>57</v>
      </c>
      <c r="S315" s="3">
        <v>1</v>
      </c>
    </row>
    <row r="316" spans="1:19" x14ac:dyDescent="0.2">
      <c r="A316" s="2">
        <v>52313.983919999999</v>
      </c>
      <c r="B316" s="3">
        <v>46</v>
      </c>
      <c r="C316" s="2">
        <v>77146.275980000006</v>
      </c>
      <c r="E316" s="2">
        <v>52313.983919999999</v>
      </c>
      <c r="F316" s="3">
        <v>46</v>
      </c>
      <c r="G316" s="2">
        <v>29195.68051873321</v>
      </c>
      <c r="I316" s="2">
        <v>52313.983919999999</v>
      </c>
      <c r="J316" s="3">
        <v>46</v>
      </c>
      <c r="K316" s="2">
        <v>7903.3349500000004</v>
      </c>
      <c r="M316" s="2">
        <v>52313.983919999999</v>
      </c>
      <c r="N316" s="3">
        <v>46</v>
      </c>
      <c r="O316" s="2">
        <v>418764.5061</v>
      </c>
      <c r="Q316" s="2">
        <v>52313.983919999999</v>
      </c>
      <c r="R316" s="3">
        <v>46</v>
      </c>
      <c r="S316" s="3">
        <v>1</v>
      </c>
    </row>
    <row r="317" spans="1:19" x14ac:dyDescent="0.2">
      <c r="A317" s="2">
        <v>34139.637300000002</v>
      </c>
      <c r="B317" s="3">
        <v>44</v>
      </c>
      <c r="C317" s="2">
        <v>56437.304040000003</v>
      </c>
      <c r="E317" s="2">
        <v>34139.637300000002</v>
      </c>
      <c r="F317" s="3">
        <v>44</v>
      </c>
      <c r="G317" s="2">
        <v>17143.60948590191</v>
      </c>
      <c r="I317" s="2">
        <v>34139.637300000002</v>
      </c>
      <c r="J317" s="3">
        <v>44</v>
      </c>
      <c r="K317" s="2">
        <v>10461.982760000001</v>
      </c>
      <c r="M317" s="2">
        <v>34139.637300000002</v>
      </c>
      <c r="N317" s="3">
        <v>44</v>
      </c>
      <c r="O317" s="2">
        <v>249182.78479999999</v>
      </c>
      <c r="Q317" s="2">
        <v>34139.637300000002</v>
      </c>
      <c r="R317" s="3">
        <v>44</v>
      </c>
      <c r="S317" s="3">
        <v>0</v>
      </c>
    </row>
    <row r="318" spans="1:19" x14ac:dyDescent="0.2">
      <c r="A318" s="2">
        <v>60763.247309999999</v>
      </c>
      <c r="B318" s="3">
        <v>65</v>
      </c>
      <c r="C318" s="2">
        <v>70703.850130000006</v>
      </c>
      <c r="E318" s="2">
        <v>60763.247309999999</v>
      </c>
      <c r="F318" s="3">
        <v>65</v>
      </c>
      <c r="G318" s="2">
        <v>25964.5430687183</v>
      </c>
      <c r="I318" s="2">
        <v>60763.247309999999</v>
      </c>
      <c r="J318" s="3">
        <v>65</v>
      </c>
      <c r="K318" s="2">
        <v>5025.3655179999996</v>
      </c>
      <c r="M318" s="2">
        <v>60763.247309999999</v>
      </c>
      <c r="N318" s="3">
        <v>65</v>
      </c>
      <c r="O318" s="2">
        <v>284991.7415</v>
      </c>
      <c r="Q318" s="2">
        <v>60763.247309999999</v>
      </c>
      <c r="R318" s="3">
        <v>65</v>
      </c>
      <c r="S318" s="3">
        <v>1</v>
      </c>
    </row>
    <row r="319" spans="1:19" x14ac:dyDescent="0.2">
      <c r="A319" s="2">
        <v>66158.694940000001</v>
      </c>
      <c r="B319" s="3">
        <v>57</v>
      </c>
      <c r="C319" s="2">
        <v>69810.462650000001</v>
      </c>
      <c r="E319" s="2">
        <v>66158.694940000001</v>
      </c>
      <c r="F319" s="3">
        <v>57</v>
      </c>
      <c r="G319" s="2">
        <v>16481.09014749484</v>
      </c>
      <c r="I319" s="2">
        <v>66158.694940000001</v>
      </c>
      <c r="J319" s="3">
        <v>57</v>
      </c>
      <c r="K319" s="2">
        <v>4684.5564329999997</v>
      </c>
      <c r="M319" s="2">
        <v>66158.694940000001</v>
      </c>
      <c r="N319" s="3">
        <v>57</v>
      </c>
      <c r="O319" s="2">
        <v>720423.81570000004</v>
      </c>
      <c r="Q319" s="2">
        <v>66158.694940000001</v>
      </c>
      <c r="R319" s="3">
        <v>57</v>
      </c>
      <c r="S319" s="3">
        <v>0</v>
      </c>
    </row>
    <row r="320" spans="1:19" x14ac:dyDescent="0.2">
      <c r="A320" s="2">
        <v>31215.642100000001</v>
      </c>
      <c r="B320" s="3">
        <v>47</v>
      </c>
      <c r="C320" s="2">
        <v>54279.395969999998</v>
      </c>
      <c r="E320" s="2">
        <v>31215.642100000001</v>
      </c>
      <c r="F320" s="3">
        <v>47</v>
      </c>
      <c r="G320" s="2">
        <v>25770.905978608949</v>
      </c>
      <c r="I320" s="2">
        <v>31215.642100000001</v>
      </c>
      <c r="J320" s="3">
        <v>47</v>
      </c>
      <c r="K320" s="2">
        <v>5699.1848140000002</v>
      </c>
      <c r="M320" s="2">
        <v>31215.642100000001</v>
      </c>
      <c r="N320" s="3">
        <v>47</v>
      </c>
      <c r="O320" s="2">
        <v>124979.05009999999</v>
      </c>
      <c r="Q320" s="2">
        <v>31215.642100000001</v>
      </c>
      <c r="R320" s="3">
        <v>47</v>
      </c>
      <c r="S320" s="3">
        <v>1</v>
      </c>
    </row>
    <row r="321" spans="1:19" x14ac:dyDescent="0.2">
      <c r="A321" s="2">
        <v>46135.27233</v>
      </c>
      <c r="B321" s="3">
        <v>36</v>
      </c>
      <c r="C321" s="2">
        <v>70334.42787</v>
      </c>
      <c r="E321" s="2">
        <v>46135.27233</v>
      </c>
      <c r="F321" s="3">
        <v>36</v>
      </c>
      <c r="G321" s="2">
        <v>28590.86517814664</v>
      </c>
      <c r="I321" s="2">
        <v>46135.27233</v>
      </c>
      <c r="J321" s="3">
        <v>36</v>
      </c>
      <c r="K321" s="2">
        <v>9823.2189670000007</v>
      </c>
      <c r="M321" s="2">
        <v>46135.27233</v>
      </c>
      <c r="N321" s="3">
        <v>36</v>
      </c>
      <c r="O321" s="2">
        <v>632600.47180000006</v>
      </c>
      <c r="Q321" s="2">
        <v>46135.27233</v>
      </c>
      <c r="R321" s="3">
        <v>36</v>
      </c>
      <c r="S321" s="3">
        <v>0</v>
      </c>
    </row>
    <row r="322" spans="1:19" x14ac:dyDescent="0.2">
      <c r="A322" s="2">
        <v>56973.181049999999</v>
      </c>
      <c r="B322" s="3">
        <v>57</v>
      </c>
      <c r="C322" s="2">
        <v>59168.007510000003</v>
      </c>
      <c r="E322" s="2">
        <v>56973.181049999999</v>
      </c>
      <c r="F322" s="3">
        <v>57</v>
      </c>
      <c r="G322" s="2">
        <v>13586.547130303939</v>
      </c>
      <c r="I322" s="2">
        <v>56973.181049999999</v>
      </c>
      <c r="J322" s="3">
        <v>57</v>
      </c>
      <c r="K322" s="2">
        <v>10474.441870000001</v>
      </c>
      <c r="M322" s="2">
        <v>56973.181049999999</v>
      </c>
      <c r="N322" s="3">
        <v>57</v>
      </c>
      <c r="O322" s="2">
        <v>623487.59519999998</v>
      </c>
      <c r="Q322" s="2">
        <v>56973.181049999999</v>
      </c>
      <c r="R322" s="3">
        <v>57</v>
      </c>
      <c r="S322" s="3">
        <v>0</v>
      </c>
    </row>
    <row r="323" spans="1:19" x14ac:dyDescent="0.2">
      <c r="A323" s="2">
        <v>24184.074430000001</v>
      </c>
      <c r="B323" s="3">
        <v>33</v>
      </c>
      <c r="C323" s="2">
        <v>61889.616179999997</v>
      </c>
      <c r="E323" s="2">
        <v>24184.074430000001</v>
      </c>
      <c r="F323" s="3">
        <v>33</v>
      </c>
      <c r="G323" s="2">
        <v>23726.79683818261</v>
      </c>
      <c r="I323" s="2">
        <v>24184.074430000001</v>
      </c>
      <c r="J323" s="3">
        <v>33</v>
      </c>
      <c r="K323" s="2">
        <v>12024.484570000001</v>
      </c>
      <c r="M323" s="2">
        <v>24184.074430000001</v>
      </c>
      <c r="N323" s="3">
        <v>33</v>
      </c>
      <c r="O323" s="2">
        <v>133226.06169999999</v>
      </c>
      <c r="Q323" s="2">
        <v>24184.074430000001</v>
      </c>
      <c r="R323" s="3">
        <v>33</v>
      </c>
      <c r="S323" s="3">
        <v>0</v>
      </c>
    </row>
    <row r="324" spans="1:19" x14ac:dyDescent="0.2">
      <c r="A324" s="2">
        <v>49079.619420000003</v>
      </c>
      <c r="B324" s="3">
        <v>43</v>
      </c>
      <c r="C324" s="2">
        <v>66013.951740000004</v>
      </c>
      <c r="E324" s="2">
        <v>49079.619420000003</v>
      </c>
      <c r="F324" s="3">
        <v>43</v>
      </c>
      <c r="G324" s="2">
        <v>29421.93772913103</v>
      </c>
      <c r="I324" s="2">
        <v>49079.619420000003</v>
      </c>
      <c r="J324" s="3">
        <v>43</v>
      </c>
      <c r="K324" s="2">
        <v>7039.5400229999996</v>
      </c>
      <c r="M324" s="2">
        <v>49079.619420000003</v>
      </c>
      <c r="N324" s="3">
        <v>43</v>
      </c>
      <c r="O324" s="2">
        <v>610942.14080000005</v>
      </c>
      <c r="Q324" s="2">
        <v>49079.619420000003</v>
      </c>
      <c r="R324" s="3">
        <v>43</v>
      </c>
      <c r="S324" s="3">
        <v>1</v>
      </c>
    </row>
    <row r="325" spans="1:19" x14ac:dyDescent="0.2">
      <c r="A325" s="2">
        <v>37093.920330000001</v>
      </c>
      <c r="B325" s="3">
        <v>46</v>
      </c>
      <c r="C325" s="2">
        <v>55434.040459999997</v>
      </c>
      <c r="E325" s="2">
        <v>37093.920330000001</v>
      </c>
      <c r="F325" s="3">
        <v>46</v>
      </c>
      <c r="G325" s="2">
        <v>27407.028672276061</v>
      </c>
      <c r="I325" s="2">
        <v>37093.920330000001</v>
      </c>
      <c r="J325" s="3">
        <v>46</v>
      </c>
      <c r="K325" s="2">
        <v>18693.146519999998</v>
      </c>
      <c r="M325" s="2">
        <v>37093.920330000001</v>
      </c>
      <c r="N325" s="3">
        <v>46</v>
      </c>
      <c r="O325" s="2">
        <v>316906.64409999998</v>
      </c>
      <c r="Q325" s="2">
        <v>37093.920330000001</v>
      </c>
      <c r="R325" s="3">
        <v>46</v>
      </c>
      <c r="S325" s="3">
        <v>1</v>
      </c>
    </row>
    <row r="326" spans="1:19" x14ac:dyDescent="0.2">
      <c r="A326" s="2">
        <v>43401.566120000003</v>
      </c>
      <c r="B326" s="3">
        <v>45</v>
      </c>
      <c r="C326" s="2">
        <v>68499.694470000002</v>
      </c>
      <c r="E326" s="2">
        <v>43401.566120000003</v>
      </c>
      <c r="F326" s="3">
        <v>45</v>
      </c>
      <c r="G326" s="2">
        <v>15828.183654010159</v>
      </c>
      <c r="I326" s="2">
        <v>43401.566120000003</v>
      </c>
      <c r="J326" s="3">
        <v>45</v>
      </c>
      <c r="K326" s="2">
        <v>15436.79968</v>
      </c>
      <c r="M326" s="2">
        <v>43401.566120000003</v>
      </c>
      <c r="N326" s="3">
        <v>45</v>
      </c>
      <c r="O326" s="2">
        <v>308445.85979999998</v>
      </c>
      <c r="Q326" s="2">
        <v>43401.566120000003</v>
      </c>
      <c r="R326" s="3">
        <v>45</v>
      </c>
      <c r="S326" s="3">
        <v>0</v>
      </c>
    </row>
    <row r="327" spans="1:19" x14ac:dyDescent="0.2">
      <c r="A327" s="2">
        <v>29092.131099999999</v>
      </c>
      <c r="B327" s="3">
        <v>43</v>
      </c>
      <c r="C327" s="2">
        <v>54749.886449999998</v>
      </c>
      <c r="E327" s="2">
        <v>29092.131099999999</v>
      </c>
      <c r="F327" s="3">
        <v>43</v>
      </c>
      <c r="G327" s="2">
        <v>25245.32280984295</v>
      </c>
      <c r="I327" s="2">
        <v>29092.131099999999</v>
      </c>
      <c r="J327" s="3">
        <v>43</v>
      </c>
      <c r="K327" s="2">
        <v>7631.6878210000004</v>
      </c>
      <c r="M327" s="2">
        <v>29092.131099999999</v>
      </c>
      <c r="N327" s="3">
        <v>43</v>
      </c>
      <c r="O327" s="2">
        <v>152883.35190000001</v>
      </c>
      <c r="Q327" s="2">
        <v>29092.131099999999</v>
      </c>
      <c r="R327" s="3">
        <v>43</v>
      </c>
      <c r="S327" s="3">
        <v>1</v>
      </c>
    </row>
    <row r="328" spans="1:19" x14ac:dyDescent="0.2">
      <c r="A328" s="2">
        <v>48349.164570000001</v>
      </c>
      <c r="B328" s="3">
        <v>38</v>
      </c>
      <c r="C328" s="2">
        <v>74590.254950000002</v>
      </c>
      <c r="E328" s="2">
        <v>48349.164570000001</v>
      </c>
      <c r="F328" s="3">
        <v>38</v>
      </c>
      <c r="G328" s="2">
        <v>20013.17632767995</v>
      </c>
      <c r="I328" s="2">
        <v>48349.164570000001</v>
      </c>
      <c r="J328" s="3">
        <v>38</v>
      </c>
      <c r="K328" s="2">
        <v>5614.0049760000002</v>
      </c>
      <c r="M328" s="2">
        <v>48349.164570000001</v>
      </c>
      <c r="N328" s="3">
        <v>38</v>
      </c>
      <c r="O328" s="2">
        <v>573441.97239999997</v>
      </c>
      <c r="Q328" s="2">
        <v>48349.164570000001</v>
      </c>
      <c r="R328" s="3">
        <v>38</v>
      </c>
      <c r="S328" s="3">
        <v>1</v>
      </c>
    </row>
    <row r="329" spans="1:19" x14ac:dyDescent="0.2">
      <c r="A329" s="2">
        <v>33261.000569999997</v>
      </c>
      <c r="B329" s="3">
        <v>40</v>
      </c>
      <c r="C329" s="2">
        <v>67772.666459999993</v>
      </c>
      <c r="E329" s="2">
        <v>33261.000569999997</v>
      </c>
      <c r="F329" s="3">
        <v>40</v>
      </c>
      <c r="G329" s="2">
        <v>28759.581708188231</v>
      </c>
      <c r="I329" s="2">
        <v>33261.000569999997</v>
      </c>
      <c r="J329" s="3">
        <v>40</v>
      </c>
      <c r="K329" s="2">
        <v>6887.2483009999996</v>
      </c>
      <c r="M329" s="2">
        <v>33261.000569999997</v>
      </c>
      <c r="N329" s="3">
        <v>40</v>
      </c>
      <c r="O329" s="2">
        <v>134188.4492</v>
      </c>
      <c r="Q329" s="2">
        <v>33261.000569999997</v>
      </c>
      <c r="R329" s="3">
        <v>40</v>
      </c>
      <c r="S329" s="3">
        <v>1</v>
      </c>
    </row>
    <row r="330" spans="1:19" x14ac:dyDescent="0.2">
      <c r="A330" s="2">
        <v>41327.165540000002</v>
      </c>
      <c r="B330" s="3">
        <v>43</v>
      </c>
      <c r="C330" s="2">
        <v>62563.578249999999</v>
      </c>
      <c r="E330" s="2">
        <v>41327.165540000002</v>
      </c>
      <c r="F330" s="3">
        <v>43</v>
      </c>
      <c r="G330" s="2">
        <v>14901.60725478011</v>
      </c>
      <c r="I330" s="2">
        <v>41327.165540000002</v>
      </c>
      <c r="J330" s="3">
        <v>43</v>
      </c>
      <c r="K330" s="2">
        <v>6130.3051809999997</v>
      </c>
      <c r="M330" s="2">
        <v>41327.165540000002</v>
      </c>
      <c r="N330" s="3">
        <v>43</v>
      </c>
      <c r="O330" s="2">
        <v>426488.74589999998</v>
      </c>
      <c r="Q330" s="2">
        <v>41327.165540000002</v>
      </c>
      <c r="R330" s="3">
        <v>43</v>
      </c>
      <c r="S330" s="3">
        <v>1</v>
      </c>
    </row>
    <row r="331" spans="1:19" x14ac:dyDescent="0.2">
      <c r="A331" s="2">
        <v>49336.116280000002</v>
      </c>
      <c r="B331" s="3">
        <v>42</v>
      </c>
      <c r="C331" s="2">
        <v>70361.015039999998</v>
      </c>
      <c r="E331" s="2">
        <v>49336.116280000002</v>
      </c>
      <c r="F331" s="3">
        <v>42</v>
      </c>
      <c r="G331" s="2">
        <v>27173.264294953049</v>
      </c>
      <c r="I331" s="2">
        <v>49336.116280000002</v>
      </c>
      <c r="J331" s="3">
        <v>42</v>
      </c>
      <c r="K331" s="2">
        <v>12024.725109999999</v>
      </c>
      <c r="M331" s="2">
        <v>49336.116280000002</v>
      </c>
      <c r="N331" s="3">
        <v>42</v>
      </c>
      <c r="O331" s="2">
        <v>575500.76870000002</v>
      </c>
      <c r="Q331" s="2">
        <v>49336.116280000002</v>
      </c>
      <c r="R331" s="3">
        <v>42</v>
      </c>
      <c r="S331" s="3">
        <v>0</v>
      </c>
    </row>
    <row r="332" spans="1:19" x14ac:dyDescent="0.2">
      <c r="A332" s="2">
        <v>51405.55229</v>
      </c>
      <c r="B332" s="3">
        <v>51</v>
      </c>
      <c r="C332" s="2">
        <v>74810.894709999993</v>
      </c>
      <c r="E332" s="2">
        <v>51405.55229</v>
      </c>
      <c r="F332" s="3">
        <v>51</v>
      </c>
      <c r="G332" s="2">
        <v>40378.930639043952</v>
      </c>
      <c r="I332" s="2">
        <v>51405.55229</v>
      </c>
      <c r="J332" s="3">
        <v>51</v>
      </c>
      <c r="K332" s="2">
        <v>13658.34201</v>
      </c>
      <c r="M332" s="2">
        <v>51405.55229</v>
      </c>
      <c r="N332" s="3">
        <v>51</v>
      </c>
      <c r="O332" s="2">
        <v>286849.78749999998</v>
      </c>
      <c r="Q332" s="2">
        <v>51405.55229</v>
      </c>
      <c r="R332" s="3">
        <v>51</v>
      </c>
      <c r="S332" s="3">
        <v>0</v>
      </c>
    </row>
    <row r="333" spans="1:19" x14ac:dyDescent="0.2">
      <c r="A333" s="2">
        <v>31249.98803</v>
      </c>
      <c r="B333" s="3">
        <v>38</v>
      </c>
      <c r="C333" s="2">
        <v>49346.404999999999</v>
      </c>
      <c r="E333" s="2">
        <v>31249.98803</v>
      </c>
      <c r="F333" s="3">
        <v>38</v>
      </c>
      <c r="G333" s="2">
        <v>14157.02448381286</v>
      </c>
      <c r="I333" s="2">
        <v>31249.98803</v>
      </c>
      <c r="J333" s="3">
        <v>38</v>
      </c>
      <c r="K333" s="2">
        <v>5827.8203460000004</v>
      </c>
      <c r="M333" s="2">
        <v>31249.98803</v>
      </c>
      <c r="N333" s="3">
        <v>38</v>
      </c>
      <c r="O333" s="2">
        <v>479685.98239999998</v>
      </c>
      <c r="Q333" s="2">
        <v>31249.98803</v>
      </c>
      <c r="R333" s="3">
        <v>38</v>
      </c>
      <c r="S333" s="3">
        <v>0</v>
      </c>
    </row>
    <row r="334" spans="1:19" x14ac:dyDescent="0.2">
      <c r="A334" s="2">
        <v>43598.969929999999</v>
      </c>
      <c r="B334" s="3">
        <v>41</v>
      </c>
      <c r="C334" s="2">
        <v>73426.085210000005</v>
      </c>
      <c r="E334" s="2">
        <v>43598.969929999999</v>
      </c>
      <c r="F334" s="3">
        <v>41</v>
      </c>
      <c r="G334" s="2">
        <v>17762.650206157869</v>
      </c>
      <c r="I334" s="2">
        <v>43598.969929999999</v>
      </c>
      <c r="J334" s="3">
        <v>41</v>
      </c>
      <c r="K334" s="2">
        <v>14822.79645</v>
      </c>
      <c r="M334" s="2">
        <v>43598.969929999999</v>
      </c>
      <c r="N334" s="3">
        <v>41</v>
      </c>
      <c r="O334" s="2">
        <v>336867.71470000001</v>
      </c>
      <c r="Q334" s="2">
        <v>43598.969929999999</v>
      </c>
      <c r="R334" s="3">
        <v>41</v>
      </c>
      <c r="S334" s="3">
        <v>1</v>
      </c>
    </row>
    <row r="335" spans="1:19" x14ac:dyDescent="0.2">
      <c r="A335" s="2">
        <v>48300.020570000001</v>
      </c>
      <c r="B335" s="3">
        <v>54</v>
      </c>
      <c r="C335" s="2">
        <v>47684.463060000002</v>
      </c>
      <c r="E335" s="2">
        <v>48300.020570000001</v>
      </c>
      <c r="F335" s="3">
        <v>54</v>
      </c>
      <c r="G335" s="2">
        <v>9623.808035450751</v>
      </c>
      <c r="I335" s="2">
        <v>48300.020570000001</v>
      </c>
      <c r="J335" s="3">
        <v>54</v>
      </c>
      <c r="K335" s="2">
        <v>10128.761140000001</v>
      </c>
      <c r="M335" s="2">
        <v>48300.020570000001</v>
      </c>
      <c r="N335" s="3">
        <v>54</v>
      </c>
      <c r="O335" s="2">
        <v>613372.89170000004</v>
      </c>
      <c r="Q335" s="2">
        <v>48300.020570000001</v>
      </c>
      <c r="R335" s="3">
        <v>54</v>
      </c>
      <c r="S335" s="3">
        <v>1</v>
      </c>
    </row>
    <row r="336" spans="1:19" x14ac:dyDescent="0.2">
      <c r="A336" s="2">
        <v>54013.47595</v>
      </c>
      <c r="B336" s="3">
        <v>45</v>
      </c>
      <c r="C336" s="2">
        <v>72939.831950000007</v>
      </c>
      <c r="E336" s="2">
        <v>54013.47595</v>
      </c>
      <c r="F336" s="3">
        <v>45</v>
      </c>
      <c r="G336" s="2">
        <v>28334.731896281271</v>
      </c>
      <c r="I336" s="2">
        <v>54013.47595</v>
      </c>
      <c r="J336" s="3">
        <v>45</v>
      </c>
      <c r="K336" s="2">
        <v>7787.2044919999998</v>
      </c>
      <c r="M336" s="2">
        <v>54013.47595</v>
      </c>
      <c r="N336" s="3">
        <v>45</v>
      </c>
      <c r="O336" s="2">
        <v>589669.65729999996</v>
      </c>
      <c r="Q336" s="2">
        <v>54013.47595</v>
      </c>
      <c r="R336" s="3">
        <v>45</v>
      </c>
      <c r="S336" s="3">
        <v>0</v>
      </c>
    </row>
    <row r="337" spans="1:19" x14ac:dyDescent="0.2">
      <c r="A337" s="2">
        <v>38674.660380000001</v>
      </c>
      <c r="B337" s="3">
        <v>41</v>
      </c>
      <c r="C337" s="2">
        <v>72277.826090000002</v>
      </c>
      <c r="E337" s="2">
        <v>38674.660380000001</v>
      </c>
      <c r="F337" s="3">
        <v>41</v>
      </c>
      <c r="G337" s="2">
        <v>36997.341869330361</v>
      </c>
      <c r="I337" s="2">
        <v>38674.660380000001</v>
      </c>
      <c r="J337" s="3">
        <v>41</v>
      </c>
      <c r="K337" s="2">
        <v>13580.877469999999</v>
      </c>
      <c r="M337" s="2">
        <v>38674.660380000001</v>
      </c>
      <c r="N337" s="3">
        <v>41</v>
      </c>
      <c r="O337" s="2">
        <v>202710.12940000001</v>
      </c>
      <c r="Q337" s="2">
        <v>38674.660380000001</v>
      </c>
      <c r="R337" s="3">
        <v>41</v>
      </c>
      <c r="S337" s="3">
        <v>0</v>
      </c>
    </row>
    <row r="338" spans="1:19" x14ac:dyDescent="0.2">
      <c r="A338" s="2">
        <v>37076.825080000002</v>
      </c>
      <c r="B338" s="3">
        <v>40</v>
      </c>
      <c r="C338" s="2">
        <v>53921.333509999997</v>
      </c>
      <c r="E338" s="2">
        <v>37076.825080000002</v>
      </c>
      <c r="F338" s="3">
        <v>40</v>
      </c>
      <c r="G338" s="2">
        <v>28056.238030320939</v>
      </c>
      <c r="I338" s="2">
        <v>37076.825080000002</v>
      </c>
      <c r="J338" s="3">
        <v>40</v>
      </c>
      <c r="K338" s="2">
        <v>9046.18109</v>
      </c>
      <c r="M338" s="2">
        <v>37076.825080000002</v>
      </c>
      <c r="N338" s="3">
        <v>40</v>
      </c>
      <c r="O338" s="2">
        <v>515305.4841</v>
      </c>
      <c r="Q338" s="2">
        <v>37076.825080000002</v>
      </c>
      <c r="R338" s="3">
        <v>40</v>
      </c>
      <c r="S338" s="3">
        <v>1</v>
      </c>
    </row>
    <row r="339" spans="1:19" x14ac:dyDescent="0.2">
      <c r="A339" s="2">
        <v>37947.85125</v>
      </c>
      <c r="B339" s="3">
        <v>32</v>
      </c>
      <c r="C339" s="2">
        <v>65312.967550000001</v>
      </c>
      <c r="E339" s="2">
        <v>37947.85125</v>
      </c>
      <c r="F339" s="3">
        <v>32</v>
      </c>
      <c r="G339" s="2">
        <v>22812.98441315626</v>
      </c>
      <c r="I339" s="2">
        <v>37947.85125</v>
      </c>
      <c r="J339" s="3">
        <v>32</v>
      </c>
      <c r="K339" s="2">
        <v>11398.824860000001</v>
      </c>
      <c r="M339" s="2">
        <v>37947.85125</v>
      </c>
      <c r="N339" s="3">
        <v>32</v>
      </c>
      <c r="O339" s="2">
        <v>572037.88589999999</v>
      </c>
      <c r="Q339" s="2">
        <v>37947.85125</v>
      </c>
      <c r="R339" s="3">
        <v>32</v>
      </c>
      <c r="S339" s="3">
        <v>0</v>
      </c>
    </row>
    <row r="340" spans="1:19" x14ac:dyDescent="0.2">
      <c r="A340" s="2">
        <v>41320.072560000001</v>
      </c>
      <c r="B340" s="3">
        <v>54</v>
      </c>
      <c r="C340" s="2">
        <v>55619.341520000002</v>
      </c>
      <c r="E340" s="2">
        <v>41320.072560000001</v>
      </c>
      <c r="F340" s="3">
        <v>54</v>
      </c>
      <c r="G340" s="2">
        <v>28620.328017745771</v>
      </c>
      <c r="I340" s="2">
        <v>41320.072560000001</v>
      </c>
      <c r="J340" s="3">
        <v>54</v>
      </c>
      <c r="K340" s="2">
        <v>11212.437910000001</v>
      </c>
      <c r="M340" s="2">
        <v>41320.072560000001</v>
      </c>
      <c r="N340" s="3">
        <v>54</v>
      </c>
      <c r="O340" s="2">
        <v>229070.5491</v>
      </c>
      <c r="Q340" s="2">
        <v>41320.072560000001</v>
      </c>
      <c r="R340" s="3">
        <v>54</v>
      </c>
      <c r="S340" s="3">
        <v>0</v>
      </c>
    </row>
    <row r="341" spans="1:19" x14ac:dyDescent="0.2">
      <c r="A341" s="2">
        <v>66888.93694</v>
      </c>
      <c r="B341" s="3">
        <v>55</v>
      </c>
      <c r="C341" s="2">
        <v>70914.599929999997</v>
      </c>
      <c r="E341" s="2">
        <v>66888.93694</v>
      </c>
      <c r="F341" s="3">
        <v>55</v>
      </c>
      <c r="G341" s="2">
        <v>36406.618251947373</v>
      </c>
      <c r="I341" s="2">
        <v>66888.93694</v>
      </c>
      <c r="J341" s="3">
        <v>55</v>
      </c>
      <c r="K341" s="2">
        <v>9644.4102600000006</v>
      </c>
      <c r="M341" s="2">
        <v>66888.93694</v>
      </c>
      <c r="N341" s="3">
        <v>55</v>
      </c>
      <c r="O341" s="2">
        <v>779143.60049999994</v>
      </c>
      <c r="Q341" s="2">
        <v>66888.93694</v>
      </c>
      <c r="R341" s="3">
        <v>55</v>
      </c>
      <c r="S341" s="3">
        <v>0</v>
      </c>
    </row>
    <row r="342" spans="1:19" x14ac:dyDescent="0.2">
      <c r="A342" s="2">
        <v>12536.93842</v>
      </c>
      <c r="B342" s="3">
        <v>35</v>
      </c>
      <c r="C342" s="2">
        <v>33422.996829999996</v>
      </c>
      <c r="E342" s="2">
        <v>12536.93842</v>
      </c>
      <c r="F342" s="3">
        <v>35</v>
      </c>
      <c r="G342" s="2">
        <v>8349.0840246160424</v>
      </c>
      <c r="I342" s="2">
        <v>12536.93842</v>
      </c>
      <c r="J342" s="3">
        <v>35</v>
      </c>
      <c r="K342" s="2">
        <v>8570.611562</v>
      </c>
      <c r="M342" s="2">
        <v>12536.93842</v>
      </c>
      <c r="N342" s="3">
        <v>35</v>
      </c>
      <c r="O342" s="2">
        <v>211168.6293</v>
      </c>
      <c r="Q342" s="2">
        <v>12536.93842</v>
      </c>
      <c r="R342" s="3">
        <v>35</v>
      </c>
      <c r="S342" s="3">
        <v>0</v>
      </c>
    </row>
    <row r="343" spans="1:19" x14ac:dyDescent="0.2">
      <c r="A343" s="2">
        <v>39549.130389999998</v>
      </c>
      <c r="B343" s="3">
        <v>46</v>
      </c>
      <c r="C343" s="2">
        <v>53382.426930000001</v>
      </c>
      <c r="E343" s="2">
        <v>39549.130389999998</v>
      </c>
      <c r="F343" s="3">
        <v>46</v>
      </c>
      <c r="G343" s="2">
        <v>20029.621442321299</v>
      </c>
      <c r="I343" s="2">
        <v>39549.130389999998</v>
      </c>
      <c r="J343" s="3">
        <v>46</v>
      </c>
      <c r="K343" s="2">
        <v>5055.4357099999997</v>
      </c>
      <c r="M343" s="2">
        <v>39549.130389999998</v>
      </c>
      <c r="N343" s="3">
        <v>46</v>
      </c>
      <c r="O343" s="2">
        <v>438491.87599999999</v>
      </c>
      <c r="Q343" s="2">
        <v>39549.130389999998</v>
      </c>
      <c r="R343" s="3">
        <v>46</v>
      </c>
      <c r="S343" s="3">
        <v>0</v>
      </c>
    </row>
    <row r="344" spans="1:19" x14ac:dyDescent="0.2">
      <c r="A344" s="2">
        <v>52709.081960000003</v>
      </c>
      <c r="B344" s="3">
        <v>45</v>
      </c>
      <c r="C344" s="2">
        <v>74173.392389999994</v>
      </c>
      <c r="E344" s="2">
        <v>52709.081960000003</v>
      </c>
      <c r="F344" s="3">
        <v>45</v>
      </c>
      <c r="G344" s="2">
        <v>26708.99560992057</v>
      </c>
      <c r="I344" s="2">
        <v>52709.081960000003</v>
      </c>
      <c r="J344" s="3">
        <v>45</v>
      </c>
      <c r="K344" s="2">
        <v>11315.59626</v>
      </c>
      <c r="M344" s="2">
        <v>52709.081960000003</v>
      </c>
      <c r="N344" s="3">
        <v>45</v>
      </c>
      <c r="O344" s="2">
        <v>521404.23859999998</v>
      </c>
      <c r="Q344" s="2">
        <v>52709.081960000003</v>
      </c>
      <c r="R344" s="3">
        <v>45</v>
      </c>
      <c r="S344" s="3">
        <v>1</v>
      </c>
    </row>
    <row r="345" spans="1:19" x14ac:dyDescent="0.2">
      <c r="A345" s="2">
        <v>53502.977420000003</v>
      </c>
      <c r="B345" s="3">
        <v>50</v>
      </c>
      <c r="C345" s="2">
        <v>53587.12801</v>
      </c>
      <c r="E345" s="2">
        <v>53502.977420000003</v>
      </c>
      <c r="F345" s="3">
        <v>50</v>
      </c>
      <c r="G345" s="2">
        <v>14510.142108191691</v>
      </c>
      <c r="I345" s="2">
        <v>53502.977420000003</v>
      </c>
      <c r="J345" s="3">
        <v>50</v>
      </c>
      <c r="K345" s="2">
        <v>8501.4972799999996</v>
      </c>
      <c r="M345" s="2">
        <v>53502.977420000003</v>
      </c>
      <c r="N345" s="3">
        <v>50</v>
      </c>
      <c r="O345" s="2">
        <v>811594.0392</v>
      </c>
      <c r="Q345" s="2">
        <v>53502.977420000003</v>
      </c>
      <c r="R345" s="3">
        <v>50</v>
      </c>
      <c r="S345" s="3">
        <v>0</v>
      </c>
    </row>
    <row r="346" spans="1:19" x14ac:dyDescent="0.2">
      <c r="A346" s="2">
        <v>52116.907910000002</v>
      </c>
      <c r="B346" s="3">
        <v>54</v>
      </c>
      <c r="C346" s="2">
        <v>58011.633900000001</v>
      </c>
      <c r="E346" s="2">
        <v>52116.907910000002</v>
      </c>
      <c r="F346" s="3">
        <v>54</v>
      </c>
      <c r="G346" s="2">
        <v>24416.191393858779</v>
      </c>
      <c r="I346" s="2">
        <v>52116.907910000002</v>
      </c>
      <c r="J346" s="3">
        <v>54</v>
      </c>
      <c r="K346" s="2">
        <v>9822.4261920000008</v>
      </c>
      <c r="M346" s="2">
        <v>52116.907910000002</v>
      </c>
      <c r="N346" s="3">
        <v>54</v>
      </c>
      <c r="O346" s="2">
        <v>552454.02630000003</v>
      </c>
      <c r="Q346" s="2">
        <v>52116.907910000002</v>
      </c>
      <c r="R346" s="3">
        <v>54</v>
      </c>
      <c r="S346" s="3">
        <v>1</v>
      </c>
    </row>
    <row r="347" spans="1:19" x14ac:dyDescent="0.2">
      <c r="A347" s="2">
        <v>38705.658389999997</v>
      </c>
      <c r="B347" s="3">
        <v>29</v>
      </c>
      <c r="C347" s="2">
        <v>69171.952810000003</v>
      </c>
      <c r="E347" s="2">
        <v>38705.658389999997</v>
      </c>
      <c r="F347" s="3">
        <v>29</v>
      </c>
      <c r="G347" s="2">
        <v>21714.74682601482</v>
      </c>
      <c r="I347" s="2">
        <v>38705.658389999997</v>
      </c>
      <c r="J347" s="3">
        <v>29</v>
      </c>
      <c r="K347" s="2">
        <v>6354.833826</v>
      </c>
      <c r="M347" s="2">
        <v>38705.658389999997</v>
      </c>
      <c r="N347" s="3">
        <v>29</v>
      </c>
      <c r="O347" s="2">
        <v>613104.78399999999</v>
      </c>
      <c r="Q347" s="2">
        <v>38705.658389999997</v>
      </c>
      <c r="R347" s="3">
        <v>29</v>
      </c>
      <c r="S347" s="3">
        <v>1</v>
      </c>
    </row>
    <row r="348" spans="1:19" x14ac:dyDescent="0.2">
      <c r="A348" s="2">
        <v>48025.025419999998</v>
      </c>
      <c r="B348" s="3">
        <v>56</v>
      </c>
      <c r="C348" s="2">
        <v>66779.913740000004</v>
      </c>
      <c r="E348" s="2">
        <v>48025.025419999998</v>
      </c>
      <c r="F348" s="3">
        <v>56</v>
      </c>
      <c r="G348" s="2">
        <v>25080.990420437989</v>
      </c>
      <c r="I348" s="2">
        <v>48025.025419999998</v>
      </c>
      <c r="J348" s="3">
        <v>56</v>
      </c>
      <c r="K348" s="2">
        <v>14300.12614</v>
      </c>
      <c r="M348" s="2">
        <v>48025.025419999998</v>
      </c>
      <c r="N348" s="3">
        <v>56</v>
      </c>
      <c r="O348" s="2">
        <v>202576.61960000001</v>
      </c>
      <c r="Q348" s="2">
        <v>48025.025419999998</v>
      </c>
      <c r="R348" s="3">
        <v>56</v>
      </c>
      <c r="S348" s="3">
        <v>1</v>
      </c>
    </row>
    <row r="349" spans="1:19" x14ac:dyDescent="0.2">
      <c r="A349" s="2">
        <v>59483.911829999997</v>
      </c>
      <c r="B349" s="3">
        <v>54</v>
      </c>
      <c r="C349" s="2">
        <v>79173.076700000005</v>
      </c>
      <c r="E349" s="2">
        <v>59483.911829999997</v>
      </c>
      <c r="F349" s="3">
        <v>54</v>
      </c>
      <c r="G349" s="2">
        <v>26199.66130284825</v>
      </c>
      <c r="I349" s="2">
        <v>59483.911829999997</v>
      </c>
      <c r="J349" s="3">
        <v>54</v>
      </c>
      <c r="K349" s="2">
        <v>6913.0568300000004</v>
      </c>
      <c r="M349" s="2">
        <v>59483.911829999997</v>
      </c>
      <c r="N349" s="3">
        <v>54</v>
      </c>
      <c r="O349" s="2">
        <v>397700.14039999997</v>
      </c>
      <c r="Q349" s="2">
        <v>59483.911829999997</v>
      </c>
      <c r="R349" s="3">
        <v>54</v>
      </c>
      <c r="S349" s="3">
        <v>0</v>
      </c>
    </row>
    <row r="350" spans="1:19" x14ac:dyDescent="0.2">
      <c r="A350" s="2">
        <v>35911.64559</v>
      </c>
      <c r="B350" s="3">
        <v>33</v>
      </c>
      <c r="C350" s="2">
        <v>63065.121639999998</v>
      </c>
      <c r="E350" s="2">
        <v>35911.64559</v>
      </c>
      <c r="F350" s="3">
        <v>33</v>
      </c>
      <c r="G350" s="2">
        <v>13501.14922739235</v>
      </c>
      <c r="I350" s="2">
        <v>35911.64559</v>
      </c>
      <c r="J350" s="3">
        <v>33</v>
      </c>
      <c r="K350" s="2">
        <v>8907.661779</v>
      </c>
      <c r="M350" s="2">
        <v>35911.64559</v>
      </c>
      <c r="N350" s="3">
        <v>33</v>
      </c>
      <c r="O350" s="2">
        <v>505897.30410000001</v>
      </c>
      <c r="Q350" s="2">
        <v>35911.64559</v>
      </c>
      <c r="R350" s="3">
        <v>33</v>
      </c>
      <c r="S350" s="3">
        <v>0</v>
      </c>
    </row>
    <row r="351" spans="1:19" x14ac:dyDescent="0.2">
      <c r="A351" s="2">
        <v>41034.283430000003</v>
      </c>
      <c r="B351" s="3">
        <v>48</v>
      </c>
      <c r="C351" s="2">
        <v>65530.364009999998</v>
      </c>
      <c r="E351" s="2">
        <v>41034.283430000003</v>
      </c>
      <c r="F351" s="3">
        <v>48</v>
      </c>
      <c r="G351" s="2">
        <v>33859.425773569623</v>
      </c>
      <c r="I351" s="2">
        <v>41034.283430000003</v>
      </c>
      <c r="J351" s="3">
        <v>48</v>
      </c>
      <c r="K351" s="2">
        <v>8774.0695140000007</v>
      </c>
      <c r="M351" s="2">
        <v>41034.283430000003</v>
      </c>
      <c r="N351" s="3">
        <v>48</v>
      </c>
      <c r="O351" s="2">
        <v>210573.70420000001</v>
      </c>
      <c r="Q351" s="2">
        <v>41034.283430000003</v>
      </c>
      <c r="R351" s="3">
        <v>48</v>
      </c>
      <c r="S351" s="3">
        <v>0</v>
      </c>
    </row>
    <row r="352" spans="1:19" x14ac:dyDescent="0.2">
      <c r="A352" s="2">
        <v>51730.174339999998</v>
      </c>
      <c r="B352" s="3">
        <v>49</v>
      </c>
      <c r="C352" s="2">
        <v>63732.393100000001</v>
      </c>
      <c r="E352" s="2">
        <v>51730.174339999998</v>
      </c>
      <c r="F352" s="3">
        <v>49</v>
      </c>
      <c r="G352" s="2">
        <v>34940.654290924089</v>
      </c>
      <c r="I352" s="2">
        <v>51730.174339999998</v>
      </c>
      <c r="J352" s="3">
        <v>49</v>
      </c>
      <c r="K352" s="2">
        <v>12848.20061</v>
      </c>
      <c r="M352" s="2">
        <v>51730.174339999998</v>
      </c>
      <c r="N352" s="3">
        <v>49</v>
      </c>
      <c r="O352" s="2">
        <v>581620.48239999998</v>
      </c>
      <c r="Q352" s="2">
        <v>51730.174339999998</v>
      </c>
      <c r="R352" s="3">
        <v>49</v>
      </c>
      <c r="S352" s="3">
        <v>0</v>
      </c>
    </row>
    <row r="353" spans="1:19" x14ac:dyDescent="0.2">
      <c r="A353" s="2">
        <v>53021.860739999996</v>
      </c>
      <c r="B353" s="3">
        <v>55</v>
      </c>
      <c r="C353" s="2">
        <v>62689.539640000003</v>
      </c>
      <c r="E353" s="2">
        <v>53021.860739999996</v>
      </c>
      <c r="F353" s="3">
        <v>55</v>
      </c>
      <c r="G353" s="2">
        <v>16839.848420482951</v>
      </c>
      <c r="I353" s="2">
        <v>53021.860739999996</v>
      </c>
      <c r="J353" s="3">
        <v>55</v>
      </c>
      <c r="K353" s="2">
        <v>8732.1433550000002</v>
      </c>
      <c r="M353" s="2">
        <v>53021.860739999996</v>
      </c>
      <c r="N353" s="3">
        <v>55</v>
      </c>
      <c r="O353" s="2">
        <v>481513.5074</v>
      </c>
      <c r="Q353" s="2">
        <v>53021.860739999996</v>
      </c>
      <c r="R353" s="3">
        <v>55</v>
      </c>
      <c r="S353" s="3">
        <v>0</v>
      </c>
    </row>
    <row r="354" spans="1:19" x14ac:dyDescent="0.2">
      <c r="A354" s="2">
        <v>32828.034769999998</v>
      </c>
      <c r="B354" s="3">
        <v>42</v>
      </c>
      <c r="C354" s="2">
        <v>51539.93045</v>
      </c>
      <c r="E354" s="2">
        <v>32828.034769999998</v>
      </c>
      <c r="F354" s="3">
        <v>42</v>
      </c>
      <c r="G354" s="2">
        <v>16272.32467230317</v>
      </c>
      <c r="I354" s="2">
        <v>32828.034769999998</v>
      </c>
      <c r="J354" s="3">
        <v>42</v>
      </c>
      <c r="K354" s="2">
        <v>6932.9503059999997</v>
      </c>
      <c r="M354" s="2">
        <v>32828.034769999998</v>
      </c>
      <c r="N354" s="3">
        <v>42</v>
      </c>
      <c r="O354" s="2">
        <v>371355.69349999999</v>
      </c>
      <c r="Q354" s="2">
        <v>32828.034769999998</v>
      </c>
      <c r="R354" s="3">
        <v>42</v>
      </c>
      <c r="S354" s="3">
        <v>0</v>
      </c>
    </row>
    <row r="355" spans="1:19" x14ac:dyDescent="0.2">
      <c r="A355" s="2">
        <v>29417.646939999999</v>
      </c>
      <c r="B355" s="3">
        <v>41</v>
      </c>
      <c r="C355" s="2">
        <v>59060.086640000001</v>
      </c>
      <c r="E355" s="2">
        <v>29417.646939999999</v>
      </c>
      <c r="F355" s="3">
        <v>41</v>
      </c>
      <c r="G355" s="2">
        <v>26805.120248937139</v>
      </c>
      <c r="I355" s="2">
        <v>29417.646939999999</v>
      </c>
      <c r="J355" s="3">
        <v>41</v>
      </c>
      <c r="K355" s="2">
        <v>5841.6120440000004</v>
      </c>
      <c r="M355" s="2">
        <v>29417.646939999999</v>
      </c>
      <c r="N355" s="3">
        <v>41</v>
      </c>
      <c r="O355" s="2">
        <v>136346.3069</v>
      </c>
      <c r="Q355" s="2">
        <v>29417.646939999999</v>
      </c>
      <c r="R355" s="3">
        <v>41</v>
      </c>
      <c r="S355" s="3">
        <v>1</v>
      </c>
    </row>
    <row r="356" spans="1:19" x14ac:dyDescent="0.2">
      <c r="A356" s="2">
        <v>57461.511579999999</v>
      </c>
      <c r="B356" s="3">
        <v>53</v>
      </c>
      <c r="C356" s="2">
        <v>62713.781490000001</v>
      </c>
      <c r="E356" s="2">
        <v>57461.511579999999</v>
      </c>
      <c r="F356" s="3">
        <v>53</v>
      </c>
      <c r="G356" s="2">
        <v>22174.64163224705</v>
      </c>
      <c r="I356" s="2">
        <v>57461.511579999999</v>
      </c>
      <c r="J356" s="3">
        <v>53</v>
      </c>
      <c r="K356" s="2">
        <v>11498.039930000001</v>
      </c>
      <c r="M356" s="2">
        <v>57461.511579999999</v>
      </c>
      <c r="N356" s="3">
        <v>53</v>
      </c>
      <c r="O356" s="2">
        <v>679435.17449999996</v>
      </c>
      <c r="Q356" s="2">
        <v>57461.511579999999</v>
      </c>
      <c r="R356" s="3">
        <v>53</v>
      </c>
      <c r="S356" s="3">
        <v>1</v>
      </c>
    </row>
    <row r="357" spans="1:19" x14ac:dyDescent="0.2">
      <c r="A357" s="2">
        <v>50441.62427</v>
      </c>
      <c r="B357" s="3">
        <v>53</v>
      </c>
      <c r="C357" s="2">
        <v>44747.661319999999</v>
      </c>
      <c r="E357" s="2">
        <v>50441.62427</v>
      </c>
      <c r="F357" s="3">
        <v>53</v>
      </c>
      <c r="G357" s="2">
        <v>19392.940723401291</v>
      </c>
      <c r="I357" s="2">
        <v>50441.62427</v>
      </c>
      <c r="J357" s="3">
        <v>53</v>
      </c>
      <c r="K357" s="2">
        <v>4975.1445590000003</v>
      </c>
      <c r="M357" s="2">
        <v>50441.62427</v>
      </c>
      <c r="N357" s="3">
        <v>53</v>
      </c>
      <c r="O357" s="2">
        <v>793986.61549999996</v>
      </c>
      <c r="Q357" s="2">
        <v>50441.62427</v>
      </c>
      <c r="R357" s="3">
        <v>53</v>
      </c>
      <c r="S357" s="3">
        <v>1</v>
      </c>
    </row>
    <row r="358" spans="1:19" x14ac:dyDescent="0.2">
      <c r="A358" s="2">
        <v>41575.347390000003</v>
      </c>
      <c r="B358" s="3">
        <v>44</v>
      </c>
      <c r="C358" s="2">
        <v>65529.703329999997</v>
      </c>
      <c r="E358" s="2">
        <v>41575.347390000003</v>
      </c>
      <c r="F358" s="3">
        <v>44</v>
      </c>
      <c r="G358" s="2">
        <v>30620.172762004309</v>
      </c>
      <c r="I358" s="2">
        <v>41575.347390000003</v>
      </c>
      <c r="J358" s="3">
        <v>44</v>
      </c>
      <c r="K358" s="2">
        <v>3932.8381650000001</v>
      </c>
      <c r="M358" s="2">
        <v>41575.347390000003</v>
      </c>
      <c r="N358" s="3">
        <v>44</v>
      </c>
      <c r="O358" s="2">
        <v>353929.54950000002</v>
      </c>
      <c r="Q358" s="2">
        <v>41575.347390000003</v>
      </c>
      <c r="R358" s="3">
        <v>44</v>
      </c>
      <c r="S358" s="3">
        <v>0</v>
      </c>
    </row>
    <row r="359" spans="1:19" x14ac:dyDescent="0.2">
      <c r="A359" s="2">
        <v>46412.477809999997</v>
      </c>
      <c r="B359" s="3">
        <v>42</v>
      </c>
      <c r="C359" s="2">
        <v>62426.523789999999</v>
      </c>
      <c r="E359" s="2">
        <v>46412.477809999997</v>
      </c>
      <c r="F359" s="3">
        <v>42</v>
      </c>
      <c r="G359" s="2">
        <v>24975.726793176302</v>
      </c>
      <c r="I359" s="2">
        <v>46412.477809999997</v>
      </c>
      <c r="J359" s="3">
        <v>42</v>
      </c>
      <c r="K359" s="2">
        <v>6619.9296770000001</v>
      </c>
      <c r="M359" s="2">
        <v>46412.477809999997</v>
      </c>
      <c r="N359" s="3">
        <v>42</v>
      </c>
      <c r="O359" s="2">
        <v>630411.26980000001</v>
      </c>
      <c r="Q359" s="2">
        <v>46412.477809999997</v>
      </c>
      <c r="R359" s="3">
        <v>42</v>
      </c>
      <c r="S359" s="3">
        <v>0</v>
      </c>
    </row>
    <row r="360" spans="1:19" x14ac:dyDescent="0.2">
      <c r="A360" s="2">
        <v>47610.117180000001</v>
      </c>
      <c r="B360" s="3">
        <v>41</v>
      </c>
      <c r="C360" s="2">
        <v>73498.307149999993</v>
      </c>
      <c r="E360" s="2">
        <v>47610.117180000001</v>
      </c>
      <c r="F360" s="3">
        <v>41</v>
      </c>
      <c r="G360" s="2">
        <v>38562.546917280422</v>
      </c>
      <c r="I360" s="2">
        <v>47610.117180000001</v>
      </c>
      <c r="J360" s="3">
        <v>41</v>
      </c>
      <c r="K360" s="2">
        <v>3066.9399239999998</v>
      </c>
      <c r="M360" s="2">
        <v>47610.117180000001</v>
      </c>
      <c r="N360" s="3">
        <v>41</v>
      </c>
      <c r="O360" s="2">
        <v>491904.1899</v>
      </c>
      <c r="Q360" s="2">
        <v>47610.117180000001</v>
      </c>
      <c r="R360" s="3">
        <v>41</v>
      </c>
      <c r="S360" s="3">
        <v>0</v>
      </c>
    </row>
    <row r="361" spans="1:19" x14ac:dyDescent="0.2">
      <c r="A361" s="2">
        <v>70878.29664</v>
      </c>
      <c r="B361" s="3">
        <v>48</v>
      </c>
      <c r="C361" s="2">
        <v>86565.156409999996</v>
      </c>
      <c r="E361" s="2">
        <v>70878.29664</v>
      </c>
      <c r="F361" s="3">
        <v>48</v>
      </c>
      <c r="G361" s="2">
        <v>46115.869959318312</v>
      </c>
      <c r="I361" s="2">
        <v>70878.29664</v>
      </c>
      <c r="J361" s="3">
        <v>48</v>
      </c>
      <c r="K361" s="2">
        <v>13701.799859999999</v>
      </c>
      <c r="M361" s="2">
        <v>70878.29664</v>
      </c>
      <c r="N361" s="3">
        <v>48</v>
      </c>
      <c r="O361" s="2">
        <v>819002.17480000004</v>
      </c>
      <c r="Q361" s="2">
        <v>70878.29664</v>
      </c>
      <c r="R361" s="3">
        <v>48</v>
      </c>
      <c r="S361" s="3">
        <v>0</v>
      </c>
    </row>
    <row r="362" spans="1:19" x14ac:dyDescent="0.2">
      <c r="A362" s="2">
        <v>55543.384969999999</v>
      </c>
      <c r="B362" s="3">
        <v>63</v>
      </c>
      <c r="C362" s="2">
        <v>46549.163289999997</v>
      </c>
      <c r="E362" s="2">
        <v>55543.384969999999</v>
      </c>
      <c r="F362" s="3">
        <v>63</v>
      </c>
      <c r="G362" s="2">
        <v>22709.543157485881</v>
      </c>
      <c r="I362" s="2">
        <v>55543.384969999999</v>
      </c>
      <c r="J362" s="3">
        <v>63</v>
      </c>
      <c r="K362" s="2">
        <v>640.04537800000003</v>
      </c>
      <c r="M362" s="2">
        <v>55543.384969999999</v>
      </c>
      <c r="N362" s="3">
        <v>63</v>
      </c>
      <c r="O362" s="2">
        <v>626163.83200000005</v>
      </c>
      <c r="Q362" s="2">
        <v>55543.384969999999</v>
      </c>
      <c r="R362" s="3">
        <v>63</v>
      </c>
      <c r="S362" s="3">
        <v>0</v>
      </c>
    </row>
    <row r="363" spans="1:19" x14ac:dyDescent="0.2">
      <c r="A363" s="2">
        <v>53848.755499999999</v>
      </c>
      <c r="B363" s="3">
        <v>59</v>
      </c>
      <c r="C363" s="2">
        <v>70111.539799999999</v>
      </c>
      <c r="E363" s="2">
        <v>53848.755499999999</v>
      </c>
      <c r="F363" s="3">
        <v>59</v>
      </c>
      <c r="G363" s="2">
        <v>31551.498142762619</v>
      </c>
      <c r="I363" s="2">
        <v>53848.755499999999</v>
      </c>
      <c r="J363" s="3">
        <v>59</v>
      </c>
      <c r="K363" s="2">
        <v>7949.4636490000003</v>
      </c>
      <c r="M363" s="2">
        <v>53848.755499999999</v>
      </c>
      <c r="N363" s="3">
        <v>59</v>
      </c>
      <c r="O363" s="2">
        <v>239217.67319999999</v>
      </c>
      <c r="Q363" s="2">
        <v>53848.755499999999</v>
      </c>
      <c r="R363" s="3">
        <v>59</v>
      </c>
      <c r="S363" s="3">
        <v>1</v>
      </c>
    </row>
    <row r="364" spans="1:19" x14ac:dyDescent="0.2">
      <c r="A364" s="2">
        <v>39904.816129999999</v>
      </c>
      <c r="B364" s="3">
        <v>45</v>
      </c>
      <c r="C364" s="2">
        <v>66747.668569999994</v>
      </c>
      <c r="E364" s="2">
        <v>39904.816129999999</v>
      </c>
      <c r="F364" s="3">
        <v>45</v>
      </c>
      <c r="G364" s="2">
        <v>18589.000721794899</v>
      </c>
      <c r="I364" s="2">
        <v>39904.816129999999</v>
      </c>
      <c r="J364" s="3">
        <v>45</v>
      </c>
      <c r="K364" s="2">
        <v>9691.2346199999993</v>
      </c>
      <c r="M364" s="2">
        <v>39904.816129999999</v>
      </c>
      <c r="N364" s="3">
        <v>45</v>
      </c>
      <c r="O364" s="2">
        <v>221290.98180000001</v>
      </c>
      <c r="Q364" s="2">
        <v>39904.816129999999</v>
      </c>
      <c r="R364" s="3">
        <v>45</v>
      </c>
      <c r="S364" s="3">
        <v>1</v>
      </c>
    </row>
    <row r="365" spans="1:19" x14ac:dyDescent="0.2">
      <c r="A365" s="2">
        <v>44736.410969999997</v>
      </c>
      <c r="B365" s="3">
        <v>47</v>
      </c>
      <c r="C365" s="2">
        <v>72025.676800000001</v>
      </c>
      <c r="E365" s="2">
        <v>44736.410969999997</v>
      </c>
      <c r="F365" s="3">
        <v>47</v>
      </c>
      <c r="G365" s="2">
        <v>27718.11150523739</v>
      </c>
      <c r="I365" s="2">
        <v>44736.410969999997</v>
      </c>
      <c r="J365" s="3">
        <v>47</v>
      </c>
      <c r="K365" s="2">
        <v>6988.6527569999998</v>
      </c>
      <c r="M365" s="2">
        <v>44736.410969999997</v>
      </c>
      <c r="N365" s="3">
        <v>47</v>
      </c>
      <c r="O365" s="2">
        <v>222341.03419999999</v>
      </c>
      <c r="Q365" s="2">
        <v>44736.410969999997</v>
      </c>
      <c r="R365" s="3">
        <v>47</v>
      </c>
      <c r="S365" s="3">
        <v>1</v>
      </c>
    </row>
    <row r="366" spans="1:19" x14ac:dyDescent="0.2">
      <c r="A366" s="2">
        <v>46937.174220000001</v>
      </c>
      <c r="B366" s="3">
        <v>49</v>
      </c>
      <c r="C366" s="2">
        <v>70737.293829999995</v>
      </c>
      <c r="E366" s="2">
        <v>46937.174220000001</v>
      </c>
      <c r="F366" s="3">
        <v>49</v>
      </c>
      <c r="G366" s="2">
        <v>30825.381160898021</v>
      </c>
      <c r="I366" s="2">
        <v>46937.174220000001</v>
      </c>
      <c r="J366" s="3">
        <v>49</v>
      </c>
      <c r="K366" s="2">
        <v>13851.11162</v>
      </c>
      <c r="M366" s="2">
        <v>46937.174220000001</v>
      </c>
      <c r="N366" s="3">
        <v>49</v>
      </c>
      <c r="O366" s="2">
        <v>266765.47700000001</v>
      </c>
      <c r="Q366" s="2">
        <v>46937.174220000001</v>
      </c>
      <c r="R366" s="3">
        <v>49</v>
      </c>
      <c r="S366" s="3">
        <v>1</v>
      </c>
    </row>
    <row r="367" spans="1:19" x14ac:dyDescent="0.2">
      <c r="A367" s="2">
        <v>28440.812679999999</v>
      </c>
      <c r="B367" s="3">
        <v>40</v>
      </c>
      <c r="C367" s="2">
        <v>57455.760900000001</v>
      </c>
      <c r="E367" s="2">
        <v>28440.812679999999</v>
      </c>
      <c r="F367" s="3">
        <v>40</v>
      </c>
      <c r="G367" s="2">
        <v>23534.478823668749</v>
      </c>
      <c r="I367" s="2">
        <v>28440.812679999999</v>
      </c>
      <c r="J367" s="3">
        <v>40</v>
      </c>
      <c r="K367" s="2">
        <v>12186.02793</v>
      </c>
      <c r="M367" s="2">
        <v>28440.812679999999</v>
      </c>
      <c r="N367" s="3">
        <v>40</v>
      </c>
      <c r="O367" s="2">
        <v>159727.87530000001</v>
      </c>
      <c r="Q367" s="2">
        <v>28440.812679999999</v>
      </c>
      <c r="R367" s="3">
        <v>40</v>
      </c>
      <c r="S367" s="3">
        <v>1</v>
      </c>
    </row>
    <row r="368" spans="1:19" x14ac:dyDescent="0.2">
      <c r="A368" s="2">
        <v>38148.001629999999</v>
      </c>
      <c r="B368" s="3">
        <v>41</v>
      </c>
      <c r="C368" s="2">
        <v>60657.593549999998</v>
      </c>
      <c r="E368" s="2">
        <v>38148.001629999999</v>
      </c>
      <c r="F368" s="3">
        <v>41</v>
      </c>
      <c r="G368" s="2">
        <v>12490.69564999192</v>
      </c>
      <c r="I368" s="2">
        <v>38148.001629999999</v>
      </c>
      <c r="J368" s="3">
        <v>41</v>
      </c>
      <c r="K368" s="2">
        <v>3331.3047470000001</v>
      </c>
      <c r="M368" s="2">
        <v>38148.001629999999</v>
      </c>
      <c r="N368" s="3">
        <v>41</v>
      </c>
      <c r="O368" s="2">
        <v>392177.78899999999</v>
      </c>
      <c r="Q368" s="2">
        <v>38148.001629999999</v>
      </c>
      <c r="R368" s="3">
        <v>41</v>
      </c>
      <c r="S368" s="3">
        <v>1</v>
      </c>
    </row>
    <row r="369" spans="1:19" x14ac:dyDescent="0.2">
      <c r="A369" s="2">
        <v>42747.539250000002</v>
      </c>
      <c r="B369" s="3">
        <v>47</v>
      </c>
      <c r="C369" s="2">
        <v>50694.427069999998</v>
      </c>
      <c r="E369" s="2">
        <v>42747.539250000002</v>
      </c>
      <c r="F369" s="3">
        <v>47</v>
      </c>
      <c r="G369" s="2">
        <v>19804.210488978901</v>
      </c>
      <c r="I369" s="2">
        <v>42747.539250000002</v>
      </c>
      <c r="J369" s="3">
        <v>47</v>
      </c>
      <c r="K369" s="2">
        <v>10881.901019999999</v>
      </c>
      <c r="M369" s="2">
        <v>42747.539250000002</v>
      </c>
      <c r="N369" s="3">
        <v>47</v>
      </c>
      <c r="O369" s="2">
        <v>587858.62950000004</v>
      </c>
      <c r="Q369" s="2">
        <v>42747.539250000002</v>
      </c>
      <c r="R369" s="3">
        <v>47</v>
      </c>
      <c r="S369" s="3">
        <v>0</v>
      </c>
    </row>
    <row r="370" spans="1:19" x14ac:dyDescent="0.2">
      <c r="A370" s="2">
        <v>29670.83337</v>
      </c>
      <c r="B370" s="3">
        <v>27</v>
      </c>
      <c r="C370" s="2">
        <v>55369.72784</v>
      </c>
      <c r="E370" s="2">
        <v>29670.83337</v>
      </c>
      <c r="F370" s="3">
        <v>27</v>
      </c>
      <c r="G370" s="2">
        <v>23911.724764718871</v>
      </c>
      <c r="I370" s="2">
        <v>29670.83337</v>
      </c>
      <c r="J370" s="3">
        <v>27</v>
      </c>
      <c r="K370" s="2">
        <v>10888.934939999999</v>
      </c>
      <c r="M370" s="2">
        <v>29670.83337</v>
      </c>
      <c r="N370" s="3">
        <v>27</v>
      </c>
      <c r="O370" s="2">
        <v>606851.16960000002</v>
      </c>
      <c r="Q370" s="2">
        <v>29670.83337</v>
      </c>
      <c r="R370" s="3">
        <v>27</v>
      </c>
      <c r="S370" s="3">
        <v>0</v>
      </c>
    </row>
    <row r="371" spans="1:19" x14ac:dyDescent="0.2">
      <c r="A371" s="2">
        <v>63038.20422</v>
      </c>
      <c r="B371" s="3">
        <v>46</v>
      </c>
      <c r="C371" s="2">
        <v>82425.646789999999</v>
      </c>
      <c r="E371" s="2">
        <v>63038.20422</v>
      </c>
      <c r="F371" s="3">
        <v>46</v>
      </c>
      <c r="G371" s="2">
        <v>33180.201941791078</v>
      </c>
      <c r="I371" s="2">
        <v>63038.20422</v>
      </c>
      <c r="J371" s="3">
        <v>46</v>
      </c>
      <c r="K371" s="2">
        <v>7525.2521040000001</v>
      </c>
      <c r="M371" s="2">
        <v>63038.20422</v>
      </c>
      <c r="N371" s="3">
        <v>46</v>
      </c>
      <c r="O371" s="2">
        <v>684273.59129999997</v>
      </c>
      <c r="Q371" s="2">
        <v>63038.20422</v>
      </c>
      <c r="R371" s="3">
        <v>46</v>
      </c>
      <c r="S371" s="3">
        <v>1</v>
      </c>
    </row>
  </sheetData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06FA0-3399-1C4B-B9A1-27761BC7D457}">
  <dimension ref="A1:S350"/>
  <sheetViews>
    <sheetView workbookViewId="0">
      <selection activeCell="M11" sqref="M11"/>
    </sheetView>
  </sheetViews>
  <sheetFormatPr baseColWidth="10" defaultRowHeight="15" x14ac:dyDescent="0.2"/>
  <sheetData>
    <row r="1" spans="1:16" x14ac:dyDescent="0.2">
      <c r="A1" t="s">
        <v>72</v>
      </c>
      <c r="J1" t="s">
        <v>73</v>
      </c>
    </row>
    <row r="2" spans="1:16" ht="16" thickBot="1" x14ac:dyDescent="0.25"/>
    <row r="3" spans="1:16" x14ac:dyDescent="0.2">
      <c r="A3" s="11" t="s">
        <v>35</v>
      </c>
      <c r="B3" s="11"/>
      <c r="J3" s="11" t="s">
        <v>35</v>
      </c>
      <c r="K3" s="11"/>
    </row>
    <row r="4" spans="1:16" x14ac:dyDescent="0.2">
      <c r="A4" t="s">
        <v>36</v>
      </c>
      <c r="B4">
        <v>0.88025267299504772</v>
      </c>
      <c r="J4" t="s">
        <v>36</v>
      </c>
      <c r="K4">
        <v>0.88021303797514772</v>
      </c>
    </row>
    <row r="5" spans="1:16" x14ac:dyDescent="0.2">
      <c r="A5" t="s">
        <v>37</v>
      </c>
      <c r="B5">
        <v>0.77484476831492632</v>
      </c>
      <c r="J5" t="s">
        <v>37</v>
      </c>
      <c r="K5">
        <v>0.77477499222143886</v>
      </c>
    </row>
    <row r="6" spans="1:16" x14ac:dyDescent="0.2">
      <c r="A6" t="s">
        <v>38</v>
      </c>
      <c r="B6">
        <v>0.77256278961541547</v>
      </c>
      <c r="J6" t="s">
        <v>38</v>
      </c>
      <c r="K6">
        <v>0.77249230633179133</v>
      </c>
    </row>
    <row r="7" spans="1:16" x14ac:dyDescent="0.2">
      <c r="A7" t="s">
        <v>39</v>
      </c>
      <c r="B7">
        <v>4920.2165828637389</v>
      </c>
      <c r="J7" t="s">
        <v>39</v>
      </c>
      <c r="K7">
        <v>4920.9789166887576</v>
      </c>
    </row>
    <row r="8" spans="1:16" ht="16" thickBot="1" x14ac:dyDescent="0.25">
      <c r="A8" s="9" t="s">
        <v>40</v>
      </c>
      <c r="B8" s="9">
        <v>300</v>
      </c>
      <c r="J8" s="9" t="s">
        <v>40</v>
      </c>
      <c r="K8" s="9">
        <v>300</v>
      </c>
    </row>
    <row r="10" spans="1:16" ht="16" thickBot="1" x14ac:dyDescent="0.25">
      <c r="A10" t="s">
        <v>41</v>
      </c>
      <c r="J10" t="s">
        <v>41</v>
      </c>
    </row>
    <row r="11" spans="1:16" x14ac:dyDescent="0.2">
      <c r="A11" s="10"/>
      <c r="B11" s="10" t="s">
        <v>46</v>
      </c>
      <c r="C11" s="10" t="s">
        <v>47</v>
      </c>
      <c r="D11" s="10" t="s">
        <v>48</v>
      </c>
      <c r="E11" s="10" t="s">
        <v>49</v>
      </c>
      <c r="F11" s="10" t="s">
        <v>50</v>
      </c>
      <c r="J11" s="10"/>
      <c r="K11" s="10" t="s">
        <v>46</v>
      </c>
      <c r="L11" s="10" t="s">
        <v>47</v>
      </c>
      <c r="M11" s="10" t="s">
        <v>48</v>
      </c>
      <c r="N11" s="10" t="s">
        <v>49</v>
      </c>
      <c r="O11" s="10" t="s">
        <v>50</v>
      </c>
    </row>
    <row r="12" spans="1:16" x14ac:dyDescent="0.2">
      <c r="A12" t="s">
        <v>42</v>
      </c>
      <c r="B12">
        <v>3</v>
      </c>
      <c r="C12">
        <v>24659985349.817379</v>
      </c>
      <c r="D12">
        <v>8219995116.605793</v>
      </c>
      <c r="E12">
        <v>339.54951835484098</v>
      </c>
      <c r="F12">
        <v>1.7826101868722283E-95</v>
      </c>
      <c r="J12" t="s">
        <v>42</v>
      </c>
      <c r="K12">
        <v>3</v>
      </c>
      <c r="L12">
        <v>24657764676.059834</v>
      </c>
      <c r="M12">
        <v>8219254892.0199442</v>
      </c>
      <c r="N12">
        <v>339.41375628385526</v>
      </c>
      <c r="O12">
        <v>1.8661779515587912E-95</v>
      </c>
    </row>
    <row r="13" spans="1:16" x14ac:dyDescent="0.2">
      <c r="A13" t="s">
        <v>43</v>
      </c>
      <c r="B13">
        <v>296</v>
      </c>
      <c r="C13">
        <v>7165725241.7970495</v>
      </c>
      <c r="D13">
        <v>24208531.222287331</v>
      </c>
      <c r="J13" t="s">
        <v>43</v>
      </c>
      <c r="K13">
        <v>296</v>
      </c>
      <c r="L13">
        <v>7167945915.5545969</v>
      </c>
      <c r="M13">
        <v>24216033.498495258</v>
      </c>
    </row>
    <row r="14" spans="1:16" ht="16" thickBot="1" x14ac:dyDescent="0.25">
      <c r="A14" s="9" t="s">
        <v>44</v>
      </c>
      <c r="B14" s="9">
        <v>299</v>
      </c>
      <c r="C14" s="9">
        <v>31825710591.614429</v>
      </c>
      <c r="D14" s="9"/>
      <c r="E14" s="9"/>
      <c r="F14" s="9"/>
      <c r="J14" s="9" t="s">
        <v>44</v>
      </c>
      <c r="K14" s="9">
        <v>299</v>
      </c>
      <c r="L14" s="9">
        <v>31825710591.614429</v>
      </c>
      <c r="M14" s="9"/>
      <c r="N14" s="9"/>
      <c r="O14" s="9"/>
    </row>
    <row r="15" spans="1:16" ht="16" thickBot="1" x14ac:dyDescent="0.25"/>
    <row r="16" spans="1:16" x14ac:dyDescent="0.2">
      <c r="A16" s="10"/>
      <c r="B16" s="10" t="s">
        <v>51</v>
      </c>
      <c r="C16" s="10" t="s">
        <v>39</v>
      </c>
      <c r="D16" s="10" t="s">
        <v>52</v>
      </c>
      <c r="E16" s="10" t="s">
        <v>53</v>
      </c>
      <c r="F16" s="10" t="s">
        <v>54</v>
      </c>
      <c r="G16" s="10" t="s">
        <v>55</v>
      </c>
      <c r="J16" s="10"/>
      <c r="K16" s="10" t="s">
        <v>51</v>
      </c>
      <c r="L16" s="10" t="s">
        <v>39</v>
      </c>
      <c r="M16" s="10" t="s">
        <v>52</v>
      </c>
      <c r="N16" s="10" t="s">
        <v>53</v>
      </c>
      <c r="O16" s="10" t="s">
        <v>54</v>
      </c>
      <c r="P16" s="10" t="s">
        <v>55</v>
      </c>
    </row>
    <row r="17" spans="1:16" x14ac:dyDescent="0.2">
      <c r="A17" t="s">
        <v>45</v>
      </c>
      <c r="B17">
        <v>-29634.932248101712</v>
      </c>
      <c r="C17">
        <v>2338.0293211244166</v>
      </c>
      <c r="D17">
        <v>-12.675175619204611</v>
      </c>
      <c r="E17">
        <v>1.0508176901110693E-29</v>
      </c>
      <c r="F17">
        <v>-34236.199033401623</v>
      </c>
      <c r="G17">
        <v>-25033.665462801804</v>
      </c>
      <c r="J17" t="s">
        <v>45</v>
      </c>
      <c r="K17">
        <v>-29777.891319335962</v>
      </c>
      <c r="L17">
        <v>2449.5522635963662</v>
      </c>
      <c r="M17">
        <v>-12.156462942993864</v>
      </c>
      <c r="N17">
        <v>7.4514520624934413E-28</v>
      </c>
      <c r="O17">
        <v>-34598.63645178864</v>
      </c>
      <c r="P17">
        <v>-24957.146186883288</v>
      </c>
    </row>
    <row r="18" spans="1:16" x14ac:dyDescent="0.2">
      <c r="A18" t="s">
        <v>28</v>
      </c>
      <c r="B18">
        <v>840.79174119553886</v>
      </c>
      <c r="C18">
        <v>36.580755929528735</v>
      </c>
      <c r="D18">
        <v>22.984537083249133</v>
      </c>
      <c r="E18">
        <v>8.5729341597386527E-68</v>
      </c>
      <c r="F18">
        <v>768.80042110432851</v>
      </c>
      <c r="G18">
        <v>912.78306128674922</v>
      </c>
      <c r="J18" t="s">
        <v>28</v>
      </c>
      <c r="K18">
        <v>840.95082363465531</v>
      </c>
      <c r="L18">
        <v>36.593284377172864</v>
      </c>
      <c r="M18">
        <v>22.981015176632958</v>
      </c>
      <c r="N18">
        <v>8.8262819443460118E-68</v>
      </c>
      <c r="O18">
        <v>768.93484742408168</v>
      </c>
      <c r="P18">
        <v>912.96679984522893</v>
      </c>
    </row>
    <row r="19" spans="1:16" x14ac:dyDescent="0.2">
      <c r="A19" t="s">
        <v>24</v>
      </c>
      <c r="B19">
        <v>0.5579420622917336</v>
      </c>
      <c r="C19">
        <v>2.9111303709620385E-2</v>
      </c>
      <c r="D19">
        <v>19.165821903996385</v>
      </c>
      <c r="E19">
        <v>8.4802277654864911E-54</v>
      </c>
      <c r="F19">
        <v>0.500650704298227</v>
      </c>
      <c r="G19">
        <v>0.6152334202852402</v>
      </c>
      <c r="J19" t="s">
        <v>24</v>
      </c>
      <c r="K19">
        <v>0.5635448299084258</v>
      </c>
      <c r="L19">
        <v>2.460042551897321E-2</v>
      </c>
      <c r="M19">
        <v>22.907930168678945</v>
      </c>
      <c r="N19">
        <v>1.6157507090680122E-67</v>
      </c>
      <c r="O19">
        <v>0.51513092858478526</v>
      </c>
      <c r="P19">
        <v>0.61195873123206634</v>
      </c>
    </row>
    <row r="20" spans="1:16" ht="16" thickBot="1" x14ac:dyDescent="0.25">
      <c r="A20" s="9" t="s">
        <v>25</v>
      </c>
      <c r="B20" s="9">
        <v>1.6664172998806532E-2</v>
      </c>
      <c r="C20" s="9">
        <v>4.3985768078500902E-2</v>
      </c>
      <c r="D20" s="9">
        <v>0.37885374580855724</v>
      </c>
      <c r="E20" s="9">
        <v>0.70506807612335687</v>
      </c>
      <c r="F20" s="9">
        <v>-6.9900290439221108E-2</v>
      </c>
      <c r="G20" s="9">
        <v>0.10322863643683418</v>
      </c>
      <c r="J20" s="9" t="s">
        <v>26</v>
      </c>
      <c r="K20" s="9">
        <v>1.8256207284974783E-2</v>
      </c>
      <c r="L20" s="9">
        <v>8.0226279148481863E-2</v>
      </c>
      <c r="M20" s="9">
        <v>0.22755894301400179</v>
      </c>
      <c r="N20" s="9">
        <v>0.82014623996053215</v>
      </c>
      <c r="O20" s="9">
        <v>-0.1396299707106794</v>
      </c>
      <c r="P20" s="9">
        <v>0.17614238528062898</v>
      </c>
    </row>
    <row r="25" spans="1:16" x14ac:dyDescent="0.2">
      <c r="A25" t="s">
        <v>75</v>
      </c>
      <c r="J25" t="s">
        <v>76</v>
      </c>
    </row>
    <row r="26" spans="1:16" ht="16" thickBot="1" x14ac:dyDescent="0.25"/>
    <row r="27" spans="1:16" x14ac:dyDescent="0.2">
      <c r="A27" s="11" t="s">
        <v>35</v>
      </c>
      <c r="B27" s="11"/>
      <c r="J27" s="11" t="s">
        <v>35</v>
      </c>
      <c r="K27" s="11"/>
    </row>
    <row r="28" spans="1:16" x14ac:dyDescent="0.2">
      <c r="A28" t="s">
        <v>36</v>
      </c>
      <c r="B28">
        <v>0.99973416662425718</v>
      </c>
      <c r="J28" t="s">
        <v>36</v>
      </c>
      <c r="K28">
        <v>0.88059791860447167</v>
      </c>
    </row>
    <row r="29" spans="1:16" x14ac:dyDescent="0.2">
      <c r="A29" t="s">
        <v>37</v>
      </c>
      <c r="B29">
        <v>0.99946840391589808</v>
      </c>
      <c r="J29" t="s">
        <v>37</v>
      </c>
      <c r="K29">
        <v>0.77545269425052776</v>
      </c>
    </row>
    <row r="30" spans="1:16" x14ac:dyDescent="0.2">
      <c r="A30" t="s">
        <v>38</v>
      </c>
      <c r="B30">
        <v>0.99946301611774846</v>
      </c>
      <c r="J30" t="s">
        <v>38</v>
      </c>
      <c r="K30">
        <v>0.77317687696252635</v>
      </c>
    </row>
    <row r="31" spans="1:16" x14ac:dyDescent="0.2">
      <c r="A31" t="s">
        <v>39</v>
      </c>
      <c r="B31">
        <v>239.07495661250121</v>
      </c>
      <c r="J31" t="s">
        <v>39</v>
      </c>
      <c r="K31">
        <v>4913.5697263573265</v>
      </c>
    </row>
    <row r="32" spans="1:16" ht="16" thickBot="1" x14ac:dyDescent="0.25">
      <c r="A32" s="9" t="s">
        <v>40</v>
      </c>
      <c r="B32" s="9">
        <v>300</v>
      </c>
      <c r="J32" s="9" t="s">
        <v>40</v>
      </c>
      <c r="K32" s="9">
        <v>300</v>
      </c>
    </row>
    <row r="34" spans="1:16" ht="16" thickBot="1" x14ac:dyDescent="0.25">
      <c r="A34" t="s">
        <v>41</v>
      </c>
      <c r="J34" t="s">
        <v>41</v>
      </c>
    </row>
    <row r="35" spans="1:16" x14ac:dyDescent="0.2">
      <c r="A35" s="10"/>
      <c r="B35" s="10" t="s">
        <v>46</v>
      </c>
      <c r="C35" s="10" t="s">
        <v>47</v>
      </c>
      <c r="D35" s="10" t="s">
        <v>48</v>
      </c>
      <c r="E35" s="10" t="s">
        <v>49</v>
      </c>
      <c r="F35" s="10" t="s">
        <v>50</v>
      </c>
      <c r="J35" s="10"/>
      <c r="K35" s="10" t="s">
        <v>46</v>
      </c>
      <c r="L35" s="10" t="s">
        <v>47</v>
      </c>
      <c r="M35" s="10" t="s">
        <v>48</v>
      </c>
      <c r="N35" s="10" t="s">
        <v>49</v>
      </c>
      <c r="O35" s="10" t="s">
        <v>50</v>
      </c>
    </row>
    <row r="36" spans="1:16" x14ac:dyDescent="0.2">
      <c r="A36" t="s">
        <v>42</v>
      </c>
      <c r="B36">
        <v>3</v>
      </c>
      <c r="C36">
        <v>31808792168.490166</v>
      </c>
      <c r="D36">
        <v>10602930722.830055</v>
      </c>
      <c r="E36">
        <v>185505.91097681154</v>
      </c>
      <c r="F36">
        <v>0</v>
      </c>
      <c r="J36" t="s">
        <v>42</v>
      </c>
      <c r="K36">
        <v>3</v>
      </c>
      <c r="L36">
        <v>24679333024.704967</v>
      </c>
      <c r="M36">
        <v>8226444341.5683222</v>
      </c>
      <c r="N36">
        <v>340.73591862531276</v>
      </c>
      <c r="O36">
        <v>1.1952107330274884E-95</v>
      </c>
    </row>
    <row r="37" spans="1:16" x14ac:dyDescent="0.2">
      <c r="A37" t="s">
        <v>43</v>
      </c>
      <c r="B37">
        <v>296</v>
      </c>
      <c r="C37">
        <v>16918423.124263726</v>
      </c>
      <c r="D37">
        <v>57156.834879269343</v>
      </c>
      <c r="J37" t="s">
        <v>43</v>
      </c>
      <c r="K37">
        <v>296</v>
      </c>
      <c r="L37">
        <v>7146377566.9094629</v>
      </c>
      <c r="M37">
        <v>24143167.455775212</v>
      </c>
    </row>
    <row r="38" spans="1:16" ht="16" thickBot="1" x14ac:dyDescent="0.25">
      <c r="A38" s="9" t="s">
        <v>44</v>
      </c>
      <c r="B38" s="9">
        <v>299</v>
      </c>
      <c r="C38" s="9">
        <v>31825710591.614429</v>
      </c>
      <c r="D38" s="9"/>
      <c r="E38" s="9"/>
      <c r="F38" s="9"/>
      <c r="J38" s="9" t="s">
        <v>44</v>
      </c>
      <c r="K38" s="9">
        <v>299</v>
      </c>
      <c r="L38" s="9">
        <v>31825710591.614429</v>
      </c>
      <c r="M38" s="9"/>
      <c r="N38" s="9"/>
      <c r="O38" s="9"/>
    </row>
    <row r="39" spans="1:16" ht="16" thickBot="1" x14ac:dyDescent="0.25"/>
    <row r="40" spans="1:16" x14ac:dyDescent="0.2">
      <c r="A40" s="10"/>
      <c r="B40" s="10" t="s">
        <v>51</v>
      </c>
      <c r="C40" s="10" t="s">
        <v>39</v>
      </c>
      <c r="D40" s="10" t="s">
        <v>52</v>
      </c>
      <c r="E40" s="10" t="s">
        <v>53</v>
      </c>
      <c r="F40" s="10" t="s">
        <v>54</v>
      </c>
      <c r="G40" s="10" t="s">
        <v>55</v>
      </c>
      <c r="J40" s="10"/>
      <c r="K40" s="10" t="s">
        <v>51</v>
      </c>
      <c r="L40" s="10" t="s">
        <v>39</v>
      </c>
      <c r="M40" s="10" t="s">
        <v>52</v>
      </c>
      <c r="N40" s="10" t="s">
        <v>53</v>
      </c>
      <c r="O40" s="10" t="s">
        <v>54</v>
      </c>
      <c r="P40" s="10" t="s">
        <v>55</v>
      </c>
    </row>
    <row r="41" spans="1:16" x14ac:dyDescent="0.2">
      <c r="A41" t="s">
        <v>45</v>
      </c>
      <c r="B41">
        <v>-42050.433825300497</v>
      </c>
      <c r="C41">
        <v>118.88465245646836</v>
      </c>
      <c r="D41">
        <v>-353.70784164674222</v>
      </c>
      <c r="E41">
        <v>0</v>
      </c>
      <c r="F41">
        <v>-42284.400096675912</v>
      </c>
      <c r="G41">
        <v>-41816.467553925082</v>
      </c>
      <c r="J41" t="s">
        <v>45</v>
      </c>
      <c r="K41">
        <v>-29124.074398039869</v>
      </c>
      <c r="L41">
        <v>2387.2218488843387</v>
      </c>
      <c r="M41">
        <v>-12.199986528965008</v>
      </c>
      <c r="N41">
        <v>5.2224174815610906E-28</v>
      </c>
      <c r="O41">
        <v>-33822.152605686621</v>
      </c>
      <c r="P41">
        <v>-24425.996190393122</v>
      </c>
    </row>
    <row r="42" spans="1:16" x14ac:dyDescent="0.2">
      <c r="A42" t="s">
        <v>28</v>
      </c>
      <c r="B42">
        <v>840.17171114966663</v>
      </c>
      <c r="C42">
        <v>1.7774719070604093</v>
      </c>
      <c r="D42">
        <v>472.67791283359651</v>
      </c>
      <c r="E42">
        <v>0</v>
      </c>
      <c r="F42">
        <v>836.67362736865255</v>
      </c>
      <c r="G42">
        <v>843.66979493068072</v>
      </c>
      <c r="J42" t="s">
        <v>28</v>
      </c>
      <c r="K42">
        <v>837.10322496763058</v>
      </c>
      <c r="L42">
        <v>36.727568635192192</v>
      </c>
      <c r="M42">
        <v>22.792230906500084</v>
      </c>
      <c r="N42">
        <v>4.2127788414160035E-67</v>
      </c>
      <c r="O42">
        <v>764.82297589673385</v>
      </c>
      <c r="P42">
        <v>909.38347403852731</v>
      </c>
    </row>
    <row r="43" spans="1:16" x14ac:dyDescent="0.2">
      <c r="A43" t="s">
        <v>24</v>
      </c>
      <c r="B43">
        <v>0.56273908922302174</v>
      </c>
      <c r="C43">
        <v>1.1931991984983005E-3</v>
      </c>
      <c r="D43">
        <v>471.62208115062128</v>
      </c>
      <c r="E43">
        <v>0</v>
      </c>
      <c r="F43">
        <v>0.56039086040027275</v>
      </c>
      <c r="G43">
        <v>0.56508731804577073</v>
      </c>
      <c r="J43" t="s">
        <v>24</v>
      </c>
      <c r="K43">
        <v>0.56345787035183958</v>
      </c>
      <c r="L43">
        <v>2.4526631848985007E-2</v>
      </c>
      <c r="M43">
        <v>22.973308109370809</v>
      </c>
      <c r="N43">
        <v>9.4071550477042988E-68</v>
      </c>
      <c r="O43">
        <v>0.51518919576236122</v>
      </c>
      <c r="P43">
        <v>0.61172654494131795</v>
      </c>
    </row>
    <row r="44" spans="1:16" ht="16" thickBot="1" x14ac:dyDescent="0.25">
      <c r="A44" s="9" t="s">
        <v>27</v>
      </c>
      <c r="B44" s="9">
        <v>2.8936540565910818E-2</v>
      </c>
      <c r="C44" s="9">
        <v>8.180095911782891E-5</v>
      </c>
      <c r="D44" s="13">
        <v>353.74329198548435</v>
      </c>
      <c r="E44" s="9">
        <v>0</v>
      </c>
      <c r="F44" s="9">
        <v>2.877555540084303E-2</v>
      </c>
      <c r="G44" s="9">
        <v>2.9097525730978607E-2</v>
      </c>
      <c r="J44" s="9" t="s">
        <v>3</v>
      </c>
      <c r="K44" s="9">
        <v>-555.24869828235876</v>
      </c>
      <c r="L44" s="9">
        <v>571.09017545340214</v>
      </c>
      <c r="M44" s="9">
        <v>-0.97226098810320727</v>
      </c>
      <c r="N44" s="9">
        <v>0.33171455802626804</v>
      </c>
      <c r="O44" s="9">
        <v>-1679.1602899732154</v>
      </c>
      <c r="P44" s="9">
        <v>568.66289340849789</v>
      </c>
    </row>
    <row r="45" spans="1:16" x14ac:dyDescent="0.2">
      <c r="D45" s="5" t="s">
        <v>69</v>
      </c>
    </row>
    <row r="50" spans="1:19" x14ac:dyDescent="0.2">
      <c r="A50" s="4" t="s">
        <v>23</v>
      </c>
      <c r="B50" s="4" t="s">
        <v>28</v>
      </c>
      <c r="C50" s="4" t="s">
        <v>24</v>
      </c>
      <c r="D50" s="4" t="s">
        <v>25</v>
      </c>
      <c r="F50" s="4" t="s">
        <v>23</v>
      </c>
      <c r="G50" s="4" t="s">
        <v>28</v>
      </c>
      <c r="H50" s="4" t="s">
        <v>24</v>
      </c>
      <c r="I50" s="4" t="s">
        <v>26</v>
      </c>
      <c r="K50" s="4" t="s">
        <v>23</v>
      </c>
      <c r="L50" s="4" t="s">
        <v>28</v>
      </c>
      <c r="M50" s="4" t="s">
        <v>24</v>
      </c>
      <c r="N50" s="4" t="s">
        <v>27</v>
      </c>
      <c r="P50" s="4" t="s">
        <v>23</v>
      </c>
      <c r="Q50" s="4" t="s">
        <v>28</v>
      </c>
      <c r="R50" s="4" t="s">
        <v>24</v>
      </c>
      <c r="S50" s="4" t="s">
        <v>3</v>
      </c>
    </row>
    <row r="51" spans="1:19" x14ac:dyDescent="0.2">
      <c r="A51" s="2">
        <v>35321.458769999997</v>
      </c>
      <c r="B51" s="3">
        <v>42</v>
      </c>
      <c r="C51" s="2">
        <v>62812.093009999997</v>
      </c>
      <c r="D51" s="2">
        <v>33778.131978667683</v>
      </c>
      <c r="F51" s="2">
        <v>35321.458769999997</v>
      </c>
      <c r="G51" s="3">
        <v>42</v>
      </c>
      <c r="H51" s="2">
        <v>62812.093009999997</v>
      </c>
      <c r="I51" s="2">
        <v>11609.38091</v>
      </c>
      <c r="K51" s="2">
        <v>35321.458769999997</v>
      </c>
      <c r="L51" s="3">
        <v>42</v>
      </c>
      <c r="M51" s="2">
        <v>62812.093009999997</v>
      </c>
      <c r="N51" s="2">
        <v>238961.25049999999</v>
      </c>
      <c r="P51" s="2">
        <v>35321.458769999997</v>
      </c>
      <c r="Q51" s="3">
        <v>42</v>
      </c>
      <c r="R51" s="2">
        <v>62812.093009999997</v>
      </c>
      <c r="S51" s="3">
        <v>0</v>
      </c>
    </row>
    <row r="52" spans="1:19" x14ac:dyDescent="0.2">
      <c r="A52" s="2">
        <v>45115.525659999999</v>
      </c>
      <c r="B52" s="3">
        <v>41</v>
      </c>
      <c r="C52" s="2">
        <v>66646.892919999998</v>
      </c>
      <c r="D52" s="2">
        <v>27353.59809020978</v>
      </c>
      <c r="F52" s="2">
        <v>45115.525659999999</v>
      </c>
      <c r="G52" s="3">
        <v>41</v>
      </c>
      <c r="H52" s="2">
        <v>66646.892919999998</v>
      </c>
      <c r="I52" s="2">
        <v>9572.9571360000009</v>
      </c>
      <c r="K52" s="2">
        <v>45115.525659999999</v>
      </c>
      <c r="L52" s="3">
        <v>41</v>
      </c>
      <c r="M52" s="2">
        <v>66646.892919999998</v>
      </c>
      <c r="N52" s="2">
        <v>530973.90780000004</v>
      </c>
      <c r="P52" s="2">
        <v>45115.525659999999</v>
      </c>
      <c r="Q52" s="3">
        <v>41</v>
      </c>
      <c r="R52" s="2">
        <v>66646.892919999998</v>
      </c>
      <c r="S52" s="3">
        <v>0</v>
      </c>
    </row>
    <row r="53" spans="1:19" x14ac:dyDescent="0.2">
      <c r="A53" s="2">
        <v>42925.709210000001</v>
      </c>
      <c r="B53" s="3">
        <v>43</v>
      </c>
      <c r="C53" s="2">
        <v>53798.551119999996</v>
      </c>
      <c r="D53" s="2">
        <v>14359.152867572249</v>
      </c>
      <c r="F53" s="2">
        <v>42925.709210000001</v>
      </c>
      <c r="G53" s="3">
        <v>43</v>
      </c>
      <c r="H53" s="2">
        <v>53798.551119999996</v>
      </c>
      <c r="I53" s="2">
        <v>11160.35506</v>
      </c>
      <c r="K53" s="2">
        <v>42925.709210000001</v>
      </c>
      <c r="L53" s="3">
        <v>43</v>
      </c>
      <c r="M53" s="2">
        <v>53798.551119999996</v>
      </c>
      <c r="N53" s="2">
        <v>638467.17729999998</v>
      </c>
      <c r="P53" s="2">
        <v>42925.709210000001</v>
      </c>
      <c r="Q53" s="3">
        <v>43</v>
      </c>
      <c r="R53" s="2">
        <v>53798.551119999996</v>
      </c>
      <c r="S53" s="3">
        <v>1</v>
      </c>
    </row>
    <row r="54" spans="1:19" x14ac:dyDescent="0.2">
      <c r="A54" s="2">
        <v>67422.363129999998</v>
      </c>
      <c r="B54" s="3">
        <v>58</v>
      </c>
      <c r="C54" s="2">
        <v>79370.037979999994</v>
      </c>
      <c r="D54" s="2">
        <v>32294.037938352249</v>
      </c>
      <c r="F54" s="2">
        <v>67422.363129999998</v>
      </c>
      <c r="G54" s="3">
        <v>58</v>
      </c>
      <c r="H54" s="2">
        <v>79370.037979999994</v>
      </c>
      <c r="I54" s="2">
        <v>14426.164849999999</v>
      </c>
      <c r="K54" s="2">
        <v>67422.363129999998</v>
      </c>
      <c r="L54" s="3">
        <v>58</v>
      </c>
      <c r="M54" s="2">
        <v>79370.037979999994</v>
      </c>
      <c r="N54" s="2">
        <v>548599.05240000004</v>
      </c>
      <c r="P54" s="2">
        <v>67422.363129999998</v>
      </c>
      <c r="Q54" s="3">
        <v>58</v>
      </c>
      <c r="R54" s="2">
        <v>79370.037979999994</v>
      </c>
      <c r="S54" s="3">
        <v>1</v>
      </c>
    </row>
    <row r="55" spans="1:19" x14ac:dyDescent="0.2">
      <c r="A55" s="2">
        <v>55915.462480000002</v>
      </c>
      <c r="B55" s="3">
        <v>57</v>
      </c>
      <c r="C55" s="2">
        <v>59729.151299999998</v>
      </c>
      <c r="D55" s="2">
        <v>19646.39732191556</v>
      </c>
      <c r="F55" s="2">
        <v>55915.462480000002</v>
      </c>
      <c r="G55" s="3">
        <v>57</v>
      </c>
      <c r="H55" s="2">
        <v>59729.151299999998</v>
      </c>
      <c r="I55" s="2">
        <v>5358.7121770000003</v>
      </c>
      <c r="K55" s="2">
        <v>55915.462480000002</v>
      </c>
      <c r="L55" s="3">
        <v>57</v>
      </c>
      <c r="M55" s="2">
        <v>59729.151299999998</v>
      </c>
      <c r="N55" s="2">
        <v>560304.06709999999</v>
      </c>
      <c r="P55" s="2">
        <v>55915.462480000002</v>
      </c>
      <c r="Q55" s="3">
        <v>57</v>
      </c>
      <c r="R55" s="2">
        <v>59729.151299999998</v>
      </c>
      <c r="S55" s="3">
        <v>1</v>
      </c>
    </row>
    <row r="56" spans="1:19" x14ac:dyDescent="0.2">
      <c r="A56" s="2">
        <v>56611.997840000004</v>
      </c>
      <c r="B56" s="3">
        <v>57</v>
      </c>
      <c r="C56" s="2">
        <v>68499.851620000001</v>
      </c>
      <c r="D56" s="2">
        <v>17921.075259298588</v>
      </c>
      <c r="F56" s="2">
        <v>56611.997840000004</v>
      </c>
      <c r="G56" s="3">
        <v>57</v>
      </c>
      <c r="H56" s="2">
        <v>68499.851620000001</v>
      </c>
      <c r="I56" s="2">
        <v>14179.47244</v>
      </c>
      <c r="K56" s="2">
        <v>56611.997840000004</v>
      </c>
      <c r="L56" s="3">
        <v>57</v>
      </c>
      <c r="M56" s="2">
        <v>68499.851620000001</v>
      </c>
      <c r="N56" s="2">
        <v>428485.36040000001</v>
      </c>
      <c r="P56" s="2">
        <v>56611.997840000004</v>
      </c>
      <c r="Q56" s="3">
        <v>57</v>
      </c>
      <c r="R56" s="2">
        <v>68499.851620000001</v>
      </c>
      <c r="S56" s="3">
        <v>1</v>
      </c>
    </row>
    <row r="57" spans="1:19" x14ac:dyDescent="0.2">
      <c r="A57" s="2">
        <v>28925.70549</v>
      </c>
      <c r="B57" s="3">
        <v>47</v>
      </c>
      <c r="C57" s="2">
        <v>39814.521999999997</v>
      </c>
      <c r="D57" s="2">
        <v>11889.185205225191</v>
      </c>
      <c r="F57" s="2">
        <v>28925.70549</v>
      </c>
      <c r="G57" s="3">
        <v>47</v>
      </c>
      <c r="H57" s="2">
        <v>39814.521999999997</v>
      </c>
      <c r="I57" s="2">
        <v>5958.460188</v>
      </c>
      <c r="K57" s="2">
        <v>28925.70549</v>
      </c>
      <c r="L57" s="3">
        <v>47</v>
      </c>
      <c r="M57" s="2">
        <v>39814.521999999997</v>
      </c>
      <c r="N57" s="2">
        <v>326373.18119999999</v>
      </c>
      <c r="P57" s="2">
        <v>28925.70549</v>
      </c>
      <c r="Q57" s="3">
        <v>47</v>
      </c>
      <c r="R57" s="2">
        <v>39814.521999999997</v>
      </c>
      <c r="S57" s="3">
        <v>1</v>
      </c>
    </row>
    <row r="58" spans="1:19" x14ac:dyDescent="0.2">
      <c r="A58" s="2">
        <v>47434.982649999998</v>
      </c>
      <c r="B58" s="3">
        <v>50</v>
      </c>
      <c r="C58" s="2">
        <v>51752.234450000004</v>
      </c>
      <c r="D58" s="2">
        <v>19877.40293355197</v>
      </c>
      <c r="F58" s="2">
        <v>47434.982649999998</v>
      </c>
      <c r="G58" s="3">
        <v>50</v>
      </c>
      <c r="H58" s="2">
        <v>51752.234450000004</v>
      </c>
      <c r="I58" s="2">
        <v>10985.69656</v>
      </c>
      <c r="K58" s="2">
        <v>47434.982649999998</v>
      </c>
      <c r="L58" s="3">
        <v>50</v>
      </c>
      <c r="M58" s="2">
        <v>51752.234450000004</v>
      </c>
      <c r="N58" s="2">
        <v>629312.40410000004</v>
      </c>
      <c r="P58" s="2">
        <v>47434.982649999998</v>
      </c>
      <c r="Q58" s="3">
        <v>50</v>
      </c>
      <c r="R58" s="2">
        <v>51752.234450000004</v>
      </c>
      <c r="S58" s="3">
        <v>1</v>
      </c>
    </row>
    <row r="59" spans="1:19" x14ac:dyDescent="0.2">
      <c r="A59" s="2">
        <v>48013.614099999999</v>
      </c>
      <c r="B59" s="3">
        <v>47</v>
      </c>
      <c r="C59" s="2">
        <v>58139.259100000003</v>
      </c>
      <c r="D59" s="2">
        <v>15521.737736260089</v>
      </c>
      <c r="F59" s="2">
        <v>48013.614099999999</v>
      </c>
      <c r="G59" s="3">
        <v>47</v>
      </c>
      <c r="H59" s="2">
        <v>58139.259100000003</v>
      </c>
      <c r="I59" s="2">
        <v>3440.8237989999998</v>
      </c>
      <c r="K59" s="2">
        <v>48013.614099999999</v>
      </c>
      <c r="L59" s="3">
        <v>47</v>
      </c>
      <c r="M59" s="2">
        <v>58139.259100000003</v>
      </c>
      <c r="N59" s="2">
        <v>630059.02740000002</v>
      </c>
      <c r="P59" s="2">
        <v>48013.614099999999</v>
      </c>
      <c r="Q59" s="3">
        <v>47</v>
      </c>
      <c r="R59" s="2">
        <v>58139.259100000003</v>
      </c>
      <c r="S59" s="3">
        <v>0</v>
      </c>
    </row>
    <row r="60" spans="1:19" x14ac:dyDescent="0.2">
      <c r="A60" s="2">
        <v>38189.506009999997</v>
      </c>
      <c r="B60" s="3">
        <v>43</v>
      </c>
      <c r="C60" s="2">
        <v>53457.101320000002</v>
      </c>
      <c r="D60" s="2">
        <v>11028.18096287287</v>
      </c>
      <c r="F60" s="2">
        <v>38189.506009999997</v>
      </c>
      <c r="G60" s="3">
        <v>43</v>
      </c>
      <c r="H60" s="2">
        <v>53457.101320000002</v>
      </c>
      <c r="I60" s="2">
        <v>12884.078680000001</v>
      </c>
      <c r="K60" s="2">
        <v>38189.506009999997</v>
      </c>
      <c r="L60" s="3">
        <v>43</v>
      </c>
      <c r="M60" s="2">
        <v>53457.101320000002</v>
      </c>
      <c r="N60" s="2">
        <v>476643.35440000001</v>
      </c>
      <c r="P60" s="2">
        <v>38189.506009999997</v>
      </c>
      <c r="Q60" s="3">
        <v>43</v>
      </c>
      <c r="R60" s="2">
        <v>53457.101320000002</v>
      </c>
      <c r="S60" s="3">
        <v>1</v>
      </c>
    </row>
    <row r="61" spans="1:19" x14ac:dyDescent="0.2">
      <c r="A61" s="2">
        <v>59045.51309</v>
      </c>
      <c r="B61" s="3">
        <v>50</v>
      </c>
      <c r="C61" s="2">
        <v>73348.707450000002</v>
      </c>
      <c r="D61" s="2">
        <v>33330.097571897008</v>
      </c>
      <c r="F61" s="2">
        <v>59045.51309</v>
      </c>
      <c r="G61" s="3">
        <v>50</v>
      </c>
      <c r="H61" s="2">
        <v>73348.707450000002</v>
      </c>
      <c r="I61" s="2">
        <v>8270.707359</v>
      </c>
      <c r="K61" s="2">
        <v>59045.51309</v>
      </c>
      <c r="L61" s="3">
        <v>50</v>
      </c>
      <c r="M61" s="2">
        <v>73348.707450000002</v>
      </c>
      <c r="N61" s="2">
        <v>612738.61710000003</v>
      </c>
      <c r="P61" s="2">
        <v>59045.51309</v>
      </c>
      <c r="Q61" s="3">
        <v>50</v>
      </c>
      <c r="R61" s="2">
        <v>73348.707450000002</v>
      </c>
      <c r="S61" s="3">
        <v>1</v>
      </c>
    </row>
    <row r="62" spans="1:19" x14ac:dyDescent="0.2">
      <c r="A62" s="2">
        <v>42288.810460000001</v>
      </c>
      <c r="B62" s="3">
        <v>53</v>
      </c>
      <c r="C62" s="2">
        <v>55421.657330000002</v>
      </c>
      <c r="D62" s="2">
        <v>21113.48656121664</v>
      </c>
      <c r="F62" s="2">
        <v>42288.810460000001</v>
      </c>
      <c r="G62" s="3">
        <v>53</v>
      </c>
      <c r="H62" s="2">
        <v>55421.657330000002</v>
      </c>
      <c r="I62" s="2">
        <v>10014.969289999999</v>
      </c>
      <c r="K62" s="2">
        <v>42288.810460000001</v>
      </c>
      <c r="L62" s="3">
        <v>53</v>
      </c>
      <c r="M62" s="2">
        <v>55421.657330000002</v>
      </c>
      <c r="N62" s="2">
        <v>293862.5123</v>
      </c>
      <c r="P62" s="2">
        <v>42288.810460000001</v>
      </c>
      <c r="Q62" s="3">
        <v>53</v>
      </c>
      <c r="R62" s="2">
        <v>55421.657330000002</v>
      </c>
      <c r="S62" s="3">
        <v>1</v>
      </c>
    </row>
    <row r="63" spans="1:19" x14ac:dyDescent="0.2">
      <c r="A63" s="2">
        <v>28700.0334</v>
      </c>
      <c r="B63" s="3">
        <v>44</v>
      </c>
      <c r="C63" s="2">
        <v>37336.338300000003</v>
      </c>
      <c r="D63" s="2">
        <v>18430.676806977699</v>
      </c>
      <c r="F63" s="2">
        <v>28700.0334</v>
      </c>
      <c r="G63" s="3">
        <v>44</v>
      </c>
      <c r="H63" s="2">
        <v>37336.338300000003</v>
      </c>
      <c r="I63" s="2">
        <v>10218.32092</v>
      </c>
      <c r="K63" s="2">
        <v>28700.0334</v>
      </c>
      <c r="L63" s="3">
        <v>44</v>
      </c>
      <c r="M63" s="2">
        <v>37336.338300000003</v>
      </c>
      <c r="N63" s="2">
        <v>430907.16729999997</v>
      </c>
      <c r="P63" s="2">
        <v>28700.0334</v>
      </c>
      <c r="Q63" s="3">
        <v>44</v>
      </c>
      <c r="R63" s="2">
        <v>37336.338300000003</v>
      </c>
      <c r="S63" s="3">
        <v>0</v>
      </c>
    </row>
    <row r="64" spans="1:19" x14ac:dyDescent="0.2">
      <c r="A64" s="2">
        <v>49258.87571</v>
      </c>
      <c r="B64" s="3">
        <v>48</v>
      </c>
      <c r="C64" s="2">
        <v>68304.472980000006</v>
      </c>
      <c r="D64" s="2">
        <v>18347.515908603109</v>
      </c>
      <c r="F64" s="2">
        <v>49258.87571</v>
      </c>
      <c r="G64" s="3">
        <v>48</v>
      </c>
      <c r="H64" s="2">
        <v>68304.472980000006</v>
      </c>
      <c r="I64" s="2">
        <v>9466.9951280000005</v>
      </c>
      <c r="K64" s="2">
        <v>49258.87571</v>
      </c>
      <c r="L64" s="3">
        <v>48</v>
      </c>
      <c r="M64" s="2">
        <v>68304.472980000006</v>
      </c>
      <c r="N64" s="2">
        <v>420322.07020000002</v>
      </c>
      <c r="P64" s="2">
        <v>49258.87571</v>
      </c>
      <c r="Q64" s="3">
        <v>48</v>
      </c>
      <c r="R64" s="2">
        <v>68304.472980000006</v>
      </c>
      <c r="S64" s="3">
        <v>0</v>
      </c>
    </row>
    <row r="65" spans="1:19" x14ac:dyDescent="0.2">
      <c r="A65" s="2">
        <v>49510.033560000003</v>
      </c>
      <c r="B65" s="3">
        <v>55</v>
      </c>
      <c r="C65" s="2">
        <v>72776.003819999998</v>
      </c>
      <c r="D65" s="2">
        <v>21855.042932753771</v>
      </c>
      <c r="F65" s="2">
        <v>49510.033560000003</v>
      </c>
      <c r="G65" s="3">
        <v>55</v>
      </c>
      <c r="H65" s="2">
        <v>72776.003819999998</v>
      </c>
      <c r="I65" s="2">
        <v>10597.638139999999</v>
      </c>
      <c r="K65" s="2">
        <v>49510.033560000003</v>
      </c>
      <c r="L65" s="3">
        <v>55</v>
      </c>
      <c r="M65" s="2">
        <v>72776.003819999998</v>
      </c>
      <c r="N65" s="2">
        <v>146344.8965</v>
      </c>
      <c r="P65" s="2">
        <v>49510.033560000003</v>
      </c>
      <c r="Q65" s="3">
        <v>55</v>
      </c>
      <c r="R65" s="2">
        <v>72776.003819999998</v>
      </c>
      <c r="S65" s="3">
        <v>0</v>
      </c>
    </row>
    <row r="66" spans="1:19" x14ac:dyDescent="0.2">
      <c r="A66" s="2">
        <v>53017.267229999998</v>
      </c>
      <c r="B66" s="3">
        <v>53</v>
      </c>
      <c r="C66" s="2">
        <v>64662.300609999998</v>
      </c>
      <c r="D66" s="2">
        <v>28349.817372141089</v>
      </c>
      <c r="F66" s="2">
        <v>53017.267229999998</v>
      </c>
      <c r="G66" s="3">
        <v>53</v>
      </c>
      <c r="H66" s="2">
        <v>64662.300609999998</v>
      </c>
      <c r="I66" s="2">
        <v>11326.03434</v>
      </c>
      <c r="K66" s="2">
        <v>53017.267229999998</v>
      </c>
      <c r="L66" s="3">
        <v>53</v>
      </c>
      <c r="M66" s="2">
        <v>64662.300609999998</v>
      </c>
      <c r="N66" s="2">
        <v>481433.43239999999</v>
      </c>
      <c r="P66" s="2">
        <v>53017.267229999998</v>
      </c>
      <c r="Q66" s="3">
        <v>53</v>
      </c>
      <c r="R66" s="2">
        <v>64662.300609999998</v>
      </c>
      <c r="S66" s="3">
        <v>1</v>
      </c>
    </row>
    <row r="67" spans="1:19" x14ac:dyDescent="0.2">
      <c r="A67" s="2">
        <v>41814.720670000002</v>
      </c>
      <c r="B67" s="3">
        <v>45</v>
      </c>
      <c r="C67" s="2">
        <v>63259.878369999999</v>
      </c>
      <c r="D67" s="2">
        <v>24743.750456449408</v>
      </c>
      <c r="F67" s="2">
        <v>41814.720670000002</v>
      </c>
      <c r="G67" s="3">
        <v>45</v>
      </c>
      <c r="H67" s="2">
        <v>63259.878369999999</v>
      </c>
      <c r="I67" s="2">
        <v>11495.54999</v>
      </c>
      <c r="K67" s="2">
        <v>41814.720670000002</v>
      </c>
      <c r="L67" s="3">
        <v>45</v>
      </c>
      <c r="M67" s="2">
        <v>63259.878369999999</v>
      </c>
      <c r="N67" s="2">
        <v>370356.22230000002</v>
      </c>
      <c r="P67" s="2">
        <v>41814.720670000002</v>
      </c>
      <c r="Q67" s="3">
        <v>45</v>
      </c>
      <c r="R67" s="2">
        <v>63259.878369999999</v>
      </c>
      <c r="S67" s="3">
        <v>0</v>
      </c>
    </row>
    <row r="68" spans="1:19" x14ac:dyDescent="0.2">
      <c r="A68" s="2">
        <v>43901.712440000003</v>
      </c>
      <c r="B68" s="3">
        <v>48</v>
      </c>
      <c r="C68" s="2">
        <v>52682.064010000002</v>
      </c>
      <c r="D68" s="2">
        <v>26339.14756026891</v>
      </c>
      <c r="F68" s="2">
        <v>43901.712440000003</v>
      </c>
      <c r="G68" s="3">
        <v>48</v>
      </c>
      <c r="H68" s="2">
        <v>52682.064010000002</v>
      </c>
      <c r="I68" s="2">
        <v>12514.52029</v>
      </c>
      <c r="K68" s="2">
        <v>43901.712440000003</v>
      </c>
      <c r="L68" s="3">
        <v>48</v>
      </c>
      <c r="M68" s="2">
        <v>52682.064010000002</v>
      </c>
      <c r="N68" s="2">
        <v>549443.58860000002</v>
      </c>
      <c r="P68" s="2">
        <v>43901.712440000003</v>
      </c>
      <c r="Q68" s="3">
        <v>48</v>
      </c>
      <c r="R68" s="2">
        <v>52682.064010000002</v>
      </c>
      <c r="S68" s="3">
        <v>1</v>
      </c>
    </row>
    <row r="69" spans="1:19" x14ac:dyDescent="0.2">
      <c r="A69" s="2">
        <v>44633.992409999999</v>
      </c>
      <c r="B69" s="3">
        <v>52</v>
      </c>
      <c r="C69" s="2">
        <v>54503.144229999998</v>
      </c>
      <c r="D69" s="2">
        <v>20660.479743380129</v>
      </c>
      <c r="F69" s="2">
        <v>44633.992409999999</v>
      </c>
      <c r="G69" s="3">
        <v>52</v>
      </c>
      <c r="H69" s="2">
        <v>54503.144229999998</v>
      </c>
      <c r="I69" s="2">
        <v>7377.8209139999999</v>
      </c>
      <c r="K69" s="2">
        <v>44633.992409999999</v>
      </c>
      <c r="L69" s="3">
        <v>52</v>
      </c>
      <c r="M69" s="2">
        <v>54503.144229999998</v>
      </c>
      <c r="N69" s="2">
        <v>431098.99979999999</v>
      </c>
      <c r="P69" s="2">
        <v>44633.992409999999</v>
      </c>
      <c r="Q69" s="3">
        <v>52</v>
      </c>
      <c r="R69" s="2">
        <v>54503.144229999998</v>
      </c>
      <c r="S69" s="3">
        <v>1</v>
      </c>
    </row>
    <row r="70" spans="1:19" x14ac:dyDescent="0.2">
      <c r="A70" s="2">
        <v>54827.52403</v>
      </c>
      <c r="B70" s="3">
        <v>59</v>
      </c>
      <c r="C70" s="2">
        <v>55368.237159999997</v>
      </c>
      <c r="D70" s="2">
        <v>13304.209460402661</v>
      </c>
      <c r="F70" s="2">
        <v>54827.52403</v>
      </c>
      <c r="G70" s="3">
        <v>59</v>
      </c>
      <c r="H70" s="2">
        <v>55368.237159999997</v>
      </c>
      <c r="I70" s="2">
        <v>13272.946470000001</v>
      </c>
      <c r="K70" s="2">
        <v>54827.52403</v>
      </c>
      <c r="L70" s="3">
        <v>59</v>
      </c>
      <c r="M70" s="2">
        <v>55368.237159999997</v>
      </c>
      <c r="N70" s="2">
        <v>566022.13060000003</v>
      </c>
      <c r="P70" s="2">
        <v>54827.52403</v>
      </c>
      <c r="Q70" s="3">
        <v>59</v>
      </c>
      <c r="R70" s="2">
        <v>55368.237159999997</v>
      </c>
      <c r="S70" s="3">
        <v>0</v>
      </c>
    </row>
    <row r="71" spans="1:19" x14ac:dyDescent="0.2">
      <c r="A71" s="2">
        <v>51130.95379</v>
      </c>
      <c r="B71" s="3">
        <v>52</v>
      </c>
      <c r="C71" s="2">
        <v>63435.863039999997</v>
      </c>
      <c r="D71" s="2">
        <v>27297.652099140629</v>
      </c>
      <c r="F71" s="2">
        <v>51130.95379</v>
      </c>
      <c r="G71" s="3">
        <v>52</v>
      </c>
      <c r="H71" s="2">
        <v>63435.863039999997</v>
      </c>
      <c r="I71" s="2">
        <v>11878.03779</v>
      </c>
      <c r="K71" s="2">
        <v>51130.95379</v>
      </c>
      <c r="L71" s="3">
        <v>52</v>
      </c>
      <c r="M71" s="2">
        <v>63435.863039999997</v>
      </c>
      <c r="N71" s="2">
        <v>480588.23450000002</v>
      </c>
      <c r="P71" s="2">
        <v>51130.95379</v>
      </c>
      <c r="Q71" s="3">
        <v>52</v>
      </c>
      <c r="R71" s="2">
        <v>63435.863039999997</v>
      </c>
      <c r="S71" s="3">
        <v>1</v>
      </c>
    </row>
    <row r="72" spans="1:19" x14ac:dyDescent="0.2">
      <c r="A72" s="2">
        <v>43402.31525</v>
      </c>
      <c r="B72" s="3">
        <v>48</v>
      </c>
      <c r="C72" s="2">
        <v>64347.345309999997</v>
      </c>
      <c r="D72" s="2">
        <v>19092.66796903377</v>
      </c>
      <c r="F72" s="2">
        <v>43402.31525</v>
      </c>
      <c r="G72" s="3">
        <v>48</v>
      </c>
      <c r="H72" s="2">
        <v>64347.345309999997</v>
      </c>
      <c r="I72" s="2">
        <v>10905.36628</v>
      </c>
      <c r="K72" s="2">
        <v>43402.31525</v>
      </c>
      <c r="L72" s="3">
        <v>48</v>
      </c>
      <c r="M72" s="2">
        <v>64347.345309999997</v>
      </c>
      <c r="N72" s="2">
        <v>307226.09769999998</v>
      </c>
      <c r="P72" s="2">
        <v>43402.31525</v>
      </c>
      <c r="Q72" s="3">
        <v>48</v>
      </c>
      <c r="R72" s="2">
        <v>64347.345309999997</v>
      </c>
      <c r="S72" s="3">
        <v>0</v>
      </c>
    </row>
    <row r="73" spans="1:19" x14ac:dyDescent="0.2">
      <c r="A73" s="2">
        <v>47240.86004</v>
      </c>
      <c r="B73" s="3">
        <v>46</v>
      </c>
      <c r="C73" s="2">
        <v>65176.690549999999</v>
      </c>
      <c r="D73" s="2">
        <v>35020.541345081809</v>
      </c>
      <c r="F73" s="2">
        <v>47240.86004</v>
      </c>
      <c r="G73" s="3">
        <v>46</v>
      </c>
      <c r="H73" s="2">
        <v>65176.690549999999</v>
      </c>
      <c r="I73" s="2">
        <v>7698.5522339999998</v>
      </c>
      <c r="K73" s="2">
        <v>47240.86004</v>
      </c>
      <c r="L73" s="3">
        <v>46</v>
      </c>
      <c r="M73" s="2">
        <v>65176.690549999999</v>
      </c>
      <c r="N73" s="2">
        <v>497526.45659999998</v>
      </c>
      <c r="P73" s="2">
        <v>47240.86004</v>
      </c>
      <c r="Q73" s="3">
        <v>46</v>
      </c>
      <c r="R73" s="2">
        <v>65176.690549999999</v>
      </c>
      <c r="S73" s="3">
        <v>1</v>
      </c>
    </row>
    <row r="74" spans="1:19" x14ac:dyDescent="0.2">
      <c r="A74" s="2">
        <v>46635.494319999998</v>
      </c>
      <c r="B74" s="3">
        <v>47</v>
      </c>
      <c r="C74" s="2">
        <v>52027.638370000001</v>
      </c>
      <c r="D74" s="2">
        <v>24589.070335602119</v>
      </c>
      <c r="F74" s="2">
        <v>46635.494319999998</v>
      </c>
      <c r="G74" s="3">
        <v>47</v>
      </c>
      <c r="H74" s="2">
        <v>52027.638370000001</v>
      </c>
      <c r="I74" s="2">
        <v>11960.85377</v>
      </c>
      <c r="K74" s="2">
        <v>46635.494319999998</v>
      </c>
      <c r="L74" s="3">
        <v>47</v>
      </c>
      <c r="M74" s="2">
        <v>52027.638370000001</v>
      </c>
      <c r="N74" s="2">
        <v>688466.0503</v>
      </c>
      <c r="P74" s="2">
        <v>46635.494319999998</v>
      </c>
      <c r="Q74" s="3">
        <v>47</v>
      </c>
      <c r="R74" s="2">
        <v>52027.638370000001</v>
      </c>
      <c r="S74" s="3">
        <v>1</v>
      </c>
    </row>
    <row r="75" spans="1:19" x14ac:dyDescent="0.2">
      <c r="A75" s="2">
        <v>45078.40193</v>
      </c>
      <c r="B75" s="3">
        <v>40</v>
      </c>
      <c r="C75" s="2">
        <v>69612.012300000002</v>
      </c>
      <c r="D75" s="2">
        <v>27488.975473185121</v>
      </c>
      <c r="F75" s="2">
        <v>45078.40193</v>
      </c>
      <c r="G75" s="3">
        <v>40</v>
      </c>
      <c r="H75" s="2">
        <v>69612.012300000002</v>
      </c>
      <c r="I75" s="2">
        <v>8125.5989929999996</v>
      </c>
      <c r="K75" s="2">
        <v>45078.40193</v>
      </c>
      <c r="L75" s="3">
        <v>40</v>
      </c>
      <c r="M75" s="2">
        <v>69612.012300000002</v>
      </c>
      <c r="N75" s="2">
        <v>499086.34419999999</v>
      </c>
      <c r="P75" s="2">
        <v>45078.40193</v>
      </c>
      <c r="Q75" s="3">
        <v>40</v>
      </c>
      <c r="R75" s="2">
        <v>69612.012300000002</v>
      </c>
      <c r="S75" s="3">
        <v>0</v>
      </c>
    </row>
    <row r="76" spans="1:19" x14ac:dyDescent="0.2">
      <c r="A76" s="2">
        <v>44387.58412</v>
      </c>
      <c r="B76" s="3">
        <v>53</v>
      </c>
      <c r="C76" s="2">
        <v>53065.571750000003</v>
      </c>
      <c r="D76" s="2">
        <v>28555.3674172588</v>
      </c>
      <c r="F76" s="2">
        <v>44387.58412</v>
      </c>
      <c r="G76" s="3">
        <v>53</v>
      </c>
      <c r="H76" s="2">
        <v>53065.571750000003</v>
      </c>
      <c r="I76" s="2">
        <v>17805.576069999999</v>
      </c>
      <c r="K76" s="2">
        <v>44387.58412</v>
      </c>
      <c r="L76" s="3">
        <v>53</v>
      </c>
      <c r="M76" s="2">
        <v>53065.571750000003</v>
      </c>
      <c r="N76" s="2">
        <v>429440.3297</v>
      </c>
      <c r="P76" s="2">
        <v>44387.58412</v>
      </c>
      <c r="Q76" s="3">
        <v>53</v>
      </c>
      <c r="R76" s="2">
        <v>53065.571750000003</v>
      </c>
      <c r="S76" s="3">
        <v>0</v>
      </c>
    </row>
    <row r="77" spans="1:19" x14ac:dyDescent="0.2">
      <c r="A77" s="2">
        <v>37161.553930000002</v>
      </c>
      <c r="B77" s="3">
        <v>28</v>
      </c>
      <c r="C77" s="2">
        <v>82842.533850000007</v>
      </c>
      <c r="D77" s="2">
        <v>21853.48011552923</v>
      </c>
      <c r="F77" s="2">
        <v>37161.553930000002</v>
      </c>
      <c r="G77" s="3">
        <v>28</v>
      </c>
      <c r="H77" s="2">
        <v>82842.533850000007</v>
      </c>
      <c r="I77" s="2">
        <v>13102.15805</v>
      </c>
      <c r="K77" s="2">
        <v>37161.553930000002</v>
      </c>
      <c r="L77" s="3">
        <v>28</v>
      </c>
      <c r="M77" s="2">
        <v>82842.533850000007</v>
      </c>
      <c r="N77" s="2">
        <v>315775.32069999998</v>
      </c>
      <c r="P77" s="2">
        <v>37161.553930000002</v>
      </c>
      <c r="Q77" s="3">
        <v>28</v>
      </c>
      <c r="R77" s="2">
        <v>82842.533850000007</v>
      </c>
      <c r="S77" s="3">
        <v>0</v>
      </c>
    </row>
    <row r="78" spans="1:19" x14ac:dyDescent="0.2">
      <c r="A78" s="2">
        <v>49091.971850000002</v>
      </c>
      <c r="B78" s="3">
        <v>56</v>
      </c>
      <c r="C78" s="2">
        <v>61388.627090000002</v>
      </c>
      <c r="D78" s="2">
        <v>13626.020864734021</v>
      </c>
      <c r="F78" s="2">
        <v>49091.971850000002</v>
      </c>
      <c r="G78" s="3">
        <v>56</v>
      </c>
      <c r="H78" s="2">
        <v>61388.627090000002</v>
      </c>
      <c r="I78" s="2">
        <v>14270.007310000001</v>
      </c>
      <c r="K78" s="2">
        <v>49091.971850000002</v>
      </c>
      <c r="L78" s="3">
        <v>56</v>
      </c>
      <c r="M78" s="2">
        <v>61388.627090000002</v>
      </c>
      <c r="N78" s="2">
        <v>341691.93369999999</v>
      </c>
      <c r="P78" s="2">
        <v>49091.971850000002</v>
      </c>
      <c r="Q78" s="3">
        <v>56</v>
      </c>
      <c r="R78" s="2">
        <v>61388.627090000002</v>
      </c>
      <c r="S78" s="3">
        <v>0</v>
      </c>
    </row>
    <row r="79" spans="1:19" x14ac:dyDescent="0.2">
      <c r="A79" s="2">
        <v>58350.318090000001</v>
      </c>
      <c r="B79" s="3">
        <v>46</v>
      </c>
      <c r="C79" s="2">
        <v>100000</v>
      </c>
      <c r="D79" s="2">
        <v>40788.603562546727</v>
      </c>
      <c r="F79" s="2">
        <v>58350.318090000001</v>
      </c>
      <c r="G79" s="3">
        <v>46</v>
      </c>
      <c r="H79" s="2">
        <v>100000</v>
      </c>
      <c r="I79" s="2">
        <v>17452.92179</v>
      </c>
      <c r="K79" s="2">
        <v>58350.318090000001</v>
      </c>
      <c r="L79" s="3">
        <v>46</v>
      </c>
      <c r="M79" s="2">
        <v>100000</v>
      </c>
      <c r="N79" s="2">
        <v>188032.0778</v>
      </c>
      <c r="P79" s="2">
        <v>58350.318090000001</v>
      </c>
      <c r="Q79" s="3">
        <v>46</v>
      </c>
      <c r="R79" s="2">
        <v>100000</v>
      </c>
      <c r="S79" s="3">
        <v>1</v>
      </c>
    </row>
    <row r="80" spans="1:19" x14ac:dyDescent="0.2">
      <c r="A80" s="2">
        <v>43994.35972</v>
      </c>
      <c r="B80" s="3">
        <v>40</v>
      </c>
      <c r="C80" s="2">
        <v>62891.865559999998</v>
      </c>
      <c r="D80" s="2">
        <v>19712.62968293166</v>
      </c>
      <c r="F80" s="2">
        <v>43994.35972</v>
      </c>
      <c r="G80" s="3">
        <v>40</v>
      </c>
      <c r="H80" s="2">
        <v>62891.865559999998</v>
      </c>
      <c r="I80" s="2">
        <v>12522.94052</v>
      </c>
      <c r="K80" s="2">
        <v>43994.35972</v>
      </c>
      <c r="L80" s="3">
        <v>40</v>
      </c>
      <c r="M80" s="2">
        <v>62891.865559999998</v>
      </c>
      <c r="N80" s="2">
        <v>583230.97600000002</v>
      </c>
      <c r="P80" s="2">
        <v>43994.35972</v>
      </c>
      <c r="Q80" s="3">
        <v>40</v>
      </c>
      <c r="R80" s="2">
        <v>62891.865559999998</v>
      </c>
      <c r="S80" s="3">
        <v>1</v>
      </c>
    </row>
    <row r="81" spans="1:19" x14ac:dyDescent="0.2">
      <c r="A81" s="2">
        <v>17584.569630000002</v>
      </c>
      <c r="B81" s="3">
        <v>33</v>
      </c>
      <c r="C81" s="2">
        <v>39627.124799999998</v>
      </c>
      <c r="D81" s="2">
        <v>9708.8256317278083</v>
      </c>
      <c r="F81" s="2">
        <v>17584.569630000002</v>
      </c>
      <c r="G81" s="3">
        <v>33</v>
      </c>
      <c r="H81" s="2">
        <v>39627.124799999998</v>
      </c>
      <c r="I81" s="2">
        <v>9371.5110710000008</v>
      </c>
      <c r="K81" s="2">
        <v>17584.569630000002</v>
      </c>
      <c r="L81" s="3">
        <v>33</v>
      </c>
      <c r="M81" s="2">
        <v>39627.124799999998</v>
      </c>
      <c r="N81" s="2">
        <v>319837.6593</v>
      </c>
      <c r="P81" s="2">
        <v>17584.569630000002</v>
      </c>
      <c r="Q81" s="3">
        <v>33</v>
      </c>
      <c r="R81" s="2">
        <v>39627.124799999998</v>
      </c>
      <c r="S81" s="3">
        <v>1</v>
      </c>
    </row>
    <row r="82" spans="1:19" x14ac:dyDescent="0.2">
      <c r="A82" s="2">
        <v>44650.36073</v>
      </c>
      <c r="B82" s="3">
        <v>40</v>
      </c>
      <c r="C82" s="2">
        <v>68859.564889999994</v>
      </c>
      <c r="D82" s="2">
        <v>23204.210370539098</v>
      </c>
      <c r="F82" s="2">
        <v>44650.36073</v>
      </c>
      <c r="G82" s="3">
        <v>40</v>
      </c>
      <c r="H82" s="2">
        <v>68859.564889999994</v>
      </c>
      <c r="I82" s="2">
        <v>13417.020270000001</v>
      </c>
      <c r="K82" s="2">
        <v>44650.36073</v>
      </c>
      <c r="L82" s="3">
        <v>40</v>
      </c>
      <c r="M82" s="2">
        <v>68859.564889999994</v>
      </c>
      <c r="N82" s="2">
        <v>486069.07299999997</v>
      </c>
      <c r="P82" s="2">
        <v>44650.36073</v>
      </c>
      <c r="Q82" s="3">
        <v>40</v>
      </c>
      <c r="R82" s="2">
        <v>68859.564889999994</v>
      </c>
      <c r="S82" s="3">
        <v>1</v>
      </c>
    </row>
    <row r="83" spans="1:19" x14ac:dyDescent="0.2">
      <c r="A83" s="2">
        <v>66363.893160000007</v>
      </c>
      <c r="B83" s="3">
        <v>51</v>
      </c>
      <c r="C83" s="2">
        <v>82358.22683</v>
      </c>
      <c r="D83" s="2">
        <v>18755.67146684149</v>
      </c>
      <c r="F83" s="2">
        <v>66363.893160000007</v>
      </c>
      <c r="G83" s="3">
        <v>51</v>
      </c>
      <c r="H83" s="2">
        <v>82358.22683</v>
      </c>
      <c r="I83" s="2">
        <v>8092.4751029999998</v>
      </c>
      <c r="K83" s="2">
        <v>66363.893160000007</v>
      </c>
      <c r="L83" s="3">
        <v>51</v>
      </c>
      <c r="M83" s="2">
        <v>82358.22683</v>
      </c>
      <c r="N83" s="2">
        <v>655934.46660000004</v>
      </c>
      <c r="P83" s="2">
        <v>66363.893160000007</v>
      </c>
      <c r="Q83" s="3">
        <v>51</v>
      </c>
      <c r="R83" s="2">
        <v>82358.22683</v>
      </c>
      <c r="S83" s="3">
        <v>1</v>
      </c>
    </row>
    <row r="84" spans="1:19" x14ac:dyDescent="0.2">
      <c r="A84" s="2">
        <v>53489.462140000003</v>
      </c>
      <c r="B84" s="3">
        <v>51</v>
      </c>
      <c r="C84" s="2">
        <v>67904.398950000003</v>
      </c>
      <c r="D84" s="2">
        <v>33825.045278207763</v>
      </c>
      <c r="F84" s="2">
        <v>53489.462140000003</v>
      </c>
      <c r="G84" s="3">
        <v>51</v>
      </c>
      <c r="H84" s="2">
        <v>67904.398950000003</v>
      </c>
      <c r="I84" s="2">
        <v>11417.309520000001</v>
      </c>
      <c r="K84" s="2">
        <v>53489.462140000003</v>
      </c>
      <c r="L84" s="3">
        <v>51</v>
      </c>
      <c r="M84" s="2">
        <v>67904.398950000003</v>
      </c>
      <c r="N84" s="2">
        <v>487435.96399999998</v>
      </c>
      <c r="P84" s="2">
        <v>53489.462140000003</v>
      </c>
      <c r="Q84" s="3">
        <v>51</v>
      </c>
      <c r="R84" s="2">
        <v>67904.398950000003</v>
      </c>
      <c r="S84" s="3">
        <v>0</v>
      </c>
    </row>
    <row r="85" spans="1:19" x14ac:dyDescent="0.2">
      <c r="A85" s="2">
        <v>39810.348169999997</v>
      </c>
      <c r="B85" s="3">
        <v>46</v>
      </c>
      <c r="C85" s="2">
        <v>65311.682249999998</v>
      </c>
      <c r="D85" s="2">
        <v>14085.62558718848</v>
      </c>
      <c r="F85" s="2">
        <v>39810.348169999997</v>
      </c>
      <c r="G85" s="3">
        <v>46</v>
      </c>
      <c r="H85" s="2">
        <v>65311.682249999998</v>
      </c>
      <c r="I85" s="2">
        <v>7988.7536849999997</v>
      </c>
      <c r="K85" s="2">
        <v>39810.348169999997</v>
      </c>
      <c r="L85" s="3">
        <v>46</v>
      </c>
      <c r="M85" s="2">
        <v>65311.682249999998</v>
      </c>
      <c r="N85" s="2">
        <v>215673.53839999999</v>
      </c>
      <c r="P85" s="2">
        <v>39810.348169999997</v>
      </c>
      <c r="Q85" s="3">
        <v>46</v>
      </c>
      <c r="R85" s="2">
        <v>65311.682249999998</v>
      </c>
      <c r="S85" s="3">
        <v>0</v>
      </c>
    </row>
    <row r="86" spans="1:19" x14ac:dyDescent="0.2">
      <c r="A86" s="2">
        <v>51612.143109999997</v>
      </c>
      <c r="B86" s="3">
        <v>51</v>
      </c>
      <c r="C86" s="2">
        <v>59593.2624</v>
      </c>
      <c r="D86" s="2">
        <v>31698.802825537001</v>
      </c>
      <c r="F86" s="2">
        <v>51612.143109999997</v>
      </c>
      <c r="G86" s="3">
        <v>51</v>
      </c>
      <c r="H86" s="2">
        <v>59593.2624</v>
      </c>
      <c r="I86" s="2">
        <v>12252.730579999999</v>
      </c>
      <c r="K86" s="2">
        <v>51612.143109999997</v>
      </c>
      <c r="L86" s="3">
        <v>51</v>
      </c>
      <c r="M86" s="2">
        <v>59593.2624</v>
      </c>
      <c r="N86" s="2">
        <v>612242.77549999999</v>
      </c>
      <c r="P86" s="2">
        <v>51612.143109999997</v>
      </c>
      <c r="Q86" s="3">
        <v>51</v>
      </c>
      <c r="R86" s="2">
        <v>59593.2624</v>
      </c>
      <c r="S86" s="3">
        <v>0</v>
      </c>
    </row>
    <row r="87" spans="1:19" x14ac:dyDescent="0.2">
      <c r="A87" s="2">
        <v>38978.674579999999</v>
      </c>
      <c r="B87" s="3">
        <v>50</v>
      </c>
      <c r="C87" s="2">
        <v>47460.548089999997</v>
      </c>
      <c r="D87" s="2">
        <v>20955.400386265021</v>
      </c>
      <c r="F87" s="2">
        <v>38978.674579999999</v>
      </c>
      <c r="G87" s="3">
        <v>50</v>
      </c>
      <c r="H87" s="2">
        <v>47460.548089999997</v>
      </c>
      <c r="I87" s="2">
        <v>7405.5342710000004</v>
      </c>
      <c r="K87" s="2">
        <v>38978.674579999999</v>
      </c>
      <c r="L87" s="3">
        <v>50</v>
      </c>
      <c r="M87" s="2">
        <v>47460.548089999997</v>
      </c>
      <c r="N87" s="2">
        <v>430624.81420000002</v>
      </c>
      <c r="P87" s="2">
        <v>38978.674579999999</v>
      </c>
      <c r="Q87" s="3">
        <v>50</v>
      </c>
      <c r="R87" s="2">
        <v>47460.548089999997</v>
      </c>
      <c r="S87" s="3">
        <v>1</v>
      </c>
    </row>
    <row r="88" spans="1:19" x14ac:dyDescent="0.2">
      <c r="A88" s="2">
        <v>10092.22509</v>
      </c>
      <c r="B88" s="3">
        <v>22</v>
      </c>
      <c r="C88" s="2">
        <v>43131.784110000001</v>
      </c>
      <c r="D88" s="2">
        <v>9328.1974205864535</v>
      </c>
      <c r="F88" s="2">
        <v>10092.22509</v>
      </c>
      <c r="G88" s="3">
        <v>22</v>
      </c>
      <c r="H88" s="2">
        <v>43131.784110000001</v>
      </c>
      <c r="I88" s="2">
        <v>10917.140939999999</v>
      </c>
      <c r="K88" s="2">
        <v>10092.22509</v>
      </c>
      <c r="L88" s="3">
        <v>22</v>
      </c>
      <c r="M88" s="2">
        <v>43131.784110000001</v>
      </c>
      <c r="N88" s="2">
        <v>326742.7352</v>
      </c>
      <c r="P88" s="2">
        <v>10092.22509</v>
      </c>
      <c r="Q88" s="3">
        <v>22</v>
      </c>
      <c r="R88" s="2">
        <v>43131.784110000001</v>
      </c>
      <c r="S88" s="3">
        <v>1</v>
      </c>
    </row>
    <row r="89" spans="1:19" x14ac:dyDescent="0.2">
      <c r="A89" s="2">
        <v>35928.524039999997</v>
      </c>
      <c r="B89" s="3">
        <v>51</v>
      </c>
      <c r="C89" s="2">
        <v>52263.698060000002</v>
      </c>
      <c r="D89" s="2">
        <v>25919.66280327483</v>
      </c>
      <c r="F89" s="2">
        <v>35928.524039999997</v>
      </c>
      <c r="G89" s="3">
        <v>51</v>
      </c>
      <c r="H89" s="2">
        <v>52263.698060000002</v>
      </c>
      <c r="I89" s="2">
        <v>8838.7595089999995</v>
      </c>
      <c r="K89" s="2">
        <v>35928.524039999997</v>
      </c>
      <c r="L89" s="3">
        <v>51</v>
      </c>
      <c r="M89" s="2">
        <v>52263.698060000002</v>
      </c>
      <c r="N89" s="2">
        <v>213040.96059999999</v>
      </c>
      <c r="P89" s="2">
        <v>35928.524039999997</v>
      </c>
      <c r="Q89" s="3">
        <v>51</v>
      </c>
      <c r="R89" s="2">
        <v>52263.698060000002</v>
      </c>
      <c r="S89" s="3">
        <v>0</v>
      </c>
    </row>
    <row r="90" spans="1:19" x14ac:dyDescent="0.2">
      <c r="A90" s="2">
        <v>54823.192210000001</v>
      </c>
      <c r="B90" s="3">
        <v>48</v>
      </c>
      <c r="C90" s="2">
        <v>80959.533100000001</v>
      </c>
      <c r="D90" s="2">
        <v>34076.857063234223</v>
      </c>
      <c r="F90" s="2">
        <v>54823.192210000001</v>
      </c>
      <c r="G90" s="3">
        <v>48</v>
      </c>
      <c r="H90" s="2">
        <v>80959.533100000001</v>
      </c>
      <c r="I90" s="2">
        <v>4499.921096</v>
      </c>
      <c r="K90" s="2">
        <v>54823.192210000001</v>
      </c>
      <c r="L90" s="3">
        <v>48</v>
      </c>
      <c r="M90" s="2">
        <v>80959.533100000001</v>
      </c>
      <c r="N90" s="2">
        <v>379749.91519999999</v>
      </c>
      <c r="P90" s="2">
        <v>54823.192210000001</v>
      </c>
      <c r="Q90" s="3">
        <v>48</v>
      </c>
      <c r="R90" s="2">
        <v>80959.533100000001</v>
      </c>
      <c r="S90" s="3">
        <v>1</v>
      </c>
    </row>
    <row r="91" spans="1:19" x14ac:dyDescent="0.2">
      <c r="A91" s="2">
        <v>45805.671860000002</v>
      </c>
      <c r="B91" s="3">
        <v>42</v>
      </c>
      <c r="C91" s="2">
        <v>66417.665970000002</v>
      </c>
      <c r="D91" s="2">
        <v>23130.945569974971</v>
      </c>
      <c r="F91" s="2">
        <v>45805.671860000002</v>
      </c>
      <c r="G91" s="3">
        <v>42</v>
      </c>
      <c r="H91" s="2">
        <v>66417.665970000002</v>
      </c>
      <c r="I91" s="2">
        <v>9183.3276210000004</v>
      </c>
      <c r="K91" s="2">
        <v>45805.671860000002</v>
      </c>
      <c r="L91" s="3">
        <v>42</v>
      </c>
      <c r="M91" s="2">
        <v>66417.665970000002</v>
      </c>
      <c r="N91" s="2">
        <v>513340.0097</v>
      </c>
      <c r="P91" s="2">
        <v>45805.671860000002</v>
      </c>
      <c r="Q91" s="3">
        <v>42</v>
      </c>
      <c r="R91" s="2">
        <v>66417.665970000002</v>
      </c>
      <c r="S91" s="3">
        <v>0</v>
      </c>
    </row>
    <row r="92" spans="1:19" x14ac:dyDescent="0.2">
      <c r="A92" s="2">
        <v>41567.470329999996</v>
      </c>
      <c r="B92" s="3">
        <v>46</v>
      </c>
      <c r="C92" s="2">
        <v>58457.414920000003</v>
      </c>
      <c r="D92" s="2">
        <v>30700.225026692329</v>
      </c>
      <c r="F92" s="2">
        <v>41567.470329999996</v>
      </c>
      <c r="G92" s="3">
        <v>46</v>
      </c>
      <c r="H92" s="2">
        <v>58457.414920000003</v>
      </c>
      <c r="I92" s="2">
        <v>12491.01273</v>
      </c>
      <c r="K92" s="2">
        <v>41567.470329999996</v>
      </c>
      <c r="L92" s="3">
        <v>46</v>
      </c>
      <c r="M92" s="2">
        <v>58457.414920000003</v>
      </c>
      <c r="N92" s="2">
        <v>410655.99469999998</v>
      </c>
      <c r="P92" s="2">
        <v>41567.470329999996</v>
      </c>
      <c r="Q92" s="3">
        <v>46</v>
      </c>
      <c r="R92" s="2">
        <v>58457.414920000003</v>
      </c>
      <c r="S92" s="3">
        <v>1</v>
      </c>
    </row>
    <row r="93" spans="1:19" x14ac:dyDescent="0.2">
      <c r="A93" s="2">
        <v>28031.209849999999</v>
      </c>
      <c r="B93" s="3">
        <v>38</v>
      </c>
      <c r="C93" s="2">
        <v>50571.459690000003</v>
      </c>
      <c r="D93" s="2">
        <v>15193.4675079181</v>
      </c>
      <c r="F93" s="2">
        <v>28031.209849999999</v>
      </c>
      <c r="G93" s="3">
        <v>38</v>
      </c>
      <c r="H93" s="2">
        <v>50571.459690000003</v>
      </c>
      <c r="I93" s="2">
        <v>13338.328519999999</v>
      </c>
      <c r="K93" s="2">
        <v>28031.209849999999</v>
      </c>
      <c r="L93" s="3">
        <v>38</v>
      </c>
      <c r="M93" s="2">
        <v>50571.459690000003</v>
      </c>
      <c r="N93" s="2">
        <v>348833.84029999998</v>
      </c>
      <c r="P93" s="2">
        <v>28031.209849999999</v>
      </c>
      <c r="Q93" s="3">
        <v>38</v>
      </c>
      <c r="R93" s="2">
        <v>50571.459690000003</v>
      </c>
      <c r="S93" s="3">
        <v>0</v>
      </c>
    </row>
    <row r="94" spans="1:19" x14ac:dyDescent="0.2">
      <c r="A94" s="2">
        <v>27815.738130000002</v>
      </c>
      <c r="B94" s="3">
        <v>39</v>
      </c>
      <c r="C94" s="2">
        <v>50943.162559999997</v>
      </c>
      <c r="D94" s="2">
        <v>12533.40220328854</v>
      </c>
      <c r="F94" s="2">
        <v>27815.738130000002</v>
      </c>
      <c r="G94" s="3">
        <v>39</v>
      </c>
      <c r="H94" s="2">
        <v>50943.162559999997</v>
      </c>
      <c r="I94" s="2">
        <v>10816.8855</v>
      </c>
      <c r="K94" s="2">
        <v>27815.738130000002</v>
      </c>
      <c r="L94" s="3">
        <v>39</v>
      </c>
      <c r="M94" s="2">
        <v>50943.162559999997</v>
      </c>
      <c r="N94" s="2">
        <v>299734.12780000002</v>
      </c>
      <c r="P94" s="2">
        <v>27815.738130000002</v>
      </c>
      <c r="Q94" s="3">
        <v>39</v>
      </c>
      <c r="R94" s="2">
        <v>50943.162559999997</v>
      </c>
      <c r="S94" s="3">
        <v>1</v>
      </c>
    </row>
    <row r="95" spans="1:19" x14ac:dyDescent="0.2">
      <c r="A95" s="2">
        <v>68678.435200000007</v>
      </c>
      <c r="B95" s="3">
        <v>61</v>
      </c>
      <c r="C95" s="2">
        <v>79792.130959999995</v>
      </c>
      <c r="D95" s="2">
        <v>24376.235896426591</v>
      </c>
      <c r="F95" s="2">
        <v>68678.435200000007</v>
      </c>
      <c r="G95" s="3">
        <v>61</v>
      </c>
      <c r="H95" s="2">
        <v>79792.130959999995</v>
      </c>
      <c r="I95" s="2">
        <v>14245.53319</v>
      </c>
      <c r="K95" s="2">
        <v>68678.435200000007</v>
      </c>
      <c r="L95" s="3">
        <v>61</v>
      </c>
      <c r="M95" s="2">
        <v>79792.130959999995</v>
      </c>
      <c r="N95" s="2">
        <v>497950.29330000002</v>
      </c>
      <c r="P95" s="2">
        <v>68678.435200000007</v>
      </c>
      <c r="Q95" s="3">
        <v>61</v>
      </c>
      <c r="R95" s="2">
        <v>79792.130959999995</v>
      </c>
      <c r="S95" s="3">
        <v>1</v>
      </c>
    </row>
    <row r="96" spans="1:19" x14ac:dyDescent="0.2">
      <c r="A96" s="2">
        <v>68925.094469999996</v>
      </c>
      <c r="B96" s="3">
        <v>55</v>
      </c>
      <c r="C96" s="2">
        <v>70787.27764</v>
      </c>
      <c r="D96" s="2">
        <v>25559.817975258629</v>
      </c>
      <c r="F96" s="2">
        <v>68925.094469999996</v>
      </c>
      <c r="G96" s="3">
        <v>55</v>
      </c>
      <c r="H96" s="2">
        <v>70787.27764</v>
      </c>
      <c r="I96" s="2">
        <v>10155.34095</v>
      </c>
      <c r="K96" s="2">
        <v>68925.094469999996</v>
      </c>
      <c r="L96" s="3">
        <v>55</v>
      </c>
      <c r="M96" s="2">
        <v>70787.27764</v>
      </c>
      <c r="N96" s="2">
        <v>853913.85320000001</v>
      </c>
      <c r="P96" s="2">
        <v>68925.094469999996</v>
      </c>
      <c r="Q96" s="3">
        <v>55</v>
      </c>
      <c r="R96" s="2">
        <v>70787.27764</v>
      </c>
      <c r="S96" s="3">
        <v>0</v>
      </c>
    </row>
    <row r="97" spans="1:19" x14ac:dyDescent="0.2">
      <c r="A97" s="2">
        <v>34215.761500000001</v>
      </c>
      <c r="B97" s="3">
        <v>42</v>
      </c>
      <c r="C97" s="2">
        <v>56098.507729999998</v>
      </c>
      <c r="D97" s="2">
        <v>28941.24765124937</v>
      </c>
      <c r="F97" s="2">
        <v>34215.761500000001</v>
      </c>
      <c r="G97" s="3">
        <v>42</v>
      </c>
      <c r="H97" s="2">
        <v>56098.507729999998</v>
      </c>
      <c r="I97" s="2">
        <v>11675.284960000001</v>
      </c>
      <c r="K97" s="2">
        <v>34215.761500000001</v>
      </c>
      <c r="L97" s="3">
        <v>42</v>
      </c>
      <c r="M97" s="2">
        <v>56098.507729999998</v>
      </c>
      <c r="N97" s="2">
        <v>320228.64510000002</v>
      </c>
      <c r="P97" s="2">
        <v>34215.761500000001</v>
      </c>
      <c r="Q97" s="3">
        <v>42</v>
      </c>
      <c r="R97" s="2">
        <v>56098.507729999998</v>
      </c>
      <c r="S97" s="3">
        <v>1</v>
      </c>
    </row>
    <row r="98" spans="1:19" x14ac:dyDescent="0.2">
      <c r="A98" s="2">
        <v>37843.466189999999</v>
      </c>
      <c r="B98" s="3">
        <v>51</v>
      </c>
      <c r="C98" s="2">
        <v>57478.379220000003</v>
      </c>
      <c r="D98" s="2">
        <v>18594.210477893259</v>
      </c>
      <c r="F98" s="2">
        <v>37843.466189999999</v>
      </c>
      <c r="G98" s="3">
        <v>51</v>
      </c>
      <c r="H98" s="2">
        <v>57478.379220000003</v>
      </c>
      <c r="I98" s="2">
        <v>2230.096344</v>
      </c>
      <c r="K98" s="2">
        <v>37843.466189999999</v>
      </c>
      <c r="L98" s="3">
        <v>51</v>
      </c>
      <c r="M98" s="2">
        <v>57478.379220000003</v>
      </c>
      <c r="N98" s="2">
        <v>158979.7102</v>
      </c>
      <c r="P98" s="2">
        <v>37843.466189999999</v>
      </c>
      <c r="Q98" s="3">
        <v>51</v>
      </c>
      <c r="R98" s="2">
        <v>57478.379220000003</v>
      </c>
      <c r="S98" s="3">
        <v>0</v>
      </c>
    </row>
    <row r="99" spans="1:19" x14ac:dyDescent="0.2">
      <c r="A99" s="2">
        <v>37883.242310000001</v>
      </c>
      <c r="B99" s="3">
        <v>41</v>
      </c>
      <c r="C99" s="2">
        <v>60181.406329999998</v>
      </c>
      <c r="D99" s="2">
        <v>28046.879425968291</v>
      </c>
      <c r="F99" s="2">
        <v>37883.242310000001</v>
      </c>
      <c r="G99" s="3">
        <v>41</v>
      </c>
      <c r="H99" s="2">
        <v>60181.406329999998</v>
      </c>
      <c r="I99" s="2">
        <v>7094.896557</v>
      </c>
      <c r="K99" s="2">
        <v>37883.242310000001</v>
      </c>
      <c r="L99" s="3">
        <v>41</v>
      </c>
      <c r="M99" s="2">
        <v>60181.406329999998</v>
      </c>
      <c r="N99" s="2">
        <v>390312.1715</v>
      </c>
      <c r="P99" s="2">
        <v>37883.242310000001</v>
      </c>
      <c r="Q99" s="3">
        <v>41</v>
      </c>
      <c r="R99" s="2">
        <v>60181.406329999998</v>
      </c>
      <c r="S99" s="3">
        <v>1</v>
      </c>
    </row>
    <row r="100" spans="1:19" x14ac:dyDescent="0.2">
      <c r="A100" s="2">
        <v>48734.357080000002</v>
      </c>
      <c r="B100" s="3">
        <v>40</v>
      </c>
      <c r="C100" s="2">
        <v>74445.081680000003</v>
      </c>
      <c r="D100" s="2">
        <v>21344.47127841321</v>
      </c>
      <c r="F100" s="2">
        <v>48734.357080000002</v>
      </c>
      <c r="G100" s="3">
        <v>40</v>
      </c>
      <c r="H100" s="2">
        <v>74445.081680000003</v>
      </c>
      <c r="I100" s="2">
        <v>7915.758178</v>
      </c>
      <c r="K100" s="2">
        <v>48734.357080000002</v>
      </c>
      <c r="L100" s="3">
        <v>40</v>
      </c>
      <c r="M100" s="2">
        <v>74445.081680000003</v>
      </c>
      <c r="N100" s="2">
        <v>527420.72690000001</v>
      </c>
      <c r="P100" s="2">
        <v>48734.357080000002</v>
      </c>
      <c r="Q100" s="3">
        <v>40</v>
      </c>
      <c r="R100" s="2">
        <v>74445.081680000003</v>
      </c>
      <c r="S100" s="3">
        <v>0</v>
      </c>
    </row>
    <row r="101" spans="1:19" x14ac:dyDescent="0.2">
      <c r="A101" s="2">
        <v>27187.239140000001</v>
      </c>
      <c r="B101" s="3">
        <v>41</v>
      </c>
      <c r="C101" s="2">
        <v>38406.778899999998</v>
      </c>
      <c r="D101" s="2">
        <v>20373.304699120559</v>
      </c>
      <c r="F101" s="2">
        <v>27187.239140000001</v>
      </c>
      <c r="G101" s="3">
        <v>41</v>
      </c>
      <c r="H101" s="2">
        <v>38406.778899999998</v>
      </c>
      <c r="I101" s="2">
        <v>11023.00268</v>
      </c>
      <c r="K101" s="2">
        <v>27187.239140000001</v>
      </c>
      <c r="L101" s="3">
        <v>41</v>
      </c>
      <c r="M101" s="2">
        <v>38406.778899999998</v>
      </c>
      <c r="N101" s="2">
        <v>451846.19949999999</v>
      </c>
      <c r="P101" s="2">
        <v>27187.239140000001</v>
      </c>
      <c r="Q101" s="3">
        <v>41</v>
      </c>
      <c r="R101" s="2">
        <v>38406.778899999998</v>
      </c>
      <c r="S101" s="3">
        <v>1</v>
      </c>
    </row>
    <row r="102" spans="1:19" x14ac:dyDescent="0.2">
      <c r="A102" s="2">
        <v>63738.390650000001</v>
      </c>
      <c r="B102" s="3">
        <v>56</v>
      </c>
      <c r="C102" s="2">
        <v>64616.688099999999</v>
      </c>
      <c r="D102" s="2">
        <v>14327.46927591275</v>
      </c>
      <c r="F102" s="2">
        <v>63738.390650000001</v>
      </c>
      <c r="G102" s="3">
        <v>56</v>
      </c>
      <c r="H102" s="2">
        <v>64616.688099999999</v>
      </c>
      <c r="I102" s="2">
        <v>12378.54089</v>
      </c>
      <c r="K102" s="2">
        <v>63738.390650000001</v>
      </c>
      <c r="L102" s="3">
        <v>56</v>
      </c>
      <c r="M102" s="2">
        <v>64616.688099999999</v>
      </c>
      <c r="N102" s="2">
        <v>779925.7892</v>
      </c>
      <c r="P102" s="2">
        <v>63738.390650000001</v>
      </c>
      <c r="Q102" s="3">
        <v>56</v>
      </c>
      <c r="R102" s="2">
        <v>64616.688099999999</v>
      </c>
      <c r="S102" s="3">
        <v>0</v>
      </c>
    </row>
    <row r="103" spans="1:19" x14ac:dyDescent="0.2">
      <c r="A103" s="2">
        <v>48266.755160000001</v>
      </c>
      <c r="B103" s="3">
        <v>46</v>
      </c>
      <c r="C103" s="2">
        <v>68107.93144</v>
      </c>
      <c r="D103" s="2">
        <v>29657.117862279731</v>
      </c>
      <c r="F103" s="2">
        <v>48266.755160000001</v>
      </c>
      <c r="G103" s="3">
        <v>46</v>
      </c>
      <c r="H103" s="2">
        <v>68107.93144</v>
      </c>
      <c r="I103" s="2">
        <v>7813.6026570000004</v>
      </c>
      <c r="K103" s="2">
        <v>48266.755160000001</v>
      </c>
      <c r="L103" s="3">
        <v>46</v>
      </c>
      <c r="M103" s="2">
        <v>68107.93144</v>
      </c>
      <c r="N103" s="2">
        <v>455609.14289999998</v>
      </c>
      <c r="P103" s="2">
        <v>48266.755160000001</v>
      </c>
      <c r="Q103" s="3">
        <v>46</v>
      </c>
      <c r="R103" s="2">
        <v>68107.93144</v>
      </c>
      <c r="S103" s="3">
        <v>0</v>
      </c>
    </row>
    <row r="104" spans="1:19" x14ac:dyDescent="0.2">
      <c r="A104" s="2">
        <v>46381.131110000002</v>
      </c>
      <c r="B104" s="3">
        <v>37</v>
      </c>
      <c r="C104" s="2">
        <v>72471.815319999994</v>
      </c>
      <c r="D104" s="2">
        <v>21230.119492023281</v>
      </c>
      <c r="F104" s="2">
        <v>46381.131110000002</v>
      </c>
      <c r="G104" s="3">
        <v>37</v>
      </c>
      <c r="H104" s="2">
        <v>72471.815319999994</v>
      </c>
      <c r="I104" s="2">
        <v>11216.886759999999</v>
      </c>
      <c r="K104" s="2">
        <v>46381.131110000002</v>
      </c>
      <c r="L104" s="3">
        <v>37</v>
      </c>
      <c r="M104" s="2">
        <v>72471.815319999994</v>
      </c>
      <c r="N104" s="2">
        <v>583523.07620000001</v>
      </c>
      <c r="P104" s="2">
        <v>46381.131110000002</v>
      </c>
      <c r="Q104" s="3">
        <v>37</v>
      </c>
      <c r="R104" s="2">
        <v>72471.815319999994</v>
      </c>
      <c r="S104" s="3">
        <v>1</v>
      </c>
    </row>
    <row r="105" spans="1:19" x14ac:dyDescent="0.2">
      <c r="A105" s="2">
        <v>31978.979899999998</v>
      </c>
      <c r="B105" s="3">
        <v>52</v>
      </c>
      <c r="C105" s="2">
        <v>35069.418859999998</v>
      </c>
      <c r="D105" s="2">
        <v>12853.040531366831</v>
      </c>
      <c r="F105" s="2">
        <v>31978.979899999998</v>
      </c>
      <c r="G105" s="3">
        <v>52</v>
      </c>
      <c r="H105" s="2">
        <v>35069.418859999998</v>
      </c>
      <c r="I105" s="2">
        <v>1851.9798390000001</v>
      </c>
      <c r="K105" s="2">
        <v>31978.979899999998</v>
      </c>
      <c r="L105" s="3">
        <v>52</v>
      </c>
      <c r="M105" s="2">
        <v>35069.418859999998</v>
      </c>
      <c r="N105" s="2">
        <v>353757.50569999998</v>
      </c>
      <c r="P105" s="2">
        <v>31978.979899999998</v>
      </c>
      <c r="Q105" s="3">
        <v>52</v>
      </c>
      <c r="R105" s="2">
        <v>35069.418859999998</v>
      </c>
      <c r="S105" s="3">
        <v>1</v>
      </c>
    </row>
    <row r="106" spans="1:19" x14ac:dyDescent="0.2">
      <c r="A106" s="2">
        <v>48100.290520000002</v>
      </c>
      <c r="B106" s="3">
        <v>57</v>
      </c>
      <c r="C106" s="2">
        <v>52422.946909999999</v>
      </c>
      <c r="D106" s="2">
        <v>20416.931406741751</v>
      </c>
      <c r="F106" s="2">
        <v>48100.290520000002</v>
      </c>
      <c r="G106" s="3">
        <v>57</v>
      </c>
      <c r="H106" s="2">
        <v>52422.946909999999</v>
      </c>
      <c r="I106" s="2">
        <v>6998.4656199999999</v>
      </c>
      <c r="K106" s="2">
        <v>48100.290520000002</v>
      </c>
      <c r="L106" s="3">
        <v>57</v>
      </c>
      <c r="M106" s="2">
        <v>52422.946909999999</v>
      </c>
      <c r="N106" s="2">
        <v>438067.75060000003</v>
      </c>
      <c r="P106" s="2">
        <v>48100.290520000002</v>
      </c>
      <c r="Q106" s="3">
        <v>57</v>
      </c>
      <c r="R106" s="2">
        <v>52422.946909999999</v>
      </c>
      <c r="S106" s="3">
        <v>0</v>
      </c>
    </row>
    <row r="107" spans="1:19" x14ac:dyDescent="0.2">
      <c r="A107" s="2">
        <v>47380.912239999998</v>
      </c>
      <c r="B107" s="3">
        <v>34</v>
      </c>
      <c r="C107" s="2">
        <v>84467.789879999997</v>
      </c>
      <c r="D107" s="2">
        <v>22112.716118980021</v>
      </c>
      <c r="F107" s="2">
        <v>47380.912239999998</v>
      </c>
      <c r="G107" s="3">
        <v>34</v>
      </c>
      <c r="H107" s="2">
        <v>84467.789879999997</v>
      </c>
      <c r="I107" s="2">
        <v>7772.4448469999998</v>
      </c>
      <c r="K107" s="2">
        <v>47380.912239999998</v>
      </c>
      <c r="L107" s="3">
        <v>34</v>
      </c>
      <c r="M107" s="2">
        <v>84467.789879999997</v>
      </c>
      <c r="N107" s="2">
        <v>468238.79149999999</v>
      </c>
      <c r="P107" s="2">
        <v>47380.912239999998</v>
      </c>
      <c r="Q107" s="3">
        <v>34</v>
      </c>
      <c r="R107" s="2">
        <v>84467.789879999997</v>
      </c>
      <c r="S107" s="3">
        <v>1</v>
      </c>
    </row>
    <row r="108" spans="1:19" x14ac:dyDescent="0.2">
      <c r="A108" s="2">
        <v>41425.00116</v>
      </c>
      <c r="B108" s="3">
        <v>43</v>
      </c>
      <c r="C108" s="2">
        <v>51419.507769999997</v>
      </c>
      <c r="D108" s="2">
        <v>28077.51368896195</v>
      </c>
      <c r="F108" s="2">
        <v>41425.00116</v>
      </c>
      <c r="G108" s="3">
        <v>43</v>
      </c>
      <c r="H108" s="2">
        <v>51419.507769999997</v>
      </c>
      <c r="I108" s="2">
        <v>11331.204470000001</v>
      </c>
      <c r="K108" s="2">
        <v>41425.00116</v>
      </c>
      <c r="L108" s="3">
        <v>43</v>
      </c>
      <c r="M108" s="2">
        <v>51419.507769999997</v>
      </c>
      <c r="N108" s="2">
        <v>636407.11479999998</v>
      </c>
      <c r="P108" s="2">
        <v>41425.00116</v>
      </c>
      <c r="Q108" s="3">
        <v>43</v>
      </c>
      <c r="R108" s="2">
        <v>51419.507769999997</v>
      </c>
      <c r="S108" s="3">
        <v>1</v>
      </c>
    </row>
    <row r="109" spans="1:19" x14ac:dyDescent="0.2">
      <c r="A109" s="2">
        <v>38147.81018</v>
      </c>
      <c r="B109" s="3">
        <v>50</v>
      </c>
      <c r="C109" s="2">
        <v>46609.516259999997</v>
      </c>
      <c r="D109" s="2">
        <v>12449.749461208041</v>
      </c>
      <c r="F109" s="2">
        <v>38147.81018</v>
      </c>
      <c r="G109" s="3">
        <v>50</v>
      </c>
      <c r="H109" s="2">
        <v>46609.516259999997</v>
      </c>
      <c r="I109" s="2">
        <v>7592.0197479999997</v>
      </c>
      <c r="K109" s="2">
        <v>38147.81018</v>
      </c>
      <c r="L109" s="3">
        <v>50</v>
      </c>
      <c r="M109" s="2">
        <v>46609.516259999997</v>
      </c>
      <c r="N109" s="2">
        <v>409419.5797</v>
      </c>
      <c r="P109" s="2">
        <v>38147.81018</v>
      </c>
      <c r="Q109" s="3">
        <v>50</v>
      </c>
      <c r="R109" s="2">
        <v>46609.516259999997</v>
      </c>
      <c r="S109" s="3">
        <v>1</v>
      </c>
    </row>
    <row r="110" spans="1:19" x14ac:dyDescent="0.2">
      <c r="A110" s="2">
        <v>32737.801769999998</v>
      </c>
      <c r="B110" s="3">
        <v>42</v>
      </c>
      <c r="C110" s="2">
        <v>55207.456789999997</v>
      </c>
      <c r="D110" s="2">
        <v>29966.431311488592</v>
      </c>
      <c r="F110" s="2">
        <v>32737.801769999998</v>
      </c>
      <c r="G110" s="3">
        <v>42</v>
      </c>
      <c r="H110" s="2">
        <v>55207.456789999997</v>
      </c>
      <c r="I110" s="2">
        <v>9976.4348570000002</v>
      </c>
      <c r="K110" s="2">
        <v>32737.801769999998</v>
      </c>
      <c r="L110" s="3">
        <v>42</v>
      </c>
      <c r="M110" s="2">
        <v>55207.456789999997</v>
      </c>
      <c r="N110" s="2">
        <v>286062.51620000001</v>
      </c>
      <c r="P110" s="2">
        <v>32737.801769999998</v>
      </c>
      <c r="Q110" s="3">
        <v>42</v>
      </c>
      <c r="R110" s="2">
        <v>55207.456789999997</v>
      </c>
      <c r="S110" s="3">
        <v>1</v>
      </c>
    </row>
    <row r="111" spans="1:19" x14ac:dyDescent="0.2">
      <c r="A111" s="2">
        <v>37348.137369999997</v>
      </c>
      <c r="B111" s="3">
        <v>42</v>
      </c>
      <c r="C111" s="2">
        <v>46689.4159</v>
      </c>
      <c r="D111" s="2">
        <v>25498.312599985391</v>
      </c>
      <c r="F111" s="2">
        <v>37348.137369999997</v>
      </c>
      <c r="G111" s="3">
        <v>42</v>
      </c>
      <c r="H111" s="2">
        <v>46689.4159</v>
      </c>
      <c r="I111" s="2">
        <v>7829.5655020000004</v>
      </c>
      <c r="K111" s="2">
        <v>37348.137369999997</v>
      </c>
      <c r="L111" s="3">
        <v>42</v>
      </c>
      <c r="M111" s="2">
        <v>46689.4159</v>
      </c>
      <c r="N111" s="2">
        <v>615765.92890000006</v>
      </c>
      <c r="P111" s="2">
        <v>37348.137369999997</v>
      </c>
      <c r="Q111" s="3">
        <v>42</v>
      </c>
      <c r="R111" s="2">
        <v>46689.4159</v>
      </c>
      <c r="S111" s="3">
        <v>1</v>
      </c>
    </row>
    <row r="112" spans="1:19" x14ac:dyDescent="0.2">
      <c r="A112" s="2">
        <v>47483.853159999999</v>
      </c>
      <c r="B112" s="3">
        <v>42</v>
      </c>
      <c r="C112" s="2">
        <v>71847.254400000005</v>
      </c>
      <c r="D112" s="2">
        <v>39028.257092042448</v>
      </c>
      <c r="F112" s="2">
        <v>47483.853159999999</v>
      </c>
      <c r="G112" s="3">
        <v>42</v>
      </c>
      <c r="H112" s="2">
        <v>71847.254400000005</v>
      </c>
      <c r="I112" s="2">
        <v>4225.328117</v>
      </c>
      <c r="K112" s="2">
        <v>47483.853159999999</v>
      </c>
      <c r="L112" s="3">
        <v>42</v>
      </c>
      <c r="M112" s="2">
        <v>71847.254400000005</v>
      </c>
      <c r="N112" s="2">
        <v>476088.3996</v>
      </c>
      <c r="P112" s="2">
        <v>47483.853159999999</v>
      </c>
      <c r="Q112" s="3">
        <v>42</v>
      </c>
      <c r="R112" s="2">
        <v>71847.254400000005</v>
      </c>
      <c r="S112" s="3">
        <v>0</v>
      </c>
    </row>
    <row r="113" spans="1:19" x14ac:dyDescent="0.2">
      <c r="A113" s="2">
        <v>49730.533389999997</v>
      </c>
      <c r="B113" s="3">
        <v>55</v>
      </c>
      <c r="C113" s="2">
        <v>69236.686079999999</v>
      </c>
      <c r="D113" s="2">
        <v>15980.193995131</v>
      </c>
      <c r="F113" s="2">
        <v>49730.533389999997</v>
      </c>
      <c r="G113" s="3">
        <v>55</v>
      </c>
      <c r="H113" s="2">
        <v>69236.686079999999</v>
      </c>
      <c r="I113" s="2">
        <v>9842.842611</v>
      </c>
      <c r="K113" s="2">
        <v>49730.533389999997</v>
      </c>
      <c r="L113" s="3">
        <v>55</v>
      </c>
      <c r="M113" s="2">
        <v>69236.686079999999</v>
      </c>
      <c r="N113" s="2">
        <v>242495.98860000001</v>
      </c>
      <c r="P113" s="2">
        <v>49730.533389999997</v>
      </c>
      <c r="Q113" s="3">
        <v>55</v>
      </c>
      <c r="R113" s="2">
        <v>69236.686079999999</v>
      </c>
      <c r="S113" s="3">
        <v>0</v>
      </c>
    </row>
    <row r="114" spans="1:19" x14ac:dyDescent="0.2">
      <c r="A114" s="2">
        <v>40093.619809999997</v>
      </c>
      <c r="B114" s="3">
        <v>53</v>
      </c>
      <c r="C114" s="2">
        <v>54006.778509999996</v>
      </c>
      <c r="D114" s="2">
        <v>19772.584873401891</v>
      </c>
      <c r="F114" s="2">
        <v>40093.619809999997</v>
      </c>
      <c r="G114" s="3">
        <v>53</v>
      </c>
      <c r="H114" s="2">
        <v>54006.778509999996</v>
      </c>
      <c r="I114" s="2">
        <v>15189.088449999999</v>
      </c>
      <c r="K114" s="2">
        <v>40093.619809999997</v>
      </c>
      <c r="L114" s="3">
        <v>53</v>
      </c>
      <c r="M114" s="2">
        <v>54006.778509999996</v>
      </c>
      <c r="N114" s="2">
        <v>246321.8916</v>
      </c>
      <c r="P114" s="2">
        <v>40093.619809999997</v>
      </c>
      <c r="Q114" s="3">
        <v>53</v>
      </c>
      <c r="R114" s="2">
        <v>54006.778509999996</v>
      </c>
      <c r="S114" s="3">
        <v>0</v>
      </c>
    </row>
    <row r="115" spans="1:19" x14ac:dyDescent="0.2">
      <c r="A115" s="2">
        <v>42297.506200000003</v>
      </c>
      <c r="B115" s="3">
        <v>53</v>
      </c>
      <c r="C115" s="2">
        <v>47228.359989999997</v>
      </c>
      <c r="D115" s="2">
        <v>22938.168061154051</v>
      </c>
      <c r="F115" s="2">
        <v>42297.506200000003</v>
      </c>
      <c r="G115" s="3">
        <v>53</v>
      </c>
      <c r="H115" s="2">
        <v>47228.359989999997</v>
      </c>
      <c r="I115" s="2">
        <v>9046.1823960000002</v>
      </c>
      <c r="K115" s="2">
        <v>42297.506200000003</v>
      </c>
      <c r="L115" s="3">
        <v>53</v>
      </c>
      <c r="M115" s="2">
        <v>47228.359989999997</v>
      </c>
      <c r="N115" s="2">
        <v>456634.20730000001</v>
      </c>
      <c r="P115" s="2">
        <v>42297.506200000003</v>
      </c>
      <c r="Q115" s="3">
        <v>53</v>
      </c>
      <c r="R115" s="2">
        <v>47228.359989999997</v>
      </c>
      <c r="S115" s="3">
        <v>0</v>
      </c>
    </row>
    <row r="116" spans="1:19" x14ac:dyDescent="0.2">
      <c r="A116" s="2">
        <v>52954.931210000002</v>
      </c>
      <c r="B116" s="3">
        <v>43</v>
      </c>
      <c r="C116" s="2">
        <v>70187.503280000004</v>
      </c>
      <c r="D116" s="2">
        <v>31521.376312693781</v>
      </c>
      <c r="F116" s="2">
        <v>52954.931210000002</v>
      </c>
      <c r="G116" s="3">
        <v>43</v>
      </c>
      <c r="H116" s="2">
        <v>70187.503280000004</v>
      </c>
      <c r="I116" s="2">
        <v>6841.5405769999998</v>
      </c>
      <c r="K116" s="2">
        <v>52954.931210000002</v>
      </c>
      <c r="L116" s="3">
        <v>43</v>
      </c>
      <c r="M116" s="2">
        <v>70187.503280000004</v>
      </c>
      <c r="N116" s="2">
        <v>662176.48510000005</v>
      </c>
      <c r="P116" s="2">
        <v>52954.931210000002</v>
      </c>
      <c r="Q116" s="3">
        <v>43</v>
      </c>
      <c r="R116" s="2">
        <v>70187.503280000004</v>
      </c>
      <c r="S116" s="3">
        <v>0</v>
      </c>
    </row>
    <row r="117" spans="1:19" x14ac:dyDescent="0.2">
      <c r="A117" s="2">
        <v>48104.111839999998</v>
      </c>
      <c r="B117" s="3">
        <v>55</v>
      </c>
      <c r="C117" s="2">
        <v>62262.948450000004</v>
      </c>
      <c r="D117" s="2">
        <v>21475.877397356689</v>
      </c>
      <c r="F117" s="2">
        <v>48104.111839999998</v>
      </c>
      <c r="G117" s="3">
        <v>55</v>
      </c>
      <c r="H117" s="2">
        <v>62262.948450000004</v>
      </c>
      <c r="I117" s="2">
        <v>11785.87919</v>
      </c>
      <c r="K117" s="2">
        <v>48104.111839999998</v>
      </c>
      <c r="L117" s="3">
        <v>55</v>
      </c>
      <c r="M117" s="2">
        <v>62262.948450000004</v>
      </c>
      <c r="N117" s="2">
        <v>301026.2206</v>
      </c>
      <c r="P117" s="2">
        <v>48104.111839999998</v>
      </c>
      <c r="Q117" s="3">
        <v>55</v>
      </c>
      <c r="R117" s="2">
        <v>62262.948450000004</v>
      </c>
      <c r="S117" s="3">
        <v>0</v>
      </c>
    </row>
    <row r="118" spans="1:19" x14ac:dyDescent="0.2">
      <c r="A118" s="2">
        <v>43680.913269999997</v>
      </c>
      <c r="B118" s="3">
        <v>43</v>
      </c>
      <c r="C118" s="2">
        <v>59195.828990000002</v>
      </c>
      <c r="D118" s="2">
        <v>19219.904734714011</v>
      </c>
      <c r="F118" s="2">
        <v>43680.913269999997</v>
      </c>
      <c r="G118" s="3">
        <v>43</v>
      </c>
      <c r="H118" s="2">
        <v>59195.828990000002</v>
      </c>
      <c r="I118" s="2">
        <v>8634.3767910000006</v>
      </c>
      <c r="K118" s="2">
        <v>43680.913269999997</v>
      </c>
      <c r="L118" s="3">
        <v>43</v>
      </c>
      <c r="M118" s="2">
        <v>59195.828990000002</v>
      </c>
      <c r="N118" s="2">
        <v>573054.38080000004</v>
      </c>
      <c r="P118" s="2">
        <v>43680.913269999997</v>
      </c>
      <c r="Q118" s="3">
        <v>43</v>
      </c>
      <c r="R118" s="2">
        <v>59195.828990000002</v>
      </c>
      <c r="S118" s="3">
        <v>1</v>
      </c>
    </row>
    <row r="119" spans="1:19" x14ac:dyDescent="0.2">
      <c r="A119" s="2">
        <v>52707.968159999997</v>
      </c>
      <c r="B119" s="3">
        <v>57</v>
      </c>
      <c r="C119" s="2">
        <v>48716.672709999999</v>
      </c>
      <c r="D119" s="2">
        <v>14233.18793791286</v>
      </c>
      <c r="F119" s="2">
        <v>52707.968159999997</v>
      </c>
      <c r="G119" s="3">
        <v>57</v>
      </c>
      <c r="H119" s="2">
        <v>48716.672709999999</v>
      </c>
      <c r="I119" s="2">
        <v>10886.91711</v>
      </c>
      <c r="K119" s="2">
        <v>52707.968159999997</v>
      </c>
      <c r="L119" s="3">
        <v>57</v>
      </c>
      <c r="M119" s="2">
        <v>48716.672709999999</v>
      </c>
      <c r="N119" s="2">
        <v>662382.66229999997</v>
      </c>
      <c r="P119" s="2">
        <v>52707.968159999997</v>
      </c>
      <c r="Q119" s="3">
        <v>57</v>
      </c>
      <c r="R119" s="2">
        <v>48716.672709999999</v>
      </c>
      <c r="S119" s="3">
        <v>1</v>
      </c>
    </row>
    <row r="120" spans="1:19" x14ac:dyDescent="0.2">
      <c r="A120" s="2">
        <v>49392.8897</v>
      </c>
      <c r="B120" s="3">
        <v>52</v>
      </c>
      <c r="C120" s="2">
        <v>66478.009669999999</v>
      </c>
      <c r="D120" s="2">
        <v>17393.892731144799</v>
      </c>
      <c r="F120" s="2">
        <v>49392.8897</v>
      </c>
      <c r="G120" s="3">
        <v>52</v>
      </c>
      <c r="H120" s="2">
        <v>66478.009669999999</v>
      </c>
      <c r="I120" s="2">
        <v>13685.88702</v>
      </c>
      <c r="K120" s="2">
        <v>49392.8897</v>
      </c>
      <c r="L120" s="3">
        <v>52</v>
      </c>
      <c r="M120" s="2">
        <v>66478.009669999999</v>
      </c>
      <c r="N120" s="2">
        <v>356553.3996</v>
      </c>
      <c r="P120" s="2">
        <v>49392.8897</v>
      </c>
      <c r="Q120" s="3">
        <v>52</v>
      </c>
      <c r="R120" s="2">
        <v>66478.009669999999</v>
      </c>
      <c r="S120" s="3">
        <v>1</v>
      </c>
    </row>
    <row r="121" spans="1:19" x14ac:dyDescent="0.2">
      <c r="A121" s="2">
        <v>30841.001540000001</v>
      </c>
      <c r="B121" s="3">
        <v>45</v>
      </c>
      <c r="C121" s="2">
        <v>50280.004500000003</v>
      </c>
      <c r="D121" s="2">
        <v>23066.462543795049</v>
      </c>
      <c r="F121" s="2">
        <v>30841.001540000001</v>
      </c>
      <c r="G121" s="3">
        <v>45</v>
      </c>
      <c r="H121" s="2">
        <v>50280.004500000003</v>
      </c>
      <c r="I121" s="2">
        <v>11350.49408</v>
      </c>
      <c r="K121" s="2">
        <v>30841.001540000001</v>
      </c>
      <c r="L121" s="3">
        <v>45</v>
      </c>
      <c r="M121" s="2">
        <v>50280.004500000003</v>
      </c>
      <c r="N121" s="2">
        <v>230728.3008</v>
      </c>
      <c r="P121" s="2">
        <v>30841.001540000001</v>
      </c>
      <c r="Q121" s="3">
        <v>45</v>
      </c>
      <c r="R121" s="2">
        <v>50280.004500000003</v>
      </c>
      <c r="S121" s="3">
        <v>1</v>
      </c>
    </row>
    <row r="122" spans="1:19" x14ac:dyDescent="0.2">
      <c r="A122" s="2">
        <v>49373.375549999997</v>
      </c>
      <c r="B122" s="3">
        <v>56</v>
      </c>
      <c r="C122" s="2">
        <v>57393.828719999998</v>
      </c>
      <c r="D122" s="2">
        <v>18263.151284551619</v>
      </c>
      <c r="F122" s="2">
        <v>49373.375549999997</v>
      </c>
      <c r="G122" s="3">
        <v>56</v>
      </c>
      <c r="H122" s="2">
        <v>57393.828719999998</v>
      </c>
      <c r="I122" s="2">
        <v>5627.8036540000003</v>
      </c>
      <c r="K122" s="2">
        <v>49373.375549999997</v>
      </c>
      <c r="L122" s="3">
        <v>56</v>
      </c>
      <c r="M122" s="2">
        <v>57393.828719999998</v>
      </c>
      <c r="N122" s="2">
        <v>411831.03710000002</v>
      </c>
      <c r="P122" s="2">
        <v>49373.375549999997</v>
      </c>
      <c r="Q122" s="3">
        <v>56</v>
      </c>
      <c r="R122" s="2">
        <v>57393.828719999998</v>
      </c>
      <c r="S122" s="3">
        <v>0</v>
      </c>
    </row>
    <row r="123" spans="1:19" x14ac:dyDescent="0.2">
      <c r="A123" s="2">
        <v>41903.651709999998</v>
      </c>
      <c r="B123" s="3">
        <v>41</v>
      </c>
      <c r="C123" s="2">
        <v>63429.931409999997</v>
      </c>
      <c r="D123" s="2">
        <v>26691.948902925331</v>
      </c>
      <c r="F123" s="2">
        <v>41903.651709999998</v>
      </c>
      <c r="G123" s="3">
        <v>41</v>
      </c>
      <c r="H123" s="2">
        <v>63429.931409999997</v>
      </c>
      <c r="I123" s="2">
        <v>10676.21884</v>
      </c>
      <c r="K123" s="2">
        <v>41903.651709999998</v>
      </c>
      <c r="L123" s="3">
        <v>41</v>
      </c>
      <c r="M123" s="2">
        <v>63429.931409999997</v>
      </c>
      <c r="N123" s="2">
        <v>481335.35820000002</v>
      </c>
      <c r="P123" s="2">
        <v>41903.651709999998</v>
      </c>
      <c r="Q123" s="3">
        <v>41</v>
      </c>
      <c r="R123" s="2">
        <v>63429.931409999997</v>
      </c>
      <c r="S123" s="3">
        <v>0</v>
      </c>
    </row>
    <row r="124" spans="1:19" x14ac:dyDescent="0.2">
      <c r="A124" s="2">
        <v>45058.8969</v>
      </c>
      <c r="B124" s="3">
        <v>48</v>
      </c>
      <c r="C124" s="2">
        <v>59139.210800000001</v>
      </c>
      <c r="D124" s="2">
        <v>14747.88358519473</v>
      </c>
      <c r="F124" s="2">
        <v>45058.8969</v>
      </c>
      <c r="G124" s="3">
        <v>48</v>
      </c>
      <c r="H124" s="2">
        <v>59139.210800000001</v>
      </c>
      <c r="I124" s="2">
        <v>4630.5444239999997</v>
      </c>
      <c r="K124" s="2">
        <v>45058.8969</v>
      </c>
      <c r="L124" s="3">
        <v>48</v>
      </c>
      <c r="M124" s="2">
        <v>59139.210800000001</v>
      </c>
      <c r="N124" s="2">
        <v>473845.85460000002</v>
      </c>
      <c r="P124" s="2">
        <v>45058.8969</v>
      </c>
      <c r="Q124" s="3">
        <v>48</v>
      </c>
      <c r="R124" s="2">
        <v>59139.210800000001</v>
      </c>
      <c r="S124" s="3">
        <v>1</v>
      </c>
    </row>
    <row r="125" spans="1:19" x14ac:dyDescent="0.2">
      <c r="A125" s="2">
        <v>52991.526669999999</v>
      </c>
      <c r="B125" s="3">
        <v>56</v>
      </c>
      <c r="C125" s="2">
        <v>67015.193719999996</v>
      </c>
      <c r="D125" s="2">
        <v>35878.881323407957</v>
      </c>
      <c r="F125" s="2">
        <v>52991.526669999999</v>
      </c>
      <c r="G125" s="3">
        <v>56</v>
      </c>
      <c r="H125" s="2">
        <v>67015.193719999996</v>
      </c>
      <c r="I125" s="2">
        <v>13000.413689999999</v>
      </c>
      <c r="K125" s="2">
        <v>52991.526669999999</v>
      </c>
      <c r="L125" s="3">
        <v>56</v>
      </c>
      <c r="M125" s="2">
        <v>67015.193719999996</v>
      </c>
      <c r="N125" s="2">
        <v>355157.64169999998</v>
      </c>
      <c r="P125" s="2">
        <v>52991.526669999999</v>
      </c>
      <c r="Q125" s="3">
        <v>56</v>
      </c>
      <c r="R125" s="2">
        <v>67015.193719999996</v>
      </c>
      <c r="S125" s="3">
        <v>1</v>
      </c>
    </row>
    <row r="126" spans="1:19" x14ac:dyDescent="0.2">
      <c r="A126" s="2">
        <v>50958.081149999998</v>
      </c>
      <c r="B126" s="3">
        <v>47</v>
      </c>
      <c r="C126" s="2">
        <v>69157.452099999995</v>
      </c>
      <c r="D126" s="2">
        <v>31203.894034911798</v>
      </c>
      <c r="F126" s="2">
        <v>50958.081149999998</v>
      </c>
      <c r="G126" s="3">
        <v>47</v>
      </c>
      <c r="H126" s="2">
        <v>69157.452099999995</v>
      </c>
      <c r="I126" s="2">
        <v>15791.61176</v>
      </c>
      <c r="K126" s="2">
        <v>50958.081149999998</v>
      </c>
      <c r="L126" s="3">
        <v>47</v>
      </c>
      <c r="M126" s="2">
        <v>69157.452099999995</v>
      </c>
      <c r="N126" s="2">
        <v>506986.98239999998</v>
      </c>
      <c r="P126" s="2">
        <v>50958.081149999998</v>
      </c>
      <c r="Q126" s="3">
        <v>47</v>
      </c>
      <c r="R126" s="2">
        <v>69157.452099999995</v>
      </c>
      <c r="S126" s="3">
        <v>0</v>
      </c>
    </row>
    <row r="127" spans="1:19" x14ac:dyDescent="0.2">
      <c r="A127" s="2">
        <v>41357.178970000001</v>
      </c>
      <c r="B127" s="3">
        <v>53</v>
      </c>
      <c r="C127" s="2">
        <v>50867.940069999997</v>
      </c>
      <c r="D127" s="2">
        <v>11181.32487499737</v>
      </c>
      <c r="F127" s="2">
        <v>41357.178970000001</v>
      </c>
      <c r="G127" s="3">
        <v>53</v>
      </c>
      <c r="H127" s="2">
        <v>50867.940069999997</v>
      </c>
      <c r="I127" s="2">
        <v>16732.306380000002</v>
      </c>
      <c r="K127" s="2">
        <v>41357.178970000001</v>
      </c>
      <c r="L127" s="3">
        <v>53</v>
      </c>
      <c r="M127" s="2">
        <v>50867.940069999997</v>
      </c>
      <c r="N127" s="2">
        <v>344916.17680000002</v>
      </c>
      <c r="P127" s="2">
        <v>41357.178970000001</v>
      </c>
      <c r="Q127" s="3">
        <v>53</v>
      </c>
      <c r="R127" s="2">
        <v>50867.940069999997</v>
      </c>
      <c r="S127" s="3">
        <v>1</v>
      </c>
    </row>
    <row r="128" spans="1:19" x14ac:dyDescent="0.2">
      <c r="A128" s="2">
        <v>44434.719169999997</v>
      </c>
      <c r="B128" s="3">
        <v>57</v>
      </c>
      <c r="C128" s="2">
        <v>53450.90036</v>
      </c>
      <c r="D128" s="2">
        <v>15515.515270999749</v>
      </c>
      <c r="F128" s="2">
        <v>44434.719169999997</v>
      </c>
      <c r="G128" s="3">
        <v>57</v>
      </c>
      <c r="H128" s="2">
        <v>53450.90036</v>
      </c>
      <c r="I128" s="2">
        <v>8740.7230930000005</v>
      </c>
      <c r="K128" s="2">
        <v>44434.719169999997</v>
      </c>
      <c r="L128" s="3">
        <v>57</v>
      </c>
      <c r="M128" s="2">
        <v>53450.90036</v>
      </c>
      <c r="N128" s="2">
        <v>309113.06270000001</v>
      </c>
      <c r="P128" s="2">
        <v>44434.719169999997</v>
      </c>
      <c r="Q128" s="3">
        <v>57</v>
      </c>
      <c r="R128" s="2">
        <v>53450.90036</v>
      </c>
      <c r="S128" s="3">
        <v>1</v>
      </c>
    </row>
    <row r="129" spans="1:19" x14ac:dyDescent="0.2">
      <c r="A129" s="2">
        <v>38502.423920000001</v>
      </c>
      <c r="B129" s="3">
        <v>39</v>
      </c>
      <c r="C129" s="2">
        <v>70463.990839999999</v>
      </c>
      <c r="D129" s="2">
        <v>34360.809305172181</v>
      </c>
      <c r="F129" s="2">
        <v>38502.423920000001</v>
      </c>
      <c r="G129" s="3">
        <v>39</v>
      </c>
      <c r="H129" s="2">
        <v>70463.990839999999</v>
      </c>
      <c r="I129" s="2">
        <v>10059.55406</v>
      </c>
      <c r="K129" s="2">
        <v>38502.423920000001</v>
      </c>
      <c r="L129" s="3">
        <v>39</v>
      </c>
      <c r="M129" s="2">
        <v>70463.990839999999</v>
      </c>
      <c r="N129" s="2">
        <v>278799.69579999999</v>
      </c>
      <c r="P129" s="2">
        <v>38502.423920000001</v>
      </c>
      <c r="Q129" s="3">
        <v>39</v>
      </c>
      <c r="R129" s="2">
        <v>70463.990839999999</v>
      </c>
      <c r="S129" s="3">
        <v>0</v>
      </c>
    </row>
    <row r="130" spans="1:19" x14ac:dyDescent="0.2">
      <c r="A130" s="2">
        <v>41221.249179999999</v>
      </c>
      <c r="B130" s="3">
        <v>45</v>
      </c>
      <c r="C130" s="2">
        <v>52697.151919999997</v>
      </c>
      <c r="D130" s="2">
        <v>11807.74425932558</v>
      </c>
      <c r="F130" s="2">
        <v>41221.249179999999</v>
      </c>
      <c r="G130" s="3">
        <v>45</v>
      </c>
      <c r="H130" s="2">
        <v>52697.151919999997</v>
      </c>
      <c r="I130" s="2">
        <v>861.81665290000001</v>
      </c>
      <c r="K130" s="2">
        <v>41221.249179999999</v>
      </c>
      <c r="L130" s="3">
        <v>45</v>
      </c>
      <c r="M130" s="2">
        <v>52697.151919999997</v>
      </c>
      <c r="N130" s="2">
        <v>540805.49399999995</v>
      </c>
      <c r="P130" s="2">
        <v>41221.249179999999</v>
      </c>
      <c r="Q130" s="3">
        <v>45</v>
      </c>
      <c r="R130" s="2">
        <v>52697.151919999997</v>
      </c>
      <c r="S130" s="3">
        <v>0</v>
      </c>
    </row>
    <row r="131" spans="1:19" x14ac:dyDescent="0.2">
      <c r="A131" s="2">
        <v>38399.461389999997</v>
      </c>
      <c r="B131" s="3">
        <v>33</v>
      </c>
      <c r="C131" s="2">
        <v>71055.419240000003</v>
      </c>
      <c r="D131" s="2">
        <v>38767.018764363143</v>
      </c>
      <c r="F131" s="2">
        <v>38399.461389999997</v>
      </c>
      <c r="G131" s="3">
        <v>33</v>
      </c>
      <c r="H131" s="2">
        <v>71055.419240000003</v>
      </c>
      <c r="I131" s="2">
        <v>6147.9188430000004</v>
      </c>
      <c r="K131" s="2">
        <v>38399.461389999997</v>
      </c>
      <c r="L131" s="3">
        <v>33</v>
      </c>
      <c r="M131" s="2">
        <v>71055.419240000003</v>
      </c>
      <c r="N131" s="2">
        <v>441527.01439999999</v>
      </c>
      <c r="P131" s="2">
        <v>38399.461389999997</v>
      </c>
      <c r="Q131" s="3">
        <v>33</v>
      </c>
      <c r="R131" s="2">
        <v>71055.419240000003</v>
      </c>
      <c r="S131" s="3">
        <v>1</v>
      </c>
    </row>
    <row r="132" spans="1:19" x14ac:dyDescent="0.2">
      <c r="A132" s="2">
        <v>41456.680970000001</v>
      </c>
      <c r="B132" s="3">
        <v>44</v>
      </c>
      <c r="C132" s="2">
        <v>55406.462149999999</v>
      </c>
      <c r="D132" s="2">
        <v>24379.035043780081</v>
      </c>
      <c r="F132" s="2">
        <v>41456.680970000001</v>
      </c>
      <c r="G132" s="3">
        <v>44</v>
      </c>
      <c r="H132" s="2">
        <v>55406.462149999999</v>
      </c>
      <c r="I132" s="2">
        <v>9522.5764949999993</v>
      </c>
      <c r="K132" s="2">
        <v>41456.680970000001</v>
      </c>
      <c r="L132" s="3">
        <v>44</v>
      </c>
      <c r="M132" s="2">
        <v>55406.462149999999</v>
      </c>
      <c r="N132" s="2">
        <v>523251.26630000002</v>
      </c>
      <c r="P132" s="2">
        <v>41456.680970000001</v>
      </c>
      <c r="Q132" s="3">
        <v>44</v>
      </c>
      <c r="R132" s="2">
        <v>55406.462149999999</v>
      </c>
      <c r="S132" s="3">
        <v>1</v>
      </c>
    </row>
    <row r="133" spans="1:19" x14ac:dyDescent="0.2">
      <c r="A133" s="2">
        <v>30394.824939999999</v>
      </c>
      <c r="B133" s="3">
        <v>40</v>
      </c>
      <c r="C133" s="2">
        <v>48567.074619999999</v>
      </c>
      <c r="D133" s="2">
        <v>24651.927144696419</v>
      </c>
      <c r="F133" s="2">
        <v>30394.824939999999</v>
      </c>
      <c r="G133" s="3">
        <v>40</v>
      </c>
      <c r="H133" s="2">
        <v>48567.074619999999</v>
      </c>
      <c r="I133" s="2">
        <v>9724.0316469999998</v>
      </c>
      <c r="K133" s="2">
        <v>30394.824939999999</v>
      </c>
      <c r="L133" s="3">
        <v>40</v>
      </c>
      <c r="M133" s="2">
        <v>48567.074619999999</v>
      </c>
      <c r="N133" s="2">
        <v>407401.37760000001</v>
      </c>
      <c r="P133" s="2">
        <v>30394.824939999999</v>
      </c>
      <c r="Q133" s="3">
        <v>40</v>
      </c>
      <c r="R133" s="2">
        <v>48567.074619999999</v>
      </c>
      <c r="S133" s="3">
        <v>1</v>
      </c>
    </row>
    <row r="134" spans="1:19" x14ac:dyDescent="0.2">
      <c r="A134" s="2">
        <v>42384.05128</v>
      </c>
      <c r="B134" s="3">
        <v>40</v>
      </c>
      <c r="C134" s="2">
        <v>69506.621270000003</v>
      </c>
      <c r="D134" s="2">
        <v>13928.327111681379</v>
      </c>
      <c r="F134" s="2">
        <v>42384.05128</v>
      </c>
      <c r="G134" s="3">
        <v>40</v>
      </c>
      <c r="H134" s="2">
        <v>69506.621270000003</v>
      </c>
      <c r="I134" s="2">
        <v>5449.4719969999996</v>
      </c>
      <c r="K134" s="2">
        <v>42384.05128</v>
      </c>
      <c r="L134" s="3">
        <v>40</v>
      </c>
      <c r="M134" s="2">
        <v>69506.621270000003</v>
      </c>
      <c r="N134" s="2">
        <v>409293.26579999999</v>
      </c>
      <c r="P134" s="2">
        <v>42384.05128</v>
      </c>
      <c r="Q134" s="3">
        <v>40</v>
      </c>
      <c r="R134" s="2">
        <v>69506.621270000003</v>
      </c>
      <c r="S134" s="3">
        <v>0</v>
      </c>
    </row>
    <row r="135" spans="1:19" x14ac:dyDescent="0.2">
      <c r="A135" s="2">
        <v>39002.077100000002</v>
      </c>
      <c r="B135" s="3">
        <v>37</v>
      </c>
      <c r="C135" s="2">
        <v>69453.716589999996</v>
      </c>
      <c r="D135" s="2">
        <v>15678.548505569919</v>
      </c>
      <c r="F135" s="2">
        <v>39002.077100000002</v>
      </c>
      <c r="G135" s="3">
        <v>37</v>
      </c>
      <c r="H135" s="2">
        <v>69453.716589999996</v>
      </c>
      <c r="I135" s="2">
        <v>9565.8308749999997</v>
      </c>
      <c r="K135" s="2">
        <v>39002.077100000002</v>
      </c>
      <c r="L135" s="3">
        <v>37</v>
      </c>
      <c r="M135" s="2">
        <v>69453.716589999996</v>
      </c>
      <c r="N135" s="2">
        <v>386128.13329999999</v>
      </c>
      <c r="P135" s="2">
        <v>39002.077100000002</v>
      </c>
      <c r="Q135" s="3">
        <v>37</v>
      </c>
      <c r="R135" s="2">
        <v>69453.716589999996</v>
      </c>
      <c r="S135" s="3">
        <v>1</v>
      </c>
    </row>
    <row r="136" spans="1:19" x14ac:dyDescent="0.2">
      <c r="A136" s="2">
        <v>19553.2739</v>
      </c>
      <c r="B136" s="3">
        <v>40</v>
      </c>
      <c r="C136" s="2">
        <v>36929.351240000004</v>
      </c>
      <c r="D136" s="2">
        <v>19374.53346126428</v>
      </c>
      <c r="F136" s="2">
        <v>19553.2739</v>
      </c>
      <c r="G136" s="3">
        <v>40</v>
      </c>
      <c r="H136" s="2">
        <v>36929.351240000004</v>
      </c>
      <c r="I136" s="2">
        <v>9719.1928979999993</v>
      </c>
      <c r="K136" s="2">
        <v>19553.2739</v>
      </c>
      <c r="L136" s="3">
        <v>40</v>
      </c>
      <c r="M136" s="2">
        <v>36929.351240000004</v>
      </c>
      <c r="N136" s="2">
        <v>245664.3652</v>
      </c>
      <c r="P136" s="2">
        <v>19553.2739</v>
      </c>
      <c r="Q136" s="3">
        <v>40</v>
      </c>
      <c r="R136" s="2">
        <v>36929.351240000004</v>
      </c>
      <c r="S136" s="3">
        <v>1</v>
      </c>
    </row>
    <row r="137" spans="1:19" x14ac:dyDescent="0.2">
      <c r="A137" s="2">
        <v>45167.325420000001</v>
      </c>
      <c r="B137" s="3">
        <v>44</v>
      </c>
      <c r="C137" s="2">
        <v>63087.95261</v>
      </c>
      <c r="D137" s="2">
        <v>15354.55778070278</v>
      </c>
      <c r="F137" s="2">
        <v>45167.325420000001</v>
      </c>
      <c r="G137" s="3">
        <v>44</v>
      </c>
      <c r="H137" s="2">
        <v>63087.95261</v>
      </c>
      <c r="I137" s="2">
        <v>11024.02643</v>
      </c>
      <c r="K137" s="2">
        <v>45167.325420000001</v>
      </c>
      <c r="L137" s="3">
        <v>44</v>
      </c>
      <c r="M137" s="2">
        <v>63087.95261</v>
      </c>
      <c r="N137" s="2">
        <v>496856.49119999999</v>
      </c>
      <c r="P137" s="2">
        <v>45167.325420000001</v>
      </c>
      <c r="Q137" s="3">
        <v>44</v>
      </c>
      <c r="R137" s="2">
        <v>63087.95261</v>
      </c>
      <c r="S137" s="3">
        <v>1</v>
      </c>
    </row>
    <row r="138" spans="1:19" x14ac:dyDescent="0.2">
      <c r="A138" s="2">
        <v>36019.955600000001</v>
      </c>
      <c r="B138" s="3">
        <v>43</v>
      </c>
      <c r="C138" s="2">
        <v>50889.340539999997</v>
      </c>
      <c r="D138" s="2">
        <v>21093.249307216069</v>
      </c>
      <c r="F138" s="2">
        <v>36019.955600000001</v>
      </c>
      <c r="G138" s="3">
        <v>43</v>
      </c>
      <c r="H138" s="2">
        <v>50889.340539999997</v>
      </c>
      <c r="I138" s="2">
        <v>11041.178910000001</v>
      </c>
      <c r="K138" s="2">
        <v>36019.955600000001</v>
      </c>
      <c r="L138" s="3">
        <v>43</v>
      </c>
      <c r="M138" s="2">
        <v>50889.340539999997</v>
      </c>
      <c r="N138" s="2">
        <v>448601.94839999999</v>
      </c>
      <c r="P138" s="2">
        <v>36019.955600000001</v>
      </c>
      <c r="Q138" s="3">
        <v>43</v>
      </c>
      <c r="R138" s="2">
        <v>50889.340539999997</v>
      </c>
      <c r="S138" s="3">
        <v>0</v>
      </c>
    </row>
    <row r="139" spans="1:19" x14ac:dyDescent="0.2">
      <c r="A139" s="2">
        <v>50937.938439999998</v>
      </c>
      <c r="B139" s="3">
        <v>58</v>
      </c>
      <c r="C139" s="2">
        <v>58065.256939999999</v>
      </c>
      <c r="D139" s="2">
        <v>15868.452095102261</v>
      </c>
      <c r="F139" s="2">
        <v>50937.938439999998</v>
      </c>
      <c r="G139" s="3">
        <v>58</v>
      </c>
      <c r="H139" s="2">
        <v>58065.256939999999</v>
      </c>
      <c r="I139" s="2">
        <v>4204.9204920000002</v>
      </c>
      <c r="K139" s="2">
        <v>50937.938439999998</v>
      </c>
      <c r="L139" s="3">
        <v>58</v>
      </c>
      <c r="M139" s="2">
        <v>58065.256939999999</v>
      </c>
      <c r="N139" s="2">
        <v>388498.51020000002</v>
      </c>
      <c r="P139" s="2">
        <v>50937.938439999998</v>
      </c>
      <c r="Q139" s="3">
        <v>58</v>
      </c>
      <c r="R139" s="2">
        <v>58065.256939999999</v>
      </c>
      <c r="S139" s="3">
        <v>1</v>
      </c>
    </row>
    <row r="140" spans="1:19" x14ac:dyDescent="0.2">
      <c r="A140" s="2">
        <v>12895.714679999999</v>
      </c>
      <c r="B140" s="3">
        <v>32</v>
      </c>
      <c r="C140" s="2">
        <v>20000</v>
      </c>
      <c r="D140" s="2">
        <v>9878.8566998361421</v>
      </c>
      <c r="F140" s="2">
        <v>12895.714679999999</v>
      </c>
      <c r="G140" s="3">
        <v>32</v>
      </c>
      <c r="H140" s="2">
        <v>20000</v>
      </c>
      <c r="I140" s="2">
        <v>14261.80773</v>
      </c>
      <c r="K140" s="2">
        <v>12895.714679999999</v>
      </c>
      <c r="L140" s="3">
        <v>32</v>
      </c>
      <c r="M140" s="2">
        <v>20000</v>
      </c>
      <c r="N140" s="2">
        <v>579181.65520000004</v>
      </c>
      <c r="P140" s="2">
        <v>12895.714679999999</v>
      </c>
      <c r="Q140" s="3">
        <v>32</v>
      </c>
      <c r="R140" s="2">
        <v>20000</v>
      </c>
      <c r="S140" s="3">
        <v>1</v>
      </c>
    </row>
    <row r="141" spans="1:19" x14ac:dyDescent="0.2">
      <c r="A141" s="2">
        <v>38955.219190000003</v>
      </c>
      <c r="B141" s="3">
        <v>50</v>
      </c>
      <c r="C141" s="2">
        <v>60536.204059999996</v>
      </c>
      <c r="D141" s="2">
        <v>13586.321283844711</v>
      </c>
      <c r="F141" s="2">
        <v>38955.219190000003</v>
      </c>
      <c r="G141" s="3">
        <v>50</v>
      </c>
      <c r="H141" s="2">
        <v>60536.204059999996</v>
      </c>
      <c r="I141" s="2">
        <v>8244.4702259999995</v>
      </c>
      <c r="K141" s="2">
        <v>38955.219190000003</v>
      </c>
      <c r="L141" s="3">
        <v>50</v>
      </c>
      <c r="M141" s="2">
        <v>60536.204059999996</v>
      </c>
      <c r="N141" s="2">
        <v>173079.17980000001</v>
      </c>
      <c r="P141" s="2">
        <v>38955.219190000003</v>
      </c>
      <c r="Q141" s="3">
        <v>50</v>
      </c>
      <c r="R141" s="2">
        <v>60536.204059999996</v>
      </c>
      <c r="S141" s="3">
        <v>1</v>
      </c>
    </row>
    <row r="142" spans="1:19" x14ac:dyDescent="0.2">
      <c r="A142" s="2">
        <v>51221.04249</v>
      </c>
      <c r="B142" s="3">
        <v>59</v>
      </c>
      <c r="C142" s="2">
        <v>50667.697590000003</v>
      </c>
      <c r="D142" s="2">
        <v>17497.917804135461</v>
      </c>
      <c r="F142" s="2">
        <v>51221.04249</v>
      </c>
      <c r="G142" s="3">
        <v>59</v>
      </c>
      <c r="H142" s="2">
        <v>50667.697590000003</v>
      </c>
      <c r="I142" s="2">
        <v>9871.4035910000002</v>
      </c>
      <c r="K142" s="2">
        <v>51221.04249</v>
      </c>
      <c r="L142" s="3">
        <v>59</v>
      </c>
      <c r="M142" s="2">
        <v>50667.697590000003</v>
      </c>
      <c r="N142" s="2">
        <v>536665.04639999999</v>
      </c>
      <c r="P142" s="2">
        <v>51221.04249</v>
      </c>
      <c r="Q142" s="3">
        <v>59</v>
      </c>
      <c r="R142" s="2">
        <v>50667.697590000003</v>
      </c>
      <c r="S142" s="3">
        <v>1</v>
      </c>
    </row>
    <row r="143" spans="1:19" x14ac:dyDescent="0.2">
      <c r="A143" s="2">
        <v>25971.956730000002</v>
      </c>
      <c r="B143" s="3">
        <v>42</v>
      </c>
      <c r="C143" s="2">
        <v>44376.622210000001</v>
      </c>
      <c r="D143" s="2">
        <v>16316.376044984179</v>
      </c>
      <c r="F143" s="2">
        <v>25971.956730000002</v>
      </c>
      <c r="G143" s="3">
        <v>42</v>
      </c>
      <c r="H143" s="2">
        <v>44376.622210000001</v>
      </c>
      <c r="I143" s="2">
        <v>13865.090550000001</v>
      </c>
      <c r="K143" s="2">
        <v>25971.956730000002</v>
      </c>
      <c r="L143" s="3">
        <v>42</v>
      </c>
      <c r="M143" s="2">
        <v>44376.622210000001</v>
      </c>
      <c r="N143" s="2">
        <v>259049.2824</v>
      </c>
      <c r="P143" s="2">
        <v>25971.956730000002</v>
      </c>
      <c r="Q143" s="3">
        <v>42</v>
      </c>
      <c r="R143" s="2">
        <v>44376.622210000001</v>
      </c>
      <c r="S143" s="3">
        <v>1</v>
      </c>
    </row>
    <row r="144" spans="1:19" x14ac:dyDescent="0.2">
      <c r="A144" s="2">
        <v>60670.336719999999</v>
      </c>
      <c r="B144" s="3">
        <v>50</v>
      </c>
      <c r="C144" s="2">
        <v>75958.283490000002</v>
      </c>
      <c r="D144" s="2">
        <v>34976.548881580442</v>
      </c>
      <c r="F144" s="2">
        <v>60670.336719999999</v>
      </c>
      <c r="G144" s="3">
        <v>50</v>
      </c>
      <c r="H144" s="2">
        <v>75958.283490000002</v>
      </c>
      <c r="I144" s="2">
        <v>10562.903770000001</v>
      </c>
      <c r="K144" s="2">
        <v>60670.336719999999</v>
      </c>
      <c r="L144" s="3">
        <v>50</v>
      </c>
      <c r="M144" s="2">
        <v>75958.283490000002</v>
      </c>
      <c r="N144" s="2">
        <v>635512.36060000001</v>
      </c>
      <c r="P144" s="2">
        <v>60670.336719999999</v>
      </c>
      <c r="Q144" s="3">
        <v>50</v>
      </c>
      <c r="R144" s="2">
        <v>75958.283490000002</v>
      </c>
      <c r="S144" s="3">
        <v>0</v>
      </c>
    </row>
    <row r="145" spans="1:19" x14ac:dyDescent="0.2">
      <c r="A145" s="2">
        <v>54075.120640000001</v>
      </c>
      <c r="B145" s="3">
        <v>53</v>
      </c>
      <c r="C145" s="2">
        <v>70896.728529999993</v>
      </c>
      <c r="D145" s="2">
        <v>26110.367146868841</v>
      </c>
      <c r="F145" s="2">
        <v>54075.120640000001</v>
      </c>
      <c r="G145" s="3">
        <v>53</v>
      </c>
      <c r="H145" s="2">
        <v>70896.728529999993</v>
      </c>
      <c r="I145" s="2">
        <v>11794.73914</v>
      </c>
      <c r="K145" s="2">
        <v>54075.120640000001</v>
      </c>
      <c r="L145" s="3">
        <v>53</v>
      </c>
      <c r="M145" s="2">
        <v>70896.728529999993</v>
      </c>
      <c r="N145" s="2">
        <v>398746.84580000001</v>
      </c>
      <c r="P145" s="2">
        <v>54075.120640000001</v>
      </c>
      <c r="Q145" s="3">
        <v>53</v>
      </c>
      <c r="R145" s="2">
        <v>70896.728529999993</v>
      </c>
      <c r="S145" s="3">
        <v>1</v>
      </c>
    </row>
    <row r="146" spans="1:19" x14ac:dyDescent="0.2">
      <c r="A146" s="2">
        <v>40004.871420000003</v>
      </c>
      <c r="B146" s="3">
        <v>47</v>
      </c>
      <c r="C146" s="2">
        <v>56009.730730000003</v>
      </c>
      <c r="D146" s="2">
        <v>27442.782487125249</v>
      </c>
      <c r="F146" s="2">
        <v>40004.871420000003</v>
      </c>
      <c r="G146" s="3">
        <v>47</v>
      </c>
      <c r="H146" s="2">
        <v>56009.730730000003</v>
      </c>
      <c r="I146" s="2">
        <v>11030.2654</v>
      </c>
      <c r="K146" s="2">
        <v>40004.871420000003</v>
      </c>
      <c r="L146" s="3">
        <v>47</v>
      </c>
      <c r="M146" s="2">
        <v>56009.730730000003</v>
      </c>
      <c r="N146" s="2">
        <v>391848.6041</v>
      </c>
      <c r="P146" s="2">
        <v>40004.871420000003</v>
      </c>
      <c r="Q146" s="3">
        <v>47</v>
      </c>
      <c r="R146" s="2">
        <v>56009.730730000003</v>
      </c>
      <c r="S146" s="3">
        <v>1</v>
      </c>
    </row>
    <row r="147" spans="1:19" x14ac:dyDescent="0.2">
      <c r="A147" s="2">
        <v>61593.520579999997</v>
      </c>
      <c r="B147" s="3">
        <v>46</v>
      </c>
      <c r="C147" s="2">
        <v>90556.626860000004</v>
      </c>
      <c r="D147" s="2">
        <v>45005.553144258898</v>
      </c>
      <c r="F147" s="2">
        <v>61593.520579999997</v>
      </c>
      <c r="G147" s="3">
        <v>46</v>
      </c>
      <c r="H147" s="2">
        <v>90556.626860000004</v>
      </c>
      <c r="I147" s="2">
        <v>13872.566699999999</v>
      </c>
      <c r="K147" s="2">
        <v>61593.520579999997</v>
      </c>
      <c r="L147" s="3">
        <v>46</v>
      </c>
      <c r="M147" s="2">
        <v>90556.626860000004</v>
      </c>
      <c r="N147" s="2">
        <v>479586.9387</v>
      </c>
      <c r="P147" s="2">
        <v>61593.520579999997</v>
      </c>
      <c r="Q147" s="3">
        <v>46</v>
      </c>
      <c r="R147" s="2">
        <v>90556.626860000004</v>
      </c>
      <c r="S147" s="3">
        <v>0</v>
      </c>
    </row>
    <row r="148" spans="1:19" x14ac:dyDescent="0.2">
      <c r="A148" s="2">
        <v>39503.388290000003</v>
      </c>
      <c r="B148" s="3">
        <v>43</v>
      </c>
      <c r="C148" s="2">
        <v>71716.456619999997</v>
      </c>
      <c r="D148" s="2">
        <v>22789.388458532139</v>
      </c>
      <c r="F148" s="2">
        <v>39503.388290000003</v>
      </c>
      <c r="G148" s="3">
        <v>43</v>
      </c>
      <c r="H148" s="2">
        <v>71716.456619999997</v>
      </c>
      <c r="I148" s="2">
        <v>8870.714301</v>
      </c>
      <c r="K148" s="2">
        <v>39503.388290000003</v>
      </c>
      <c r="L148" s="3">
        <v>43</v>
      </c>
      <c r="M148" s="2">
        <v>71716.456619999997</v>
      </c>
      <c r="N148" s="2">
        <v>165866.20000000001</v>
      </c>
      <c r="P148" s="2">
        <v>39503.388290000003</v>
      </c>
      <c r="Q148" s="3">
        <v>43</v>
      </c>
      <c r="R148" s="2">
        <v>71716.456619999997</v>
      </c>
      <c r="S148" s="3">
        <v>1</v>
      </c>
    </row>
    <row r="149" spans="1:19" x14ac:dyDescent="0.2">
      <c r="A149" s="2">
        <v>52474.718390000002</v>
      </c>
      <c r="B149" s="3">
        <v>49</v>
      </c>
      <c r="C149" s="2">
        <v>68502.109429999997</v>
      </c>
      <c r="D149" s="2">
        <v>18786.567424893659</v>
      </c>
      <c r="F149" s="2">
        <v>52474.718390000002</v>
      </c>
      <c r="G149" s="3">
        <v>49</v>
      </c>
      <c r="H149" s="2">
        <v>68502.109429999997</v>
      </c>
      <c r="I149" s="2">
        <v>5831.1182449999997</v>
      </c>
      <c r="K149" s="2">
        <v>52474.718390000002</v>
      </c>
      <c r="L149" s="3">
        <v>49</v>
      </c>
      <c r="M149" s="2">
        <v>68502.109429999997</v>
      </c>
      <c r="N149" s="2">
        <v>515084.18910000002</v>
      </c>
      <c r="P149" s="2">
        <v>52474.718390000002</v>
      </c>
      <c r="Q149" s="3">
        <v>49</v>
      </c>
      <c r="R149" s="2">
        <v>68502.109429999997</v>
      </c>
      <c r="S149" s="3">
        <v>0</v>
      </c>
    </row>
    <row r="150" spans="1:19" x14ac:dyDescent="0.2">
      <c r="A150" s="2">
        <v>42187.682800000002</v>
      </c>
      <c r="B150" s="3">
        <v>43</v>
      </c>
      <c r="C150" s="2">
        <v>46261.426659999997</v>
      </c>
      <c r="D150" s="2">
        <v>14237.550893266811</v>
      </c>
      <c r="F150" s="2">
        <v>42187.682800000002</v>
      </c>
      <c r="G150" s="3">
        <v>43</v>
      </c>
      <c r="H150" s="2">
        <v>46261.426659999997</v>
      </c>
      <c r="I150" s="2">
        <v>16767.263599999998</v>
      </c>
      <c r="K150" s="2">
        <v>42187.682800000002</v>
      </c>
      <c r="L150" s="3">
        <v>43</v>
      </c>
      <c r="M150" s="2">
        <v>46261.426659999997</v>
      </c>
      <c r="N150" s="2">
        <v>759479.45959999994</v>
      </c>
      <c r="P150" s="2">
        <v>42187.682800000002</v>
      </c>
      <c r="Q150" s="3">
        <v>43</v>
      </c>
      <c r="R150" s="2">
        <v>46261.426659999997</v>
      </c>
      <c r="S150" s="3">
        <v>0</v>
      </c>
    </row>
    <row r="151" spans="1:19" x14ac:dyDescent="0.2">
      <c r="A151" s="2">
        <v>57441.44414</v>
      </c>
      <c r="B151" s="3">
        <v>53</v>
      </c>
      <c r="C151" s="2">
        <v>61858.190770000001</v>
      </c>
      <c r="D151" s="2">
        <v>30828.611806243269</v>
      </c>
      <c r="F151" s="2">
        <v>57441.44414</v>
      </c>
      <c r="G151" s="3">
        <v>53</v>
      </c>
      <c r="H151" s="2">
        <v>61858.190770000001</v>
      </c>
      <c r="I151" s="2">
        <v>5189.0835639999996</v>
      </c>
      <c r="K151" s="2">
        <v>57441.44414</v>
      </c>
      <c r="L151" s="3">
        <v>53</v>
      </c>
      <c r="M151" s="2">
        <v>61858.190770000001</v>
      </c>
      <c r="N151" s="2">
        <v>706977.05299999996</v>
      </c>
      <c r="P151" s="2">
        <v>57441.44414</v>
      </c>
      <c r="Q151" s="3">
        <v>53</v>
      </c>
      <c r="R151" s="2">
        <v>61858.190770000001</v>
      </c>
      <c r="S151" s="3">
        <v>1</v>
      </c>
    </row>
    <row r="152" spans="1:19" x14ac:dyDescent="0.2">
      <c r="A152" s="2">
        <v>22681.716670000002</v>
      </c>
      <c r="B152" s="3">
        <v>36</v>
      </c>
      <c r="C152" s="2">
        <v>49483.832620000001</v>
      </c>
      <c r="D152" s="2">
        <v>25355.407789935609</v>
      </c>
      <c r="F152" s="2">
        <v>22681.716670000002</v>
      </c>
      <c r="G152" s="3">
        <v>36</v>
      </c>
      <c r="H152" s="2">
        <v>49483.832620000001</v>
      </c>
      <c r="I152" s="2">
        <v>11811.25253</v>
      </c>
      <c r="K152" s="2">
        <v>22681.716670000002</v>
      </c>
      <c r="L152" s="3">
        <v>36</v>
      </c>
      <c r="M152" s="2">
        <v>49483.832620000001</v>
      </c>
      <c r="N152" s="2">
        <v>242292.92</v>
      </c>
      <c r="P152" s="2">
        <v>22681.716670000002</v>
      </c>
      <c r="Q152" s="3">
        <v>36</v>
      </c>
      <c r="R152" s="2">
        <v>49483.832620000001</v>
      </c>
      <c r="S152" s="3">
        <v>1</v>
      </c>
    </row>
    <row r="153" spans="1:19" x14ac:dyDescent="0.2">
      <c r="A153" s="2">
        <v>33640.736969999998</v>
      </c>
      <c r="B153" s="3">
        <v>30</v>
      </c>
      <c r="C153" s="2">
        <v>68289.182289999997</v>
      </c>
      <c r="D153" s="2">
        <v>30013.08606206442</v>
      </c>
      <c r="F153" s="2">
        <v>33640.736969999998</v>
      </c>
      <c r="G153" s="3">
        <v>30</v>
      </c>
      <c r="H153" s="2">
        <v>68289.182289999997</v>
      </c>
      <c r="I153" s="2">
        <v>7357.7870110000003</v>
      </c>
      <c r="K153" s="2">
        <v>33640.736969999998</v>
      </c>
      <c r="L153" s="3">
        <v>30</v>
      </c>
      <c r="M153" s="2">
        <v>68289.182289999997</v>
      </c>
      <c r="N153" s="2">
        <v>404457.30989999999</v>
      </c>
      <c r="P153" s="2">
        <v>33640.736969999998</v>
      </c>
      <c r="Q153" s="3">
        <v>30</v>
      </c>
      <c r="R153" s="2">
        <v>68289.182289999997</v>
      </c>
      <c r="S153" s="3">
        <v>1</v>
      </c>
    </row>
    <row r="154" spans="1:19" x14ac:dyDescent="0.2">
      <c r="A154" s="2">
        <v>31540.778679999999</v>
      </c>
      <c r="B154" s="3">
        <v>37</v>
      </c>
      <c r="C154" s="2">
        <v>47399.22827</v>
      </c>
      <c r="D154" s="2">
        <v>20304.812497112831</v>
      </c>
      <c r="F154" s="2">
        <v>31540.778679999999</v>
      </c>
      <c r="G154" s="3">
        <v>37</v>
      </c>
      <c r="H154" s="2">
        <v>47399.22827</v>
      </c>
      <c r="I154" s="2">
        <v>14562.64194</v>
      </c>
      <c r="K154" s="2">
        <v>31540.778679999999</v>
      </c>
      <c r="L154" s="3">
        <v>37</v>
      </c>
      <c r="M154" s="2">
        <v>47399.22827</v>
      </c>
      <c r="N154" s="2">
        <v>537744.1324</v>
      </c>
      <c r="P154" s="2">
        <v>31540.778679999999</v>
      </c>
      <c r="Q154" s="3">
        <v>37</v>
      </c>
      <c r="R154" s="2">
        <v>47399.22827</v>
      </c>
      <c r="S154" s="3">
        <v>0</v>
      </c>
    </row>
    <row r="155" spans="1:19" x14ac:dyDescent="0.2">
      <c r="A155" s="2">
        <v>60461.242680000003</v>
      </c>
      <c r="B155" s="3">
        <v>48</v>
      </c>
      <c r="C155" s="2">
        <v>63975.060899999997</v>
      </c>
      <c r="D155" s="2">
        <v>33750.919351482837</v>
      </c>
      <c r="F155" s="2">
        <v>60461.242680000003</v>
      </c>
      <c r="G155" s="3">
        <v>48</v>
      </c>
      <c r="H155" s="2">
        <v>63975.060899999997</v>
      </c>
      <c r="I155" s="2">
        <v>10614.85449</v>
      </c>
      <c r="K155" s="2">
        <v>60461.242680000003</v>
      </c>
      <c r="L155" s="3">
        <v>48</v>
      </c>
      <c r="M155" s="2">
        <v>63975.060899999997</v>
      </c>
      <c r="N155" s="2">
        <v>891439.87609999999</v>
      </c>
      <c r="P155" s="2">
        <v>60461.242680000003</v>
      </c>
      <c r="Q155" s="3">
        <v>48</v>
      </c>
      <c r="R155" s="2">
        <v>63975.060899999997</v>
      </c>
      <c r="S155" s="3">
        <v>0</v>
      </c>
    </row>
    <row r="156" spans="1:19" x14ac:dyDescent="0.2">
      <c r="A156" s="2">
        <v>45738.334300000002</v>
      </c>
      <c r="B156" s="3">
        <v>44</v>
      </c>
      <c r="C156" s="2">
        <v>75460.523620000007</v>
      </c>
      <c r="D156" s="2">
        <v>19159.052301764739</v>
      </c>
      <c r="F156" s="2">
        <v>45738.334300000002</v>
      </c>
      <c r="G156" s="3">
        <v>44</v>
      </c>
      <c r="H156" s="2">
        <v>75460.523620000007</v>
      </c>
      <c r="I156" s="2">
        <v>6280.9295469999997</v>
      </c>
      <c r="K156" s="2">
        <v>45738.334300000002</v>
      </c>
      <c r="L156" s="3">
        <v>44</v>
      </c>
      <c r="M156" s="2">
        <v>75460.523620000007</v>
      </c>
      <c r="N156" s="2">
        <v>296972.40850000002</v>
      </c>
      <c r="P156" s="2">
        <v>45738.334300000002</v>
      </c>
      <c r="Q156" s="3">
        <v>44</v>
      </c>
      <c r="R156" s="2">
        <v>75460.523620000007</v>
      </c>
      <c r="S156" s="3">
        <v>0</v>
      </c>
    </row>
    <row r="157" spans="1:19" x14ac:dyDescent="0.2">
      <c r="A157" s="2">
        <v>34803.823949999998</v>
      </c>
      <c r="B157" s="3">
        <v>42</v>
      </c>
      <c r="C157" s="2">
        <v>51075.461179999998</v>
      </c>
      <c r="D157" s="2">
        <v>13573.77448494674</v>
      </c>
      <c r="F157" s="2">
        <v>34803.823949999998</v>
      </c>
      <c r="G157" s="3">
        <v>42</v>
      </c>
      <c r="H157" s="2">
        <v>51075.461179999998</v>
      </c>
      <c r="I157" s="2">
        <v>12416.84845</v>
      </c>
      <c r="K157" s="2">
        <v>34803.823949999998</v>
      </c>
      <c r="L157" s="3">
        <v>42</v>
      </c>
      <c r="M157" s="2">
        <v>51075.461179999998</v>
      </c>
      <c r="N157" s="2">
        <v>450402.29320000001</v>
      </c>
      <c r="P157" s="2">
        <v>34803.823949999998</v>
      </c>
      <c r="Q157" s="3">
        <v>42</v>
      </c>
      <c r="R157" s="2">
        <v>51075.461179999998</v>
      </c>
      <c r="S157" s="3">
        <v>0</v>
      </c>
    </row>
    <row r="158" spans="1:19" x14ac:dyDescent="0.2">
      <c r="A158" s="2">
        <v>34642.602400000003</v>
      </c>
      <c r="B158" s="3">
        <v>50</v>
      </c>
      <c r="C158" s="2">
        <v>42433.546190000001</v>
      </c>
      <c r="D158" s="2">
        <v>10206.012970755681</v>
      </c>
      <c r="F158" s="2">
        <v>34642.602400000003</v>
      </c>
      <c r="G158" s="3">
        <v>50</v>
      </c>
      <c r="H158" s="2">
        <v>42433.546190000001</v>
      </c>
      <c r="I158" s="2">
        <v>7335.5248259999998</v>
      </c>
      <c r="K158" s="2">
        <v>34642.602400000003</v>
      </c>
      <c r="L158" s="3">
        <v>50</v>
      </c>
      <c r="M158" s="2">
        <v>42433.546190000001</v>
      </c>
      <c r="N158" s="2">
        <v>386057.42099999997</v>
      </c>
      <c r="P158" s="2">
        <v>34642.602400000003</v>
      </c>
      <c r="Q158" s="3">
        <v>50</v>
      </c>
      <c r="R158" s="2">
        <v>42433.546190000001</v>
      </c>
      <c r="S158" s="3">
        <v>1</v>
      </c>
    </row>
    <row r="159" spans="1:19" x14ac:dyDescent="0.2">
      <c r="A159" s="2">
        <v>27586.718540000002</v>
      </c>
      <c r="B159" s="3">
        <v>30</v>
      </c>
      <c r="C159" s="2">
        <v>61922.897100000002</v>
      </c>
      <c r="D159" s="2">
        <v>22141.450168943029</v>
      </c>
      <c r="F159" s="2">
        <v>27586.718540000002</v>
      </c>
      <c r="G159" s="3">
        <v>30</v>
      </c>
      <c r="H159" s="2">
        <v>61922.897100000002</v>
      </c>
      <c r="I159" s="2">
        <v>10366.503259999999</v>
      </c>
      <c r="K159" s="2">
        <v>27586.718540000002</v>
      </c>
      <c r="L159" s="3">
        <v>30</v>
      </c>
      <c r="M159" s="2">
        <v>61922.897100000002</v>
      </c>
      <c r="N159" s="2">
        <v>323453.2022</v>
      </c>
      <c r="P159" s="2">
        <v>27586.718540000002</v>
      </c>
      <c r="Q159" s="3">
        <v>30</v>
      </c>
      <c r="R159" s="2">
        <v>61922.897100000002</v>
      </c>
      <c r="S159" s="3">
        <v>1</v>
      </c>
    </row>
    <row r="160" spans="1:19" x14ac:dyDescent="0.2">
      <c r="A160" s="2">
        <v>54973.024949999999</v>
      </c>
      <c r="B160" s="3">
        <v>42</v>
      </c>
      <c r="C160" s="2">
        <v>69946.939240000007</v>
      </c>
      <c r="D160" s="2">
        <v>25205.687920367669</v>
      </c>
      <c r="F160" s="2">
        <v>54973.024949999999</v>
      </c>
      <c r="G160" s="3">
        <v>42</v>
      </c>
      <c r="H160" s="2">
        <v>69946.939240000007</v>
      </c>
      <c r="I160" s="2">
        <v>9010.6486330000007</v>
      </c>
      <c r="K160" s="2">
        <v>54973.024949999999</v>
      </c>
      <c r="L160" s="3">
        <v>42</v>
      </c>
      <c r="M160" s="2">
        <v>69946.939240000007</v>
      </c>
      <c r="N160" s="2">
        <v>778537.2095</v>
      </c>
      <c r="P160" s="2">
        <v>54973.024949999999</v>
      </c>
      <c r="Q160" s="3">
        <v>42</v>
      </c>
      <c r="R160" s="2">
        <v>69946.939240000007</v>
      </c>
      <c r="S160" s="3">
        <v>1</v>
      </c>
    </row>
    <row r="161" spans="1:19" x14ac:dyDescent="0.2">
      <c r="A161" s="2">
        <v>49142.511740000002</v>
      </c>
      <c r="B161" s="3">
        <v>46</v>
      </c>
      <c r="C161" s="2">
        <v>73476.422489999997</v>
      </c>
      <c r="D161" s="2">
        <v>17259.285860191121</v>
      </c>
      <c r="F161" s="2">
        <v>49142.511740000002</v>
      </c>
      <c r="G161" s="3">
        <v>46</v>
      </c>
      <c r="H161" s="2">
        <v>73476.422489999997</v>
      </c>
      <c r="I161" s="2">
        <v>9656.8061560000006</v>
      </c>
      <c r="K161" s="2">
        <v>49142.511740000002</v>
      </c>
      <c r="L161" s="3">
        <v>46</v>
      </c>
      <c r="M161" s="2">
        <v>73476.422489999997</v>
      </c>
      <c r="N161" s="2">
        <v>386287.0208</v>
      </c>
      <c r="P161" s="2">
        <v>49142.511740000002</v>
      </c>
      <c r="Q161" s="3">
        <v>46</v>
      </c>
      <c r="R161" s="2">
        <v>73476.422489999997</v>
      </c>
      <c r="S161" s="3">
        <v>1</v>
      </c>
    </row>
    <row r="162" spans="1:19" x14ac:dyDescent="0.2">
      <c r="A162" s="2">
        <v>58840.539640000003</v>
      </c>
      <c r="B162" s="3">
        <v>55</v>
      </c>
      <c r="C162" s="2">
        <v>75571.201879999993</v>
      </c>
      <c r="D162" s="2">
        <v>28802.917486255548</v>
      </c>
      <c r="F162" s="2">
        <v>58840.539640000003</v>
      </c>
      <c r="G162" s="3">
        <v>55</v>
      </c>
      <c r="H162" s="2">
        <v>75571.201879999993</v>
      </c>
      <c r="I162" s="2">
        <v>12887.548989999999</v>
      </c>
      <c r="K162" s="2">
        <v>58840.539640000003</v>
      </c>
      <c r="L162" s="3">
        <v>55</v>
      </c>
      <c r="M162" s="2">
        <v>75571.201879999993</v>
      </c>
      <c r="N162" s="2">
        <v>416540.299</v>
      </c>
      <c r="P162" s="2">
        <v>58840.539640000003</v>
      </c>
      <c r="Q162" s="3">
        <v>55</v>
      </c>
      <c r="R162" s="2">
        <v>75571.201879999993</v>
      </c>
      <c r="S162" s="3">
        <v>1</v>
      </c>
    </row>
    <row r="163" spans="1:19" x14ac:dyDescent="0.2">
      <c r="A163" s="2">
        <v>57306.328659999999</v>
      </c>
      <c r="B163" s="3">
        <v>44</v>
      </c>
      <c r="C163" s="2">
        <v>82573.011320000005</v>
      </c>
      <c r="D163" s="2">
        <v>19529.93315424812</v>
      </c>
      <c r="F163" s="2">
        <v>57306.328659999999</v>
      </c>
      <c r="G163" s="3">
        <v>44</v>
      </c>
      <c r="H163" s="2">
        <v>82573.011320000005</v>
      </c>
      <c r="I163" s="2">
        <v>1696.9897639999999</v>
      </c>
      <c r="K163" s="2">
        <v>57306.328659999999</v>
      </c>
      <c r="L163" s="3">
        <v>44</v>
      </c>
      <c r="M163" s="2">
        <v>82573.011320000005</v>
      </c>
      <c r="N163" s="2">
        <v>562605.06550000003</v>
      </c>
      <c r="P163" s="2">
        <v>57306.328659999999</v>
      </c>
      <c r="Q163" s="3">
        <v>44</v>
      </c>
      <c r="R163" s="2">
        <v>82573.011320000005</v>
      </c>
      <c r="S163" s="3">
        <v>0</v>
      </c>
    </row>
    <row r="164" spans="1:19" x14ac:dyDescent="0.2">
      <c r="A164" s="2">
        <v>51941.675600000002</v>
      </c>
      <c r="B164" s="3">
        <v>58</v>
      </c>
      <c r="C164" s="2">
        <v>50649.644919999999</v>
      </c>
      <c r="D164" s="2">
        <v>18977.00936318795</v>
      </c>
      <c r="F164" s="2">
        <v>51941.675600000002</v>
      </c>
      <c r="G164" s="3">
        <v>58</v>
      </c>
      <c r="H164" s="2">
        <v>50649.644919999999</v>
      </c>
      <c r="I164" s="2">
        <v>11211.720160000001</v>
      </c>
      <c r="K164" s="2">
        <v>51941.675600000002</v>
      </c>
      <c r="L164" s="3">
        <v>58</v>
      </c>
      <c r="M164" s="2">
        <v>50649.644919999999</v>
      </c>
      <c r="N164" s="2">
        <v>565932.18610000005</v>
      </c>
      <c r="P164" s="2">
        <v>51941.675600000002</v>
      </c>
      <c r="Q164" s="3">
        <v>58</v>
      </c>
      <c r="R164" s="2">
        <v>50649.644919999999</v>
      </c>
      <c r="S164" s="3">
        <v>0</v>
      </c>
    </row>
    <row r="165" spans="1:19" x14ac:dyDescent="0.2">
      <c r="A165" s="2">
        <v>30240.60975</v>
      </c>
      <c r="B165" s="3">
        <v>42</v>
      </c>
      <c r="C165" s="2">
        <v>53427.461920000002</v>
      </c>
      <c r="D165" s="2">
        <v>23009.524847895598</v>
      </c>
      <c r="F165" s="2">
        <v>30240.60975</v>
      </c>
      <c r="G165" s="3">
        <v>42</v>
      </c>
      <c r="H165" s="2">
        <v>53427.461920000002</v>
      </c>
      <c r="I165" s="2">
        <v>7903.1035910000001</v>
      </c>
      <c r="K165" s="2">
        <v>30240.60975</v>
      </c>
      <c r="L165" s="3">
        <v>42</v>
      </c>
      <c r="M165" s="2">
        <v>53427.461920000002</v>
      </c>
      <c r="N165" s="2">
        <v>238529.6336</v>
      </c>
      <c r="P165" s="2">
        <v>30240.60975</v>
      </c>
      <c r="Q165" s="3">
        <v>42</v>
      </c>
      <c r="R165" s="2">
        <v>53427.461920000002</v>
      </c>
      <c r="S165" s="3">
        <v>1</v>
      </c>
    </row>
    <row r="166" spans="1:19" x14ac:dyDescent="0.2">
      <c r="A166" s="2">
        <v>67120.898780000003</v>
      </c>
      <c r="B166" s="3">
        <v>57</v>
      </c>
      <c r="C166" s="2">
        <v>75247.180609999996</v>
      </c>
      <c r="D166" s="2">
        <v>19420.698133507191</v>
      </c>
      <c r="F166" s="2">
        <v>67120.898780000003</v>
      </c>
      <c r="G166" s="3">
        <v>57</v>
      </c>
      <c r="H166" s="2">
        <v>75247.180609999996</v>
      </c>
      <c r="I166" s="2">
        <v>13258.46631</v>
      </c>
      <c r="K166" s="2">
        <v>67120.898780000003</v>
      </c>
      <c r="L166" s="3">
        <v>57</v>
      </c>
      <c r="M166" s="2">
        <v>75247.180609999996</v>
      </c>
      <c r="N166" s="2">
        <v>659279.20109999995</v>
      </c>
      <c r="P166" s="2">
        <v>67120.898780000003</v>
      </c>
      <c r="Q166" s="3">
        <v>57</v>
      </c>
      <c r="R166" s="2">
        <v>75247.180609999996</v>
      </c>
      <c r="S166" s="3">
        <v>1</v>
      </c>
    </row>
    <row r="167" spans="1:19" x14ac:dyDescent="0.2">
      <c r="A167" s="2">
        <v>42408.026250000003</v>
      </c>
      <c r="B167" s="3">
        <v>43</v>
      </c>
      <c r="C167" s="2">
        <v>69175.194029999999</v>
      </c>
      <c r="D167" s="2">
        <v>35919.021667345478</v>
      </c>
      <c r="F167" s="2">
        <v>42408.026250000003</v>
      </c>
      <c r="G167" s="3">
        <v>43</v>
      </c>
      <c r="H167" s="2">
        <v>69175.194029999999</v>
      </c>
      <c r="I167" s="2">
        <v>6039.5945190000002</v>
      </c>
      <c r="K167" s="2">
        <v>42408.026250000003</v>
      </c>
      <c r="L167" s="3">
        <v>43</v>
      </c>
      <c r="M167" s="2">
        <v>69175.194029999999</v>
      </c>
      <c r="N167" s="2">
        <v>325701.40830000001</v>
      </c>
      <c r="P167" s="2">
        <v>42408.026250000003</v>
      </c>
      <c r="Q167" s="3">
        <v>43</v>
      </c>
      <c r="R167" s="2">
        <v>69175.194029999999</v>
      </c>
      <c r="S167" s="3">
        <v>1</v>
      </c>
    </row>
    <row r="168" spans="1:19" x14ac:dyDescent="0.2">
      <c r="A168" s="2">
        <v>41451.718430000001</v>
      </c>
      <c r="B168" s="3">
        <v>35</v>
      </c>
      <c r="C168" s="2">
        <v>84171.167189999993</v>
      </c>
      <c r="D168" s="2">
        <v>29441.166981535229</v>
      </c>
      <c r="F168" s="2">
        <v>41451.718430000001</v>
      </c>
      <c r="G168" s="3">
        <v>35</v>
      </c>
      <c r="H168" s="2">
        <v>84171.167189999993</v>
      </c>
      <c r="I168" s="2">
        <v>12719.64415</v>
      </c>
      <c r="K168" s="2">
        <v>41451.718430000001</v>
      </c>
      <c r="L168" s="3">
        <v>35</v>
      </c>
      <c r="M168" s="2">
        <v>84171.167189999993</v>
      </c>
      <c r="N168" s="2">
        <v>244310.5736</v>
      </c>
      <c r="P168" s="2">
        <v>41451.718430000001</v>
      </c>
      <c r="Q168" s="3">
        <v>35</v>
      </c>
      <c r="R168" s="2">
        <v>84171.167189999993</v>
      </c>
      <c r="S168" s="3">
        <v>0</v>
      </c>
    </row>
    <row r="169" spans="1:19" x14ac:dyDescent="0.2">
      <c r="A169" s="2">
        <v>42592.886469999998</v>
      </c>
      <c r="B169" s="3">
        <v>43</v>
      </c>
      <c r="C169" s="2">
        <v>45721.66835</v>
      </c>
      <c r="D169" s="2">
        <v>24298.829960151979</v>
      </c>
      <c r="F169" s="2">
        <v>42592.886469999998</v>
      </c>
      <c r="G169" s="3">
        <v>43</v>
      </c>
      <c r="H169" s="2">
        <v>45721.66835</v>
      </c>
      <c r="I169" s="2">
        <v>14250.52398</v>
      </c>
      <c r="K169" s="2">
        <v>42592.886469999998</v>
      </c>
      <c r="L169" s="3">
        <v>43</v>
      </c>
      <c r="M169" s="2">
        <v>45721.66835</v>
      </c>
      <c r="N169" s="2">
        <v>790526.55070000002</v>
      </c>
      <c r="P169" s="2">
        <v>42592.886469999998</v>
      </c>
      <c r="Q169" s="3">
        <v>43</v>
      </c>
      <c r="R169" s="2">
        <v>45721.66835</v>
      </c>
      <c r="S169" s="3">
        <v>0</v>
      </c>
    </row>
    <row r="170" spans="1:19" x14ac:dyDescent="0.2">
      <c r="A170" s="2">
        <v>34521.176180000002</v>
      </c>
      <c r="B170" s="3">
        <v>35</v>
      </c>
      <c r="C170" s="2">
        <v>54355.7595</v>
      </c>
      <c r="D170" s="2">
        <v>22119.722646077411</v>
      </c>
      <c r="F170" s="2">
        <v>34521.176180000002</v>
      </c>
      <c r="G170" s="3">
        <v>35</v>
      </c>
      <c r="H170" s="2">
        <v>54355.7595</v>
      </c>
      <c r="I170" s="2">
        <v>10008.767970000001</v>
      </c>
      <c r="K170" s="2">
        <v>34521.176180000002</v>
      </c>
      <c r="L170" s="3">
        <v>35</v>
      </c>
      <c r="M170" s="2">
        <v>54355.7595</v>
      </c>
      <c r="N170" s="2">
        <v>573052.01190000004</v>
      </c>
      <c r="P170" s="2">
        <v>34521.176180000002</v>
      </c>
      <c r="Q170" s="3">
        <v>35</v>
      </c>
      <c r="R170" s="2">
        <v>54355.7595</v>
      </c>
      <c r="S170" s="3">
        <v>0</v>
      </c>
    </row>
    <row r="171" spans="1:19" x14ac:dyDescent="0.2">
      <c r="A171" s="2">
        <v>42213.69644</v>
      </c>
      <c r="B171" s="3">
        <v>34</v>
      </c>
      <c r="C171" s="2">
        <v>77206.483859999993</v>
      </c>
      <c r="D171" s="2">
        <v>17820.977648594089</v>
      </c>
      <c r="F171" s="2">
        <v>42213.69644</v>
      </c>
      <c r="G171" s="3">
        <v>34</v>
      </c>
      <c r="H171" s="2">
        <v>77206.483859999993</v>
      </c>
      <c r="I171" s="2">
        <v>8493.098575</v>
      </c>
      <c r="K171" s="2">
        <v>42213.69644</v>
      </c>
      <c r="L171" s="3">
        <v>34</v>
      </c>
      <c r="M171" s="2">
        <v>77206.483859999993</v>
      </c>
      <c r="N171" s="2">
        <v>411070.4828</v>
      </c>
      <c r="P171" s="2">
        <v>42213.69644</v>
      </c>
      <c r="Q171" s="3">
        <v>34</v>
      </c>
      <c r="R171" s="2">
        <v>77206.483859999993</v>
      </c>
      <c r="S171" s="3">
        <v>1</v>
      </c>
    </row>
    <row r="172" spans="1:19" x14ac:dyDescent="0.2">
      <c r="A172" s="2">
        <v>41913.537129999997</v>
      </c>
      <c r="B172" s="3">
        <v>48</v>
      </c>
      <c r="C172" s="2">
        <v>57005.185949999999</v>
      </c>
      <c r="D172" s="2">
        <v>15157.479043478819</v>
      </c>
      <c r="F172" s="2">
        <v>41913.537129999997</v>
      </c>
      <c r="G172" s="3">
        <v>48</v>
      </c>
      <c r="H172" s="2">
        <v>57005.185949999999</v>
      </c>
      <c r="I172" s="2">
        <v>12416.79083</v>
      </c>
      <c r="K172" s="2">
        <v>41913.537129999997</v>
      </c>
      <c r="L172" s="3">
        <v>48</v>
      </c>
      <c r="M172" s="2">
        <v>57005.185949999999</v>
      </c>
      <c r="N172" s="2">
        <v>408147.0405</v>
      </c>
      <c r="P172" s="2">
        <v>41913.537129999997</v>
      </c>
      <c r="Q172" s="3">
        <v>48</v>
      </c>
      <c r="R172" s="2">
        <v>57005.185949999999</v>
      </c>
      <c r="S172" s="3">
        <v>0</v>
      </c>
    </row>
    <row r="173" spans="1:19" x14ac:dyDescent="0.2">
      <c r="A173" s="2">
        <v>59416.18101</v>
      </c>
      <c r="B173" s="3">
        <v>53</v>
      </c>
      <c r="C173" s="2">
        <v>65809.107820000005</v>
      </c>
      <c r="D173" s="2">
        <v>32176.810904819678</v>
      </c>
      <c r="F173" s="2">
        <v>59416.18101</v>
      </c>
      <c r="G173" s="3">
        <v>53</v>
      </c>
      <c r="H173" s="2">
        <v>65809.107820000005</v>
      </c>
      <c r="I173" s="2">
        <v>4820.8394449999996</v>
      </c>
      <c r="K173" s="2">
        <v>59416.18101</v>
      </c>
      <c r="L173" s="3">
        <v>53</v>
      </c>
      <c r="M173" s="2">
        <v>65809.107820000005</v>
      </c>
      <c r="N173" s="2">
        <v>692401.46680000005</v>
      </c>
      <c r="P173" s="2">
        <v>59416.18101</v>
      </c>
      <c r="Q173" s="3">
        <v>53</v>
      </c>
      <c r="R173" s="2">
        <v>65809.107820000005</v>
      </c>
      <c r="S173" s="3">
        <v>1</v>
      </c>
    </row>
    <row r="174" spans="1:19" x14ac:dyDescent="0.2">
      <c r="A174" s="2">
        <v>51402.615059999996</v>
      </c>
      <c r="B174" s="3">
        <v>47</v>
      </c>
      <c r="C174" s="2">
        <v>65468.144200000002</v>
      </c>
      <c r="D174" s="2">
        <v>32892.050154215212</v>
      </c>
      <c r="F174" s="2">
        <v>51402.615059999996</v>
      </c>
      <c r="G174" s="3">
        <v>47</v>
      </c>
      <c r="H174" s="2">
        <v>65468.144200000002</v>
      </c>
      <c r="I174" s="2">
        <v>7248.5414199999996</v>
      </c>
      <c r="K174" s="2">
        <v>51402.615059999996</v>
      </c>
      <c r="L174" s="3">
        <v>47</v>
      </c>
      <c r="M174" s="2">
        <v>65468.144200000002</v>
      </c>
      <c r="N174" s="2">
        <v>588570.89029999997</v>
      </c>
      <c r="P174" s="2">
        <v>51402.615059999996</v>
      </c>
      <c r="Q174" s="3">
        <v>47</v>
      </c>
      <c r="R174" s="2">
        <v>65468.144200000002</v>
      </c>
      <c r="S174" s="3">
        <v>0</v>
      </c>
    </row>
    <row r="175" spans="1:19" x14ac:dyDescent="0.2">
      <c r="A175" s="2">
        <v>54755.420380000003</v>
      </c>
      <c r="B175" s="3">
        <v>54</v>
      </c>
      <c r="C175" s="2">
        <v>60991.824430000001</v>
      </c>
      <c r="D175" s="2">
        <v>15427.60621167231</v>
      </c>
      <c r="F175" s="2">
        <v>54755.420380000003</v>
      </c>
      <c r="G175" s="3">
        <v>54</v>
      </c>
      <c r="H175" s="2">
        <v>60991.824430000001</v>
      </c>
      <c r="I175" s="2">
        <v>7329.2285099999999</v>
      </c>
      <c r="K175" s="2">
        <v>54755.420380000003</v>
      </c>
      <c r="L175" s="3">
        <v>54</v>
      </c>
      <c r="M175" s="2">
        <v>60991.824430000001</v>
      </c>
      <c r="N175" s="2">
        <v>586368.92929999996</v>
      </c>
      <c r="P175" s="2">
        <v>54755.420380000003</v>
      </c>
      <c r="Q175" s="3">
        <v>54</v>
      </c>
      <c r="R175" s="2">
        <v>60991.824430000001</v>
      </c>
      <c r="S175" s="3">
        <v>0</v>
      </c>
    </row>
    <row r="176" spans="1:19" x14ac:dyDescent="0.2">
      <c r="A176" s="2">
        <v>47143.44008</v>
      </c>
      <c r="B176" s="3">
        <v>51</v>
      </c>
      <c r="C176" s="2">
        <v>61809.074509999999</v>
      </c>
      <c r="D176" s="2">
        <v>17907.87702721377</v>
      </c>
      <c r="F176" s="2">
        <v>47143.44008</v>
      </c>
      <c r="G176" s="3">
        <v>51</v>
      </c>
      <c r="H176" s="2">
        <v>61809.074509999999</v>
      </c>
      <c r="I176" s="2">
        <v>2620.079459</v>
      </c>
      <c r="K176" s="2">
        <v>47143.44008</v>
      </c>
      <c r="L176" s="3">
        <v>51</v>
      </c>
      <c r="M176" s="2">
        <v>61809.074509999999</v>
      </c>
      <c r="N176" s="2">
        <v>407733.52289999998</v>
      </c>
      <c r="P176" s="2">
        <v>47143.44008</v>
      </c>
      <c r="Q176" s="3">
        <v>51</v>
      </c>
      <c r="R176" s="2">
        <v>61809.074509999999</v>
      </c>
      <c r="S176" s="3">
        <v>0</v>
      </c>
    </row>
    <row r="177" spans="1:19" x14ac:dyDescent="0.2">
      <c r="A177" s="2">
        <v>64391.689059999997</v>
      </c>
      <c r="B177" s="3">
        <v>59</v>
      </c>
      <c r="C177" s="2">
        <v>66905.476439999999</v>
      </c>
      <c r="D177" s="2">
        <v>22583.53245589459</v>
      </c>
      <c r="F177" s="2">
        <v>64391.689059999997</v>
      </c>
      <c r="G177" s="3">
        <v>59</v>
      </c>
      <c r="H177" s="2">
        <v>66905.476439999999</v>
      </c>
      <c r="I177" s="2">
        <v>10077.495919999999</v>
      </c>
      <c r="K177" s="2">
        <v>64391.689059999997</v>
      </c>
      <c r="L177" s="3">
        <v>59</v>
      </c>
      <c r="M177" s="2">
        <v>66905.476439999999</v>
      </c>
      <c r="N177" s="2">
        <v>651215.64350000001</v>
      </c>
      <c r="P177" s="2">
        <v>64391.689059999997</v>
      </c>
      <c r="Q177" s="3">
        <v>59</v>
      </c>
      <c r="R177" s="2">
        <v>66905.476439999999</v>
      </c>
      <c r="S177" s="3">
        <v>0</v>
      </c>
    </row>
    <row r="178" spans="1:19" x14ac:dyDescent="0.2">
      <c r="A178" s="2">
        <v>37252.551939999998</v>
      </c>
      <c r="B178" s="3">
        <v>49</v>
      </c>
      <c r="C178" s="2">
        <v>65131.25015</v>
      </c>
      <c r="D178" s="2">
        <v>18450.752551153812</v>
      </c>
      <c r="F178" s="2">
        <v>37252.551939999998</v>
      </c>
      <c r="G178" s="3">
        <v>49</v>
      </c>
      <c r="H178" s="2">
        <v>65131.25015</v>
      </c>
      <c r="I178" s="2">
        <v>6206.9221090000001</v>
      </c>
      <c r="K178" s="2">
        <v>37252.551939999998</v>
      </c>
      <c r="L178" s="3">
        <v>49</v>
      </c>
      <c r="M178" s="2">
        <v>65131.25015</v>
      </c>
      <c r="N178" s="2">
        <v>53366.138610000002</v>
      </c>
      <c r="P178" s="2">
        <v>37252.551939999998</v>
      </c>
      <c r="Q178" s="3">
        <v>49</v>
      </c>
      <c r="R178" s="2">
        <v>65131.25015</v>
      </c>
      <c r="S178" s="3">
        <v>0</v>
      </c>
    </row>
    <row r="179" spans="1:19" x14ac:dyDescent="0.2">
      <c r="A179" s="2">
        <v>52665.365109999999</v>
      </c>
      <c r="B179" s="3">
        <v>51</v>
      </c>
      <c r="C179" s="2">
        <v>83626.307830000005</v>
      </c>
      <c r="D179" s="2">
        <v>25096.63507266817</v>
      </c>
      <c r="F179" s="2">
        <v>52665.365109999999</v>
      </c>
      <c r="G179" s="3">
        <v>51</v>
      </c>
      <c r="H179" s="2">
        <v>83626.307830000005</v>
      </c>
      <c r="I179" s="2">
        <v>8458.7498190000006</v>
      </c>
      <c r="K179" s="2">
        <v>52665.365109999999</v>
      </c>
      <c r="L179" s="3">
        <v>51</v>
      </c>
      <c r="M179" s="2">
        <v>83626.307830000005</v>
      </c>
      <c r="N179" s="2">
        <v>167031.55540000001</v>
      </c>
      <c r="P179" s="2">
        <v>52665.365109999999</v>
      </c>
      <c r="Q179" s="3">
        <v>51</v>
      </c>
      <c r="R179" s="2">
        <v>83626.307830000005</v>
      </c>
      <c r="S179" s="3">
        <v>1</v>
      </c>
    </row>
    <row r="180" spans="1:19" x14ac:dyDescent="0.2">
      <c r="A180" s="2">
        <v>44001.207060000001</v>
      </c>
      <c r="B180" s="3">
        <v>40</v>
      </c>
      <c r="C180" s="2">
        <v>64328.278919999997</v>
      </c>
      <c r="D180" s="2">
        <v>13825.19004893997</v>
      </c>
      <c r="F180" s="2">
        <v>44001.207060000001</v>
      </c>
      <c r="G180" s="3">
        <v>40</v>
      </c>
      <c r="H180" s="2">
        <v>64328.278919999997</v>
      </c>
      <c r="I180" s="2">
        <v>13860.43821</v>
      </c>
      <c r="K180" s="2">
        <v>44001.207060000001</v>
      </c>
      <c r="L180" s="3">
        <v>40</v>
      </c>
      <c r="M180" s="2">
        <v>64328.278919999997</v>
      </c>
      <c r="N180" s="2">
        <v>567357.02639999997</v>
      </c>
      <c r="P180" s="2">
        <v>44001.207060000001</v>
      </c>
      <c r="Q180" s="3">
        <v>40</v>
      </c>
      <c r="R180" s="2">
        <v>64328.278919999997</v>
      </c>
      <c r="S180" s="3">
        <v>0</v>
      </c>
    </row>
    <row r="181" spans="1:19" x14ac:dyDescent="0.2">
      <c r="A181" s="2">
        <v>51551.679969999997</v>
      </c>
      <c r="B181" s="3">
        <v>53</v>
      </c>
      <c r="C181" s="2">
        <v>69255.987529999999</v>
      </c>
      <c r="D181" s="2">
        <v>36268.674574512537</v>
      </c>
      <c r="F181" s="2">
        <v>51551.679969999997</v>
      </c>
      <c r="G181" s="3">
        <v>53</v>
      </c>
      <c r="H181" s="2">
        <v>69255.987529999999</v>
      </c>
      <c r="I181" s="2">
        <v>18361.24915</v>
      </c>
      <c r="K181" s="2">
        <v>51551.679969999997</v>
      </c>
      <c r="L181" s="3">
        <v>53</v>
      </c>
      <c r="M181" s="2">
        <v>69255.987529999999</v>
      </c>
      <c r="N181" s="2">
        <v>339207.27740000002</v>
      </c>
      <c r="P181" s="2">
        <v>51551.679969999997</v>
      </c>
      <c r="Q181" s="3">
        <v>53</v>
      </c>
      <c r="R181" s="2">
        <v>69255.987529999999</v>
      </c>
      <c r="S181" s="3">
        <v>1</v>
      </c>
    </row>
    <row r="182" spans="1:19" x14ac:dyDescent="0.2">
      <c r="A182" s="2">
        <v>38243.664810000002</v>
      </c>
      <c r="B182" s="3">
        <v>45</v>
      </c>
      <c r="C182" s="2">
        <v>60575.126040000003</v>
      </c>
      <c r="D182" s="2">
        <v>28900.792898708751</v>
      </c>
      <c r="F182" s="2">
        <v>38243.664810000002</v>
      </c>
      <c r="G182" s="3">
        <v>45</v>
      </c>
      <c r="H182" s="2">
        <v>60575.126040000003</v>
      </c>
      <c r="I182" s="2">
        <v>8088.3443649999999</v>
      </c>
      <c r="K182" s="2">
        <v>38243.664810000002</v>
      </c>
      <c r="L182" s="3">
        <v>45</v>
      </c>
      <c r="M182" s="2">
        <v>60575.126040000003</v>
      </c>
      <c r="N182" s="2">
        <v>291360.02909999999</v>
      </c>
      <c r="P182" s="2">
        <v>38243.664810000002</v>
      </c>
      <c r="Q182" s="3">
        <v>45</v>
      </c>
      <c r="R182" s="2">
        <v>60575.126040000003</v>
      </c>
      <c r="S182" s="3">
        <v>1</v>
      </c>
    </row>
    <row r="183" spans="1:19" x14ac:dyDescent="0.2">
      <c r="A183" s="2">
        <v>39766.64804</v>
      </c>
      <c r="B183" s="3">
        <v>45</v>
      </c>
      <c r="C183" s="2">
        <v>63729.125679999997</v>
      </c>
      <c r="D183" s="2">
        <v>28074.158296634621</v>
      </c>
      <c r="F183" s="2">
        <v>39766.64804</v>
      </c>
      <c r="G183" s="3">
        <v>45</v>
      </c>
      <c r="H183" s="2">
        <v>63729.125679999997</v>
      </c>
      <c r="I183" s="2">
        <v>12507.19736</v>
      </c>
      <c r="K183" s="2">
        <v>39766.64804</v>
      </c>
      <c r="L183" s="3">
        <v>45</v>
      </c>
      <c r="M183" s="2">
        <v>63729.125679999997</v>
      </c>
      <c r="N183" s="2">
        <v>271430.05430000002</v>
      </c>
      <c r="P183" s="2">
        <v>39766.64804</v>
      </c>
      <c r="Q183" s="3">
        <v>45</v>
      </c>
      <c r="R183" s="2">
        <v>63729.125679999997</v>
      </c>
      <c r="S183" s="3">
        <v>0</v>
      </c>
    </row>
    <row r="184" spans="1:19" x14ac:dyDescent="0.2">
      <c r="A184" s="2">
        <v>40077.572890000003</v>
      </c>
      <c r="B184" s="3">
        <v>37</v>
      </c>
      <c r="C184" s="2">
        <v>64315.736709999997</v>
      </c>
      <c r="D184" s="2">
        <v>14321.501724638831</v>
      </c>
      <c r="F184" s="2">
        <v>40077.572890000003</v>
      </c>
      <c r="G184" s="3">
        <v>37</v>
      </c>
      <c r="H184" s="2">
        <v>64315.736709999997</v>
      </c>
      <c r="I184" s="2">
        <v>14871.36126</v>
      </c>
      <c r="K184" s="2">
        <v>40077.572890000003</v>
      </c>
      <c r="L184" s="3">
        <v>37</v>
      </c>
      <c r="M184" s="2">
        <v>64315.736709999997</v>
      </c>
      <c r="N184" s="2">
        <v>502946.88189999998</v>
      </c>
      <c r="P184" s="2">
        <v>40077.572890000003</v>
      </c>
      <c r="Q184" s="3">
        <v>37</v>
      </c>
      <c r="R184" s="2">
        <v>64315.736709999997</v>
      </c>
      <c r="S184" s="3">
        <v>0</v>
      </c>
    </row>
    <row r="185" spans="1:19" x14ac:dyDescent="0.2">
      <c r="A185" s="2">
        <v>33131.527340000001</v>
      </c>
      <c r="B185" s="3">
        <v>43</v>
      </c>
      <c r="C185" s="2">
        <v>51419.016439999999</v>
      </c>
      <c r="D185" s="2">
        <v>13983.61145355456</v>
      </c>
      <c r="F185" s="2">
        <v>33131.527340000001</v>
      </c>
      <c r="G185" s="3">
        <v>43</v>
      </c>
      <c r="H185" s="2">
        <v>51419.016439999999</v>
      </c>
      <c r="I185" s="2">
        <v>9026.0615429999998</v>
      </c>
      <c r="K185" s="2">
        <v>33131.527340000001</v>
      </c>
      <c r="L185" s="3">
        <v>43</v>
      </c>
      <c r="M185" s="2">
        <v>51419.016439999999</v>
      </c>
      <c r="N185" s="2">
        <v>362564.34600000002</v>
      </c>
      <c r="P185" s="2">
        <v>33131.527340000001</v>
      </c>
      <c r="Q185" s="3">
        <v>43</v>
      </c>
      <c r="R185" s="2">
        <v>51419.016439999999</v>
      </c>
      <c r="S185" s="3">
        <v>0</v>
      </c>
    </row>
    <row r="186" spans="1:19" x14ac:dyDescent="0.2">
      <c r="A186" s="2">
        <v>48622.660969999997</v>
      </c>
      <c r="B186" s="3">
        <v>48</v>
      </c>
      <c r="C186" s="2">
        <v>53870.484830000001</v>
      </c>
      <c r="D186" s="2">
        <v>27458.637442014751</v>
      </c>
      <c r="F186" s="2">
        <v>48622.660969999997</v>
      </c>
      <c r="G186" s="3">
        <v>48</v>
      </c>
      <c r="H186" s="2">
        <v>53870.484830000001</v>
      </c>
      <c r="I186" s="2">
        <v>14720.53399</v>
      </c>
      <c r="K186" s="2">
        <v>48622.660969999997</v>
      </c>
      <c r="L186" s="3">
        <v>48</v>
      </c>
      <c r="M186" s="2">
        <v>53870.484830000001</v>
      </c>
      <c r="N186" s="2">
        <v>701782.52800000005</v>
      </c>
      <c r="P186" s="2">
        <v>48622.660969999997</v>
      </c>
      <c r="Q186" s="3">
        <v>48</v>
      </c>
      <c r="R186" s="2">
        <v>53870.484830000001</v>
      </c>
      <c r="S186" s="3">
        <v>0</v>
      </c>
    </row>
    <row r="187" spans="1:19" x14ac:dyDescent="0.2">
      <c r="A187" s="2">
        <v>47693.234819999998</v>
      </c>
      <c r="B187" s="3">
        <v>49</v>
      </c>
      <c r="C187" s="2">
        <v>56895.231529999997</v>
      </c>
      <c r="D187" s="2">
        <v>23431.299816901381</v>
      </c>
      <c r="F187" s="2">
        <v>47693.234819999998</v>
      </c>
      <c r="G187" s="3">
        <v>49</v>
      </c>
      <c r="H187" s="2">
        <v>56895.231529999997</v>
      </c>
      <c r="I187" s="2">
        <v>9851.578109</v>
      </c>
      <c r="K187" s="2">
        <v>47693.234819999998</v>
      </c>
      <c r="L187" s="3">
        <v>49</v>
      </c>
      <c r="M187" s="2">
        <v>56895.231529999997</v>
      </c>
      <c r="N187" s="2">
        <v>580950.39670000004</v>
      </c>
      <c r="P187" s="2">
        <v>47693.234819999998</v>
      </c>
      <c r="Q187" s="3">
        <v>49</v>
      </c>
      <c r="R187" s="2">
        <v>56895.231529999997</v>
      </c>
      <c r="S187" s="3">
        <v>0</v>
      </c>
    </row>
    <row r="188" spans="1:19" x14ac:dyDescent="0.2">
      <c r="A188" s="2">
        <v>39410.461600000002</v>
      </c>
      <c r="B188" s="3">
        <v>48</v>
      </c>
      <c r="C188" s="2">
        <v>52534.207779999997</v>
      </c>
      <c r="D188" s="2">
        <v>27632.87180964939</v>
      </c>
      <c r="F188" s="2">
        <v>39410.461600000002</v>
      </c>
      <c r="G188" s="3">
        <v>48</v>
      </c>
      <c r="H188" s="2">
        <v>52534.207779999997</v>
      </c>
      <c r="I188" s="2">
        <v>7583.7538530000002</v>
      </c>
      <c r="K188" s="2">
        <v>39410.461600000002</v>
      </c>
      <c r="L188" s="3">
        <v>48</v>
      </c>
      <c r="M188" s="2">
        <v>52534.207779999997</v>
      </c>
      <c r="N188" s="2">
        <v>401955.50099999999</v>
      </c>
      <c r="P188" s="2">
        <v>39410.461600000002</v>
      </c>
      <c r="Q188" s="3">
        <v>48</v>
      </c>
      <c r="R188" s="2">
        <v>52534.207779999997</v>
      </c>
      <c r="S188" s="3">
        <v>1</v>
      </c>
    </row>
    <row r="189" spans="1:19" x14ac:dyDescent="0.2">
      <c r="A189" s="2">
        <v>33428.401830000003</v>
      </c>
      <c r="B189" s="3">
        <v>45</v>
      </c>
      <c r="C189" s="2">
        <v>52632.971239999999</v>
      </c>
      <c r="D189" s="2">
        <v>22490.35110513871</v>
      </c>
      <c r="F189" s="2">
        <v>33428.401830000003</v>
      </c>
      <c r="G189" s="3">
        <v>45</v>
      </c>
      <c r="H189" s="2">
        <v>52632.971239999999</v>
      </c>
      <c r="I189" s="2">
        <v>12348.677830000001</v>
      </c>
      <c r="K189" s="2">
        <v>33428.401830000003</v>
      </c>
      <c r="L189" s="3">
        <v>45</v>
      </c>
      <c r="M189" s="2">
        <v>52632.971239999999</v>
      </c>
      <c r="N189" s="2">
        <v>293999.94270000001</v>
      </c>
      <c r="P189" s="2">
        <v>33428.401830000003</v>
      </c>
      <c r="Q189" s="3">
        <v>45</v>
      </c>
      <c r="R189" s="2">
        <v>52632.971239999999</v>
      </c>
      <c r="S189" s="3">
        <v>1</v>
      </c>
    </row>
    <row r="190" spans="1:19" x14ac:dyDescent="0.2">
      <c r="A190" s="2">
        <v>32700.278709999999</v>
      </c>
      <c r="B190" s="3">
        <v>43</v>
      </c>
      <c r="C190" s="2">
        <v>42375.214240000001</v>
      </c>
      <c r="D190" s="2">
        <v>22483.41993340632</v>
      </c>
      <c r="F190" s="2">
        <v>32700.278709999999</v>
      </c>
      <c r="G190" s="3">
        <v>43</v>
      </c>
      <c r="H190" s="2">
        <v>42375.214240000001</v>
      </c>
      <c r="I190" s="2">
        <v>6062.6013599999997</v>
      </c>
      <c r="K190" s="2">
        <v>32700.278709999999</v>
      </c>
      <c r="L190" s="3">
        <v>43</v>
      </c>
      <c r="M190" s="2">
        <v>42375.214240000001</v>
      </c>
      <c r="N190" s="2">
        <v>510039.14840000001</v>
      </c>
      <c r="P190" s="2">
        <v>32700.278709999999</v>
      </c>
      <c r="Q190" s="3">
        <v>43</v>
      </c>
      <c r="R190" s="2">
        <v>42375.214240000001</v>
      </c>
      <c r="S190" s="3">
        <v>1</v>
      </c>
    </row>
    <row r="191" spans="1:19" x14ac:dyDescent="0.2">
      <c r="A191" s="2">
        <v>62864.430110000001</v>
      </c>
      <c r="B191" s="3">
        <v>62</v>
      </c>
      <c r="C191" s="2">
        <v>65617.291750000004</v>
      </c>
      <c r="D191" s="2">
        <v>17988.548346953889</v>
      </c>
      <c r="F191" s="2">
        <v>62864.430110000001</v>
      </c>
      <c r="G191" s="3">
        <v>62</v>
      </c>
      <c r="H191" s="2">
        <v>65617.291750000004</v>
      </c>
      <c r="I191" s="2">
        <v>14392.288329999999</v>
      </c>
      <c r="K191" s="2">
        <v>62864.430110000001</v>
      </c>
      <c r="L191" s="3">
        <v>62</v>
      </c>
      <c r="M191" s="2">
        <v>65617.291750000004</v>
      </c>
      <c r="N191" s="2">
        <v>560593.41599999997</v>
      </c>
      <c r="P191" s="2">
        <v>62864.430110000001</v>
      </c>
      <c r="Q191" s="3">
        <v>62</v>
      </c>
      <c r="R191" s="2">
        <v>65617.291750000004</v>
      </c>
      <c r="S191" s="3">
        <v>0</v>
      </c>
    </row>
    <row r="192" spans="1:19" x14ac:dyDescent="0.2">
      <c r="A192" s="2">
        <v>29425.830010000001</v>
      </c>
      <c r="B192" s="3">
        <v>46</v>
      </c>
      <c r="C192" s="2">
        <v>49398.74439</v>
      </c>
      <c r="D192" s="2">
        <v>16993.460144258661</v>
      </c>
      <c r="F192" s="2">
        <v>29425.830010000001</v>
      </c>
      <c r="G192" s="3">
        <v>46</v>
      </c>
      <c r="H192" s="2">
        <v>49398.74439</v>
      </c>
      <c r="I192" s="2">
        <v>6994.6173159999998</v>
      </c>
      <c r="K192" s="2">
        <v>29425.830010000001</v>
      </c>
      <c r="L192" s="3">
        <v>46</v>
      </c>
      <c r="M192" s="2">
        <v>49398.74439</v>
      </c>
      <c r="N192" s="2">
        <v>174525.8426</v>
      </c>
      <c r="P192" s="2">
        <v>29425.830010000001</v>
      </c>
      <c r="Q192" s="3">
        <v>46</v>
      </c>
      <c r="R192" s="2">
        <v>49398.74439</v>
      </c>
      <c r="S192" s="3">
        <v>1</v>
      </c>
    </row>
    <row r="193" spans="1:19" x14ac:dyDescent="0.2">
      <c r="A193" s="2">
        <v>44418.609550000001</v>
      </c>
      <c r="B193" s="3">
        <v>51</v>
      </c>
      <c r="C193" s="2">
        <v>63869.649279999998</v>
      </c>
      <c r="D193" s="2">
        <v>24038.367695688219</v>
      </c>
      <c r="F193" s="2">
        <v>44418.609550000001</v>
      </c>
      <c r="G193" s="3">
        <v>51</v>
      </c>
      <c r="H193" s="2">
        <v>63869.649279999998</v>
      </c>
      <c r="I193" s="2">
        <v>12860.658240000001</v>
      </c>
      <c r="K193" s="2">
        <v>44418.609550000001</v>
      </c>
      <c r="L193" s="3">
        <v>51</v>
      </c>
      <c r="M193" s="2">
        <v>63869.649279999998</v>
      </c>
      <c r="N193" s="2">
        <v>260269.0963</v>
      </c>
      <c r="P193" s="2">
        <v>44418.609550000001</v>
      </c>
      <c r="Q193" s="3">
        <v>51</v>
      </c>
      <c r="R193" s="2">
        <v>63869.649279999998</v>
      </c>
      <c r="S193" s="3">
        <v>0</v>
      </c>
    </row>
    <row r="194" spans="1:19" x14ac:dyDescent="0.2">
      <c r="A194" s="2">
        <v>36645.560899999997</v>
      </c>
      <c r="B194" s="3">
        <v>44</v>
      </c>
      <c r="C194" s="2">
        <v>60871.182480000003</v>
      </c>
      <c r="D194" s="2">
        <v>33030.991800602373</v>
      </c>
      <c r="F194" s="2">
        <v>36645.560899999997</v>
      </c>
      <c r="G194" s="3">
        <v>44</v>
      </c>
      <c r="H194" s="2">
        <v>60871.182480000003</v>
      </c>
      <c r="I194" s="2">
        <v>4397.9475709999997</v>
      </c>
      <c r="K194" s="2">
        <v>36645.560899999997</v>
      </c>
      <c r="L194" s="3">
        <v>44</v>
      </c>
      <c r="M194" s="2">
        <v>60871.182480000003</v>
      </c>
      <c r="N194" s="2">
        <v>262959.25060000003</v>
      </c>
      <c r="P194" s="2">
        <v>36645.560899999997</v>
      </c>
      <c r="Q194" s="3">
        <v>44</v>
      </c>
      <c r="R194" s="2">
        <v>60871.182480000003</v>
      </c>
      <c r="S194" s="3">
        <v>1</v>
      </c>
    </row>
    <row r="195" spans="1:19" x14ac:dyDescent="0.2">
      <c r="A195" s="2">
        <v>53655.538589999996</v>
      </c>
      <c r="B195" s="3">
        <v>57</v>
      </c>
      <c r="C195" s="2">
        <v>68090.508700000006</v>
      </c>
      <c r="D195" s="2">
        <v>13836.79554653553</v>
      </c>
      <c r="F195" s="2">
        <v>53655.538589999996</v>
      </c>
      <c r="G195" s="3">
        <v>57</v>
      </c>
      <c r="H195" s="2">
        <v>68090.508700000006</v>
      </c>
      <c r="I195" s="2">
        <v>6181.9709080000002</v>
      </c>
      <c r="K195" s="2">
        <v>53655.538589999996</v>
      </c>
      <c r="L195" s="3">
        <v>57</v>
      </c>
      <c r="M195" s="2">
        <v>68090.508700000006</v>
      </c>
      <c r="N195" s="2">
        <v>316064.03379999998</v>
      </c>
      <c r="P195" s="2">
        <v>53655.538589999996</v>
      </c>
      <c r="Q195" s="3">
        <v>57</v>
      </c>
      <c r="R195" s="2">
        <v>68090.508700000006</v>
      </c>
      <c r="S195" s="3">
        <v>0</v>
      </c>
    </row>
    <row r="196" spans="1:19" x14ac:dyDescent="0.2">
      <c r="A196" s="2">
        <v>45977.125019999999</v>
      </c>
      <c r="B196" s="3">
        <v>60</v>
      </c>
      <c r="C196" s="2">
        <v>54122.878270000001</v>
      </c>
      <c r="D196" s="2">
        <v>21535.67234992564</v>
      </c>
      <c r="F196" s="2">
        <v>45977.125019999999</v>
      </c>
      <c r="G196" s="3">
        <v>60</v>
      </c>
      <c r="H196" s="2">
        <v>54122.878270000001</v>
      </c>
      <c r="I196" s="2">
        <v>15164.87506</v>
      </c>
      <c r="K196" s="2">
        <v>45977.125019999999</v>
      </c>
      <c r="L196" s="3">
        <v>60</v>
      </c>
      <c r="M196" s="2">
        <v>54122.878270000001</v>
      </c>
      <c r="N196" s="2">
        <v>254617.26089999999</v>
      </c>
      <c r="P196" s="2">
        <v>45977.125019999999</v>
      </c>
      <c r="Q196" s="3">
        <v>60</v>
      </c>
      <c r="R196" s="2">
        <v>54122.878270000001</v>
      </c>
      <c r="S196" s="3">
        <v>0</v>
      </c>
    </row>
    <row r="197" spans="1:19" x14ac:dyDescent="0.2">
      <c r="A197" s="2">
        <v>38504.394439999996</v>
      </c>
      <c r="B197" s="3">
        <v>39</v>
      </c>
      <c r="C197" s="2">
        <v>59316.937039999997</v>
      </c>
      <c r="D197" s="2">
        <v>21426.798194621639</v>
      </c>
      <c r="F197" s="2">
        <v>38504.394439999996</v>
      </c>
      <c r="G197" s="3">
        <v>39</v>
      </c>
      <c r="H197" s="2">
        <v>59316.937039999997</v>
      </c>
      <c r="I197" s="2">
        <v>12296.34158</v>
      </c>
      <c r="K197" s="2">
        <v>38504.394439999996</v>
      </c>
      <c r="L197" s="3">
        <v>39</v>
      </c>
      <c r="M197" s="2">
        <v>59316.937039999997</v>
      </c>
      <c r="N197" s="2">
        <v>510811.36949999997</v>
      </c>
      <c r="P197" s="2">
        <v>38504.394439999996</v>
      </c>
      <c r="Q197" s="3">
        <v>39</v>
      </c>
      <c r="R197" s="2">
        <v>59316.937039999997</v>
      </c>
      <c r="S197" s="3">
        <v>1</v>
      </c>
    </row>
    <row r="198" spans="1:19" x14ac:dyDescent="0.2">
      <c r="A198" s="2">
        <v>47935.939400000003</v>
      </c>
      <c r="B198" s="3">
        <v>61</v>
      </c>
      <c r="C198" s="2">
        <v>38779.183960000002</v>
      </c>
      <c r="D198" s="2">
        <v>19215.832242142889</v>
      </c>
      <c r="F198" s="2">
        <v>47935.939400000003</v>
      </c>
      <c r="G198" s="3">
        <v>61</v>
      </c>
      <c r="H198" s="2">
        <v>38779.183960000002</v>
      </c>
      <c r="I198" s="2">
        <v>12758.895829999999</v>
      </c>
      <c r="K198" s="2">
        <v>47935.939400000003</v>
      </c>
      <c r="L198" s="3">
        <v>61</v>
      </c>
      <c r="M198" s="2">
        <v>38779.183960000002</v>
      </c>
      <c r="N198" s="2">
        <v>581497.88740000001</v>
      </c>
      <c r="P198" s="2">
        <v>47935.939400000003</v>
      </c>
      <c r="Q198" s="3">
        <v>61</v>
      </c>
      <c r="R198" s="2">
        <v>38779.183960000002</v>
      </c>
      <c r="S198" s="3">
        <v>0</v>
      </c>
    </row>
    <row r="199" spans="1:19" x14ac:dyDescent="0.2">
      <c r="A199" s="2">
        <v>60222.226719999999</v>
      </c>
      <c r="B199" s="3">
        <v>50</v>
      </c>
      <c r="C199" s="2">
        <v>88292.732050000006</v>
      </c>
      <c r="D199" s="2">
        <v>41504.302491388858</v>
      </c>
      <c r="F199" s="2">
        <v>60222.226719999999</v>
      </c>
      <c r="G199" s="3">
        <v>50</v>
      </c>
      <c r="H199" s="2">
        <v>88292.732050000006</v>
      </c>
      <c r="I199" s="2">
        <v>10799.1381</v>
      </c>
      <c r="K199" s="2">
        <v>60222.226719999999</v>
      </c>
      <c r="L199" s="3">
        <v>50</v>
      </c>
      <c r="M199" s="2">
        <v>88292.732050000006</v>
      </c>
      <c r="N199" s="2">
        <v>378357.93849999999</v>
      </c>
      <c r="P199" s="2">
        <v>60222.226719999999</v>
      </c>
      <c r="Q199" s="3">
        <v>50</v>
      </c>
      <c r="R199" s="2">
        <v>88292.732050000006</v>
      </c>
      <c r="S199" s="3">
        <v>1</v>
      </c>
    </row>
    <row r="200" spans="1:19" x14ac:dyDescent="0.2">
      <c r="A200" s="2">
        <v>38930.552340000002</v>
      </c>
      <c r="B200" s="3">
        <v>37</v>
      </c>
      <c r="C200" s="2">
        <v>68688.401989999998</v>
      </c>
      <c r="D200" s="2">
        <v>20829.703494414069</v>
      </c>
      <c r="F200" s="2">
        <v>38930.552340000002</v>
      </c>
      <c r="G200" s="3">
        <v>37</v>
      </c>
      <c r="H200" s="2">
        <v>68688.401989999998</v>
      </c>
      <c r="I200" s="2">
        <v>15796.318380000001</v>
      </c>
      <c r="K200" s="2">
        <v>38930.552340000002</v>
      </c>
      <c r="L200" s="3">
        <v>37</v>
      </c>
      <c r="M200" s="2">
        <v>68688.401989999998</v>
      </c>
      <c r="N200" s="2">
        <v>375889.63809999998</v>
      </c>
      <c r="P200" s="2">
        <v>38930.552340000002</v>
      </c>
      <c r="Q200" s="3">
        <v>37</v>
      </c>
      <c r="R200" s="2">
        <v>68688.401989999998</v>
      </c>
      <c r="S200" s="3">
        <v>1</v>
      </c>
    </row>
    <row r="201" spans="1:19" x14ac:dyDescent="0.2">
      <c r="A201" s="2">
        <v>27810.218140000001</v>
      </c>
      <c r="B201" s="3">
        <v>45</v>
      </c>
      <c r="C201" s="2">
        <v>51906.85022</v>
      </c>
      <c r="D201" s="2">
        <v>10510.929060385241</v>
      </c>
      <c r="F201" s="2">
        <v>27810.218140000001</v>
      </c>
      <c r="G201" s="3">
        <v>45</v>
      </c>
      <c r="H201" s="2">
        <v>51906.85022</v>
      </c>
      <c r="I201" s="2">
        <v>13686.969349999999</v>
      </c>
      <c r="K201" s="2">
        <v>27810.218140000001</v>
      </c>
      <c r="L201" s="3">
        <v>45</v>
      </c>
      <c r="M201" s="2">
        <v>51906.85022</v>
      </c>
      <c r="N201" s="2">
        <v>85520.850550000003</v>
      </c>
      <c r="P201" s="2">
        <v>27810.218140000001</v>
      </c>
      <c r="Q201" s="3">
        <v>45</v>
      </c>
      <c r="R201" s="2">
        <v>51906.85022</v>
      </c>
      <c r="S201" s="3">
        <v>1</v>
      </c>
    </row>
    <row r="202" spans="1:19" x14ac:dyDescent="0.2">
      <c r="A202" s="2">
        <v>47604.345909999996</v>
      </c>
      <c r="B202" s="3">
        <v>50</v>
      </c>
      <c r="C202" s="2">
        <v>52373.794459999997</v>
      </c>
      <c r="D202" s="2">
        <v>24591.737655496381</v>
      </c>
      <c r="F202" s="2">
        <v>47604.345909999996</v>
      </c>
      <c r="G202" s="3">
        <v>50</v>
      </c>
      <c r="H202" s="2">
        <v>52373.794459999997</v>
      </c>
      <c r="I202" s="2">
        <v>11347.62967</v>
      </c>
      <c r="K202" s="2">
        <v>47604.345909999996</v>
      </c>
      <c r="L202" s="3">
        <v>50</v>
      </c>
      <c r="M202" s="2">
        <v>52373.794459999997</v>
      </c>
      <c r="N202" s="2">
        <v>633383.49250000005</v>
      </c>
      <c r="P202" s="2">
        <v>47604.345909999996</v>
      </c>
      <c r="Q202" s="3">
        <v>50</v>
      </c>
      <c r="R202" s="2">
        <v>52373.794459999997</v>
      </c>
      <c r="S202" s="3">
        <v>1</v>
      </c>
    </row>
    <row r="203" spans="1:19" x14ac:dyDescent="0.2">
      <c r="A203" s="2">
        <v>42356.6895</v>
      </c>
      <c r="B203" s="3">
        <v>32</v>
      </c>
      <c r="C203" s="2">
        <v>73768.124530000001</v>
      </c>
      <c r="D203" s="2">
        <v>28942.080316045362</v>
      </c>
      <c r="F203" s="2">
        <v>42356.6895</v>
      </c>
      <c r="G203" s="3">
        <v>32</v>
      </c>
      <c r="H203" s="2">
        <v>73768.124530000001</v>
      </c>
      <c r="I203" s="2">
        <v>8132.0737159999999</v>
      </c>
      <c r="K203" s="2">
        <v>42356.6895</v>
      </c>
      <c r="L203" s="3">
        <v>32</v>
      </c>
      <c r="M203" s="2">
        <v>73768.124530000001</v>
      </c>
      <c r="N203" s="2">
        <v>562663.81160000002</v>
      </c>
      <c r="P203" s="2">
        <v>42356.6895</v>
      </c>
      <c r="Q203" s="3">
        <v>32</v>
      </c>
      <c r="R203" s="2">
        <v>73768.124530000001</v>
      </c>
      <c r="S203" s="3">
        <v>0</v>
      </c>
    </row>
    <row r="204" spans="1:19" x14ac:dyDescent="0.2">
      <c r="A204" s="2">
        <v>31300.543470000001</v>
      </c>
      <c r="B204" s="3">
        <v>34</v>
      </c>
      <c r="C204" s="2">
        <v>55576.840680000001</v>
      </c>
      <c r="D204" s="2">
        <v>30116.421615007352</v>
      </c>
      <c r="F204" s="2">
        <v>31300.543470000001</v>
      </c>
      <c r="G204" s="3">
        <v>34</v>
      </c>
      <c r="H204" s="2">
        <v>55576.840680000001</v>
      </c>
      <c r="I204" s="2">
        <v>9396.0083709999999</v>
      </c>
      <c r="K204" s="2">
        <v>31300.543470000001</v>
      </c>
      <c r="L204" s="3">
        <v>34</v>
      </c>
      <c r="M204" s="2">
        <v>55576.840680000001</v>
      </c>
      <c r="N204" s="2">
        <v>475126.12520000001</v>
      </c>
      <c r="P204" s="2">
        <v>31300.543470000001</v>
      </c>
      <c r="Q204" s="3">
        <v>34</v>
      </c>
      <c r="R204" s="2">
        <v>55576.840680000001</v>
      </c>
      <c r="S204" s="3">
        <v>0</v>
      </c>
    </row>
    <row r="205" spans="1:19" x14ac:dyDescent="0.2">
      <c r="A205" s="2">
        <v>42369.642469999999</v>
      </c>
      <c r="B205" s="3">
        <v>45</v>
      </c>
      <c r="C205" s="2">
        <v>59689.814380000003</v>
      </c>
      <c r="D205" s="2">
        <v>24871.11529875065</v>
      </c>
      <c r="F205" s="2">
        <v>42369.642469999999</v>
      </c>
      <c r="G205" s="3">
        <v>45</v>
      </c>
      <c r="H205" s="2">
        <v>59689.814380000003</v>
      </c>
      <c r="I205" s="2">
        <v>14862.840109999999</v>
      </c>
      <c r="K205" s="2">
        <v>42369.642469999999</v>
      </c>
      <c r="L205" s="3">
        <v>45</v>
      </c>
      <c r="M205" s="2">
        <v>59689.814380000003</v>
      </c>
      <c r="N205" s="2">
        <v>449895.30459999997</v>
      </c>
      <c r="P205" s="2">
        <v>42369.642469999999</v>
      </c>
      <c r="Q205" s="3">
        <v>45</v>
      </c>
      <c r="R205" s="2">
        <v>59689.814380000003</v>
      </c>
      <c r="S205" s="3">
        <v>1</v>
      </c>
    </row>
    <row r="206" spans="1:19" x14ac:dyDescent="0.2">
      <c r="A206" s="2">
        <v>31837.22537</v>
      </c>
      <c r="B206" s="3">
        <v>50</v>
      </c>
      <c r="C206" s="2">
        <v>55381.532249999997</v>
      </c>
      <c r="D206" s="2">
        <v>22588.788052732139</v>
      </c>
      <c r="F206" s="2">
        <v>31837.22537</v>
      </c>
      <c r="G206" s="3">
        <v>50</v>
      </c>
      <c r="H206" s="2">
        <v>55381.532249999997</v>
      </c>
      <c r="I206" s="2">
        <v>5088.2390169999999</v>
      </c>
      <c r="K206" s="2">
        <v>31837.22537</v>
      </c>
      <c r="L206" s="3">
        <v>50</v>
      </c>
      <c r="M206" s="2">
        <v>55381.532249999997</v>
      </c>
      <c r="N206" s="2">
        <v>20000</v>
      </c>
      <c r="P206" s="2">
        <v>31837.22537</v>
      </c>
      <c r="Q206" s="3">
        <v>50</v>
      </c>
      <c r="R206" s="2">
        <v>55381.532249999997</v>
      </c>
      <c r="S206" s="3">
        <v>0</v>
      </c>
    </row>
    <row r="207" spans="1:19" x14ac:dyDescent="0.2">
      <c r="A207" s="2">
        <v>26499.314180000001</v>
      </c>
      <c r="B207" s="3">
        <v>51</v>
      </c>
      <c r="C207" s="2">
        <v>34154.776539999999</v>
      </c>
      <c r="D207" s="2">
        <v>7646.0851032318769</v>
      </c>
      <c r="F207" s="2">
        <v>26499.314180000001</v>
      </c>
      <c r="G207" s="3">
        <v>51</v>
      </c>
      <c r="H207" s="2">
        <v>34154.776539999999</v>
      </c>
      <c r="I207" s="2">
        <v>5316.010491</v>
      </c>
      <c r="K207" s="2">
        <v>26499.314180000001</v>
      </c>
      <c r="L207" s="3">
        <v>51</v>
      </c>
      <c r="M207" s="2">
        <v>34154.776539999999</v>
      </c>
      <c r="N207" s="2">
        <v>216355.3406</v>
      </c>
      <c r="P207" s="2">
        <v>26499.314180000001</v>
      </c>
      <c r="Q207" s="3">
        <v>51</v>
      </c>
      <c r="R207" s="2">
        <v>34154.776539999999</v>
      </c>
      <c r="S207" s="3">
        <v>0</v>
      </c>
    </row>
    <row r="208" spans="1:19" x14ac:dyDescent="0.2">
      <c r="A208" s="2">
        <v>38172.836020000002</v>
      </c>
      <c r="B208" s="3">
        <v>53</v>
      </c>
      <c r="C208" s="2">
        <v>54382.748099999997</v>
      </c>
      <c r="D208" s="2">
        <v>19299.382595356201</v>
      </c>
      <c r="F208" s="2">
        <v>38172.836020000002</v>
      </c>
      <c r="G208" s="3">
        <v>53</v>
      </c>
      <c r="H208" s="2">
        <v>54382.748099999997</v>
      </c>
      <c r="I208" s="2">
        <v>6940.0563709999997</v>
      </c>
      <c r="K208" s="2">
        <v>38172.836020000002</v>
      </c>
      <c r="L208" s="3">
        <v>53</v>
      </c>
      <c r="M208" s="2">
        <v>54382.748099999997</v>
      </c>
      <c r="N208" s="2">
        <v>191168.44760000001</v>
      </c>
      <c r="P208" s="2">
        <v>38172.836020000002</v>
      </c>
      <c r="Q208" s="3">
        <v>53</v>
      </c>
      <c r="R208" s="2">
        <v>54382.748099999997</v>
      </c>
      <c r="S208" s="3">
        <v>0</v>
      </c>
    </row>
    <row r="209" spans="1:19" x14ac:dyDescent="0.2">
      <c r="A209" s="2">
        <v>39433.406309999998</v>
      </c>
      <c r="B209" s="3">
        <v>34</v>
      </c>
      <c r="C209" s="2">
        <v>65919.597309999997</v>
      </c>
      <c r="D209" s="2">
        <v>16706.307117944471</v>
      </c>
      <c r="F209" s="2">
        <v>39433.406309999998</v>
      </c>
      <c r="G209" s="3">
        <v>34</v>
      </c>
      <c r="H209" s="2">
        <v>65919.597309999997</v>
      </c>
      <c r="I209" s="2">
        <v>7594.3639929999999</v>
      </c>
      <c r="K209" s="2">
        <v>39433.406309999998</v>
      </c>
      <c r="L209" s="3">
        <v>34</v>
      </c>
      <c r="M209" s="2">
        <v>65919.597309999997</v>
      </c>
      <c r="N209" s="2">
        <v>543789.72120000003</v>
      </c>
      <c r="P209" s="2">
        <v>39433.406309999998</v>
      </c>
      <c r="Q209" s="3">
        <v>34</v>
      </c>
      <c r="R209" s="2">
        <v>65919.597309999997</v>
      </c>
      <c r="S209" s="3">
        <v>0</v>
      </c>
    </row>
    <row r="210" spans="1:19" x14ac:dyDescent="0.2">
      <c r="A210" s="2">
        <v>37714.316590000002</v>
      </c>
      <c r="B210" s="3">
        <v>56</v>
      </c>
      <c r="C210" s="2">
        <v>39488.455820000003</v>
      </c>
      <c r="D210" s="2">
        <v>10934.22707392204</v>
      </c>
      <c r="F210" s="2">
        <v>37714.316590000002</v>
      </c>
      <c r="G210" s="3">
        <v>56</v>
      </c>
      <c r="H210" s="2">
        <v>39488.455820000003</v>
      </c>
      <c r="I210" s="2">
        <v>10992.33383</v>
      </c>
      <c r="K210" s="2">
        <v>37714.316590000002</v>
      </c>
      <c r="L210" s="3">
        <v>56</v>
      </c>
      <c r="M210" s="2">
        <v>39488.455820000003</v>
      </c>
      <c r="N210" s="2">
        <v>363561.1972</v>
      </c>
      <c r="P210" s="2">
        <v>37714.316590000002</v>
      </c>
      <c r="Q210" s="3">
        <v>56</v>
      </c>
      <c r="R210" s="2">
        <v>39488.455820000003</v>
      </c>
      <c r="S210" s="3">
        <v>0</v>
      </c>
    </row>
    <row r="211" spans="1:19" x14ac:dyDescent="0.2">
      <c r="A211" s="2">
        <v>57125.415410000001</v>
      </c>
      <c r="B211" s="3">
        <v>57</v>
      </c>
      <c r="C211" s="2">
        <v>72637.844819999998</v>
      </c>
      <c r="D211" s="2">
        <v>16830.678257834232</v>
      </c>
      <c r="F211" s="2">
        <v>57125.415410000001</v>
      </c>
      <c r="G211" s="3">
        <v>57</v>
      </c>
      <c r="H211" s="2">
        <v>72637.844819999998</v>
      </c>
      <c r="I211" s="2">
        <v>14938.50613</v>
      </c>
      <c r="K211" s="2">
        <v>57125.415410000001</v>
      </c>
      <c r="L211" s="3">
        <v>57</v>
      </c>
      <c r="M211" s="2">
        <v>72637.844819999998</v>
      </c>
      <c r="N211" s="2">
        <v>352507.90120000002</v>
      </c>
      <c r="P211" s="2">
        <v>57125.415410000001</v>
      </c>
      <c r="Q211" s="3">
        <v>57</v>
      </c>
      <c r="R211" s="2">
        <v>72637.844819999998</v>
      </c>
      <c r="S211" s="3">
        <v>1</v>
      </c>
    </row>
    <row r="212" spans="1:19" x14ac:dyDescent="0.2">
      <c r="A212" s="2">
        <v>46453.348189999997</v>
      </c>
      <c r="B212" s="3">
        <v>48</v>
      </c>
      <c r="C212" s="2">
        <v>67247.076979999998</v>
      </c>
      <c r="D212" s="2">
        <v>26693.113682873751</v>
      </c>
      <c r="F212" s="2">
        <v>46453.348189999997</v>
      </c>
      <c r="G212" s="3">
        <v>48</v>
      </c>
      <c r="H212" s="2">
        <v>67247.076979999998</v>
      </c>
      <c r="I212" s="2">
        <v>9851.6895380000005</v>
      </c>
      <c r="K212" s="2">
        <v>46453.348189999997</v>
      </c>
      <c r="L212" s="3">
        <v>48</v>
      </c>
      <c r="M212" s="2">
        <v>67247.076979999998</v>
      </c>
      <c r="N212" s="2">
        <v>368344.0637</v>
      </c>
      <c r="P212" s="2">
        <v>46453.348189999997</v>
      </c>
      <c r="Q212" s="3">
        <v>48</v>
      </c>
      <c r="R212" s="2">
        <v>67247.076979999998</v>
      </c>
      <c r="S212" s="3">
        <v>1</v>
      </c>
    </row>
    <row r="213" spans="1:19" x14ac:dyDescent="0.2">
      <c r="A213" s="2">
        <v>43855.060769999996</v>
      </c>
      <c r="B213" s="3">
        <v>40</v>
      </c>
      <c r="C213" s="2">
        <v>71271.844070000006</v>
      </c>
      <c r="D213" s="2">
        <v>23219.378491167579</v>
      </c>
      <c r="F213" s="2">
        <v>43855.060769999996</v>
      </c>
      <c r="G213" s="3">
        <v>40</v>
      </c>
      <c r="H213" s="2">
        <v>71271.844070000006</v>
      </c>
      <c r="I213" s="2">
        <v>13122.45694</v>
      </c>
      <c r="K213" s="2">
        <v>43855.060769999996</v>
      </c>
      <c r="L213" s="3">
        <v>40</v>
      </c>
      <c r="M213" s="2">
        <v>71271.844070000006</v>
      </c>
      <c r="N213" s="2">
        <v>411045.83319999999</v>
      </c>
      <c r="P213" s="2">
        <v>43855.060769999996</v>
      </c>
      <c r="Q213" s="3">
        <v>40</v>
      </c>
      <c r="R213" s="2">
        <v>71271.844070000006</v>
      </c>
      <c r="S213" s="3">
        <v>0</v>
      </c>
    </row>
    <row r="214" spans="1:19" x14ac:dyDescent="0.2">
      <c r="A214" s="2">
        <v>55592.703829999999</v>
      </c>
      <c r="B214" s="3">
        <v>50</v>
      </c>
      <c r="C214" s="2">
        <v>71693.447419999997</v>
      </c>
      <c r="D214" s="2">
        <v>27884.37566742711</v>
      </c>
      <c r="F214" s="2">
        <v>55592.703829999999</v>
      </c>
      <c r="G214" s="3">
        <v>50</v>
      </c>
      <c r="H214" s="2">
        <v>71693.447419999997</v>
      </c>
      <c r="I214" s="2">
        <v>14421.482980000001</v>
      </c>
      <c r="K214" s="2">
        <v>55592.703829999999</v>
      </c>
      <c r="L214" s="3">
        <v>50</v>
      </c>
      <c r="M214" s="2">
        <v>71693.447419999997</v>
      </c>
      <c r="N214" s="2">
        <v>517480.09370000003</v>
      </c>
      <c r="P214" s="2">
        <v>55592.703829999999</v>
      </c>
      <c r="Q214" s="3">
        <v>50</v>
      </c>
      <c r="R214" s="2">
        <v>71693.447419999997</v>
      </c>
      <c r="S214" s="3">
        <v>0</v>
      </c>
    </row>
    <row r="215" spans="1:19" x14ac:dyDescent="0.2">
      <c r="A215" s="2">
        <v>42484.022830000002</v>
      </c>
      <c r="B215" s="3">
        <v>47</v>
      </c>
      <c r="C215" s="2">
        <v>57860.531029999998</v>
      </c>
      <c r="D215" s="2">
        <v>22294.926054382999</v>
      </c>
      <c r="F215" s="2">
        <v>42484.022830000002</v>
      </c>
      <c r="G215" s="3">
        <v>47</v>
      </c>
      <c r="H215" s="2">
        <v>57860.531029999998</v>
      </c>
      <c r="I215" s="2">
        <v>7146.1925739999997</v>
      </c>
      <c r="K215" s="2">
        <v>42484.022830000002</v>
      </c>
      <c r="L215" s="3">
        <v>47</v>
      </c>
      <c r="M215" s="2">
        <v>57860.531029999998</v>
      </c>
      <c r="N215" s="2">
        <v>445745.55440000002</v>
      </c>
      <c r="P215" s="2">
        <v>42484.022830000002</v>
      </c>
      <c r="Q215" s="3">
        <v>47</v>
      </c>
      <c r="R215" s="2">
        <v>57860.531029999998</v>
      </c>
      <c r="S215" s="3">
        <v>0</v>
      </c>
    </row>
    <row r="216" spans="1:19" x14ac:dyDescent="0.2">
      <c r="A216" s="2">
        <v>40879.191070000001</v>
      </c>
      <c r="B216" s="3">
        <v>39</v>
      </c>
      <c r="C216" s="2">
        <v>69142.08412</v>
      </c>
      <c r="D216" s="2">
        <v>34974.032055424897</v>
      </c>
      <c r="F216" s="2">
        <v>40879.191070000001</v>
      </c>
      <c r="G216" s="3">
        <v>39</v>
      </c>
      <c r="H216" s="2">
        <v>69142.08412</v>
      </c>
      <c r="I216" s="2">
        <v>8707.5115320000004</v>
      </c>
      <c r="K216" s="2">
        <v>40879.191070000001</v>
      </c>
      <c r="L216" s="3">
        <v>39</v>
      </c>
      <c r="M216" s="2">
        <v>69142.08412</v>
      </c>
      <c r="N216" s="2">
        <v>399124.44890000002</v>
      </c>
      <c r="P216" s="2">
        <v>40879.191070000001</v>
      </c>
      <c r="Q216" s="3">
        <v>39</v>
      </c>
      <c r="R216" s="2">
        <v>69142.08412</v>
      </c>
      <c r="S216" s="3">
        <v>1</v>
      </c>
    </row>
    <row r="217" spans="1:19" x14ac:dyDescent="0.2">
      <c r="A217" s="2">
        <v>20653.214090000001</v>
      </c>
      <c r="B217" s="3">
        <v>36</v>
      </c>
      <c r="C217" s="2">
        <v>52477.664940000002</v>
      </c>
      <c r="D217" s="2">
        <v>28409.081600469759</v>
      </c>
      <c r="F217" s="2">
        <v>20653.214090000001</v>
      </c>
      <c r="G217" s="3">
        <v>36</v>
      </c>
      <c r="H217" s="2">
        <v>52477.664940000002</v>
      </c>
      <c r="I217" s="2">
        <v>12071.41684</v>
      </c>
      <c r="K217" s="2">
        <v>20653.214090000001</v>
      </c>
      <c r="L217" s="3">
        <v>36</v>
      </c>
      <c r="M217" s="2">
        <v>52477.664940000002</v>
      </c>
      <c r="N217" s="2">
        <v>97706.891810000001</v>
      </c>
      <c r="P217" s="2">
        <v>20653.214090000001</v>
      </c>
      <c r="Q217" s="3">
        <v>36</v>
      </c>
      <c r="R217" s="2">
        <v>52477.664940000002</v>
      </c>
      <c r="S217" s="3">
        <v>1</v>
      </c>
    </row>
    <row r="218" spans="1:19" x14ac:dyDescent="0.2">
      <c r="A218" s="2">
        <v>35438.805489999999</v>
      </c>
      <c r="B218" s="3">
        <v>44</v>
      </c>
      <c r="C218" s="2">
        <v>47592.047489999997</v>
      </c>
      <c r="D218" s="2">
        <v>26016.692752409592</v>
      </c>
      <c r="F218" s="2">
        <v>35438.805489999999</v>
      </c>
      <c r="G218" s="3">
        <v>44</v>
      </c>
      <c r="H218" s="2">
        <v>47592.047489999997</v>
      </c>
      <c r="I218" s="2">
        <v>13167.65763</v>
      </c>
      <c r="K218" s="2">
        <v>35438.805489999999</v>
      </c>
      <c r="L218" s="3">
        <v>44</v>
      </c>
      <c r="M218" s="2">
        <v>47592.047489999997</v>
      </c>
      <c r="N218" s="2">
        <v>473101.02730000002</v>
      </c>
      <c r="P218" s="2">
        <v>35438.805489999999</v>
      </c>
      <c r="Q218" s="3">
        <v>44</v>
      </c>
      <c r="R218" s="2">
        <v>47592.047489999997</v>
      </c>
      <c r="S218" s="3">
        <v>1</v>
      </c>
    </row>
    <row r="219" spans="1:19" x14ac:dyDescent="0.2">
      <c r="A219" s="2">
        <v>36112.793460000001</v>
      </c>
      <c r="B219" s="3">
        <v>47</v>
      </c>
      <c r="C219" s="2">
        <v>48123.369830000003</v>
      </c>
      <c r="D219" s="2">
        <v>16211.528063584519</v>
      </c>
      <c r="F219" s="2">
        <v>36112.793460000001</v>
      </c>
      <c r="G219" s="3">
        <v>47</v>
      </c>
      <c r="H219" s="2">
        <v>48123.369830000003</v>
      </c>
      <c r="I219" s="2">
        <v>921.53402340000002</v>
      </c>
      <c r="K219" s="2">
        <v>36112.793460000001</v>
      </c>
      <c r="L219" s="3">
        <v>47</v>
      </c>
      <c r="M219" s="2">
        <v>48123.369830000003</v>
      </c>
      <c r="N219" s="2">
        <v>405550.16889999999</v>
      </c>
      <c r="P219" s="2">
        <v>36112.793460000001</v>
      </c>
      <c r="Q219" s="3">
        <v>47</v>
      </c>
      <c r="R219" s="2">
        <v>48123.369830000003</v>
      </c>
      <c r="S219" s="3">
        <v>0</v>
      </c>
    </row>
    <row r="220" spans="1:19" x14ac:dyDescent="0.2">
      <c r="A220" s="2">
        <v>38182.304649999998</v>
      </c>
      <c r="B220" s="3">
        <v>33</v>
      </c>
      <c r="C220" s="2">
        <v>76916.415150000001</v>
      </c>
      <c r="D220" s="2">
        <v>26982.30045078649</v>
      </c>
      <c r="F220" s="2">
        <v>38182.304649999998</v>
      </c>
      <c r="G220" s="3">
        <v>33</v>
      </c>
      <c r="H220" s="2">
        <v>76916.415150000001</v>
      </c>
      <c r="I220" s="2">
        <v>13923.96207</v>
      </c>
      <c r="K220" s="2">
        <v>38182.304649999998</v>
      </c>
      <c r="L220" s="3">
        <v>33</v>
      </c>
      <c r="M220" s="2">
        <v>76916.415150000001</v>
      </c>
      <c r="N220" s="2">
        <v>315183.56880000001</v>
      </c>
      <c r="P220" s="2">
        <v>38182.304649999998</v>
      </c>
      <c r="Q220" s="3">
        <v>33</v>
      </c>
      <c r="R220" s="2">
        <v>76916.415150000001</v>
      </c>
      <c r="S220" s="3">
        <v>1</v>
      </c>
    </row>
    <row r="221" spans="1:19" x14ac:dyDescent="0.2">
      <c r="A221" s="2">
        <v>41026.024210000003</v>
      </c>
      <c r="B221" s="3">
        <v>42</v>
      </c>
      <c r="C221" s="2">
        <v>65714.464689999993</v>
      </c>
      <c r="D221" s="2">
        <v>25833.102342835169</v>
      </c>
      <c r="F221" s="2">
        <v>41026.024210000003</v>
      </c>
      <c r="G221" s="3">
        <v>42</v>
      </c>
      <c r="H221" s="2">
        <v>65714.464689999993</v>
      </c>
      <c r="I221" s="2">
        <v>12557.081330000001</v>
      </c>
      <c r="K221" s="2">
        <v>41026.024210000003</v>
      </c>
      <c r="L221" s="3">
        <v>42</v>
      </c>
      <c r="M221" s="2">
        <v>65714.464689999993</v>
      </c>
      <c r="N221" s="2">
        <v>362707.02730000002</v>
      </c>
      <c r="P221" s="2">
        <v>41026.024210000003</v>
      </c>
      <c r="Q221" s="3">
        <v>42</v>
      </c>
      <c r="R221" s="2">
        <v>65714.464689999993</v>
      </c>
      <c r="S221" s="3">
        <v>1</v>
      </c>
    </row>
    <row r="222" spans="1:19" x14ac:dyDescent="0.2">
      <c r="A222" s="2">
        <v>27889.951969999998</v>
      </c>
      <c r="B222" s="3">
        <v>47</v>
      </c>
      <c r="C222" s="2">
        <v>40346.064910000001</v>
      </c>
      <c r="D222" s="2">
        <v>11802.592737947711</v>
      </c>
      <c r="F222" s="2">
        <v>27889.951969999998</v>
      </c>
      <c r="G222" s="3">
        <v>47</v>
      </c>
      <c r="H222" s="2">
        <v>40346.064910000001</v>
      </c>
      <c r="I222" s="2">
        <v>11505.89906</v>
      </c>
      <c r="K222" s="2">
        <v>27889.951969999998</v>
      </c>
      <c r="L222" s="3">
        <v>47</v>
      </c>
      <c r="M222" s="2">
        <v>40346.064910000001</v>
      </c>
      <c r="N222" s="2">
        <v>255922.473</v>
      </c>
      <c r="P222" s="2">
        <v>27889.951969999998</v>
      </c>
      <c r="Q222" s="3">
        <v>47</v>
      </c>
      <c r="R222" s="2">
        <v>40346.064910000001</v>
      </c>
      <c r="S222" s="3">
        <v>1</v>
      </c>
    </row>
    <row r="223" spans="1:19" x14ac:dyDescent="0.2">
      <c r="A223" s="2">
        <v>43724.489600000001</v>
      </c>
      <c r="B223" s="3">
        <v>40</v>
      </c>
      <c r="C223" s="2">
        <v>71148.202480000007</v>
      </c>
      <c r="D223" s="2">
        <v>19080.054667190081</v>
      </c>
      <c r="F223" s="2">
        <v>43724.489600000001</v>
      </c>
      <c r="G223" s="3">
        <v>40</v>
      </c>
      <c r="H223" s="2">
        <v>71148.202480000007</v>
      </c>
      <c r="I223" s="2">
        <v>7917.6509699999997</v>
      </c>
      <c r="K223" s="2">
        <v>43724.489600000001</v>
      </c>
      <c r="L223" s="3">
        <v>40</v>
      </c>
      <c r="M223" s="2">
        <v>71148.202480000007</v>
      </c>
      <c r="N223" s="2">
        <v>416817.46730000002</v>
      </c>
      <c r="P223" s="2">
        <v>43724.489600000001</v>
      </c>
      <c r="Q223" s="3">
        <v>40</v>
      </c>
      <c r="R223" s="2">
        <v>71148.202480000007</v>
      </c>
      <c r="S223" s="3">
        <v>0</v>
      </c>
    </row>
    <row r="224" spans="1:19" x14ac:dyDescent="0.2">
      <c r="A224" s="2">
        <v>57430.769030000003</v>
      </c>
      <c r="B224" s="3">
        <v>54</v>
      </c>
      <c r="C224" s="2">
        <v>81757.668560000006</v>
      </c>
      <c r="D224" s="2">
        <v>22860.294402950931</v>
      </c>
      <c r="F224" s="2">
        <v>57430.769030000003</v>
      </c>
      <c r="G224" s="3">
        <v>54</v>
      </c>
      <c r="H224" s="2">
        <v>81757.668560000006</v>
      </c>
      <c r="I224" s="2">
        <v>7500.7784140000003</v>
      </c>
      <c r="K224" s="2">
        <v>57430.769030000003</v>
      </c>
      <c r="L224" s="3">
        <v>54</v>
      </c>
      <c r="M224" s="2">
        <v>81757.668560000006</v>
      </c>
      <c r="N224" s="2">
        <v>278181.83539999998</v>
      </c>
      <c r="P224" s="2">
        <v>57430.769030000003</v>
      </c>
      <c r="Q224" s="3">
        <v>54</v>
      </c>
      <c r="R224" s="2">
        <v>81757.668560000006</v>
      </c>
      <c r="S224" s="3">
        <v>1</v>
      </c>
    </row>
    <row r="225" spans="1:19" x14ac:dyDescent="0.2">
      <c r="A225" s="2">
        <v>41104.071080000002</v>
      </c>
      <c r="B225" s="3">
        <v>38</v>
      </c>
      <c r="C225" s="2">
        <v>64867.149109999998</v>
      </c>
      <c r="D225" s="2">
        <v>31572.514903534859</v>
      </c>
      <c r="F225" s="2">
        <v>41104.071080000002</v>
      </c>
      <c r="G225" s="3">
        <v>38</v>
      </c>
      <c r="H225" s="2">
        <v>64867.149109999998</v>
      </c>
      <c r="I225" s="2">
        <v>13962.95284</v>
      </c>
      <c r="K225" s="2">
        <v>41104.071080000002</v>
      </c>
      <c r="L225" s="3">
        <v>38</v>
      </c>
      <c r="M225" s="2">
        <v>64867.149109999998</v>
      </c>
      <c r="N225" s="2">
        <v>498441.5687</v>
      </c>
      <c r="P225" s="2">
        <v>41104.071080000002</v>
      </c>
      <c r="Q225" s="3">
        <v>38</v>
      </c>
      <c r="R225" s="2">
        <v>64867.149109999998</v>
      </c>
      <c r="S225" s="3">
        <v>0</v>
      </c>
    </row>
    <row r="226" spans="1:19" x14ac:dyDescent="0.2">
      <c r="A226" s="2">
        <v>49050.853779999998</v>
      </c>
      <c r="B226" s="3">
        <v>40</v>
      </c>
      <c r="C226" s="2">
        <v>70051.940329999998</v>
      </c>
      <c r="D226" s="2">
        <v>20756.728677279811</v>
      </c>
      <c r="F226" s="2">
        <v>49050.853779999998</v>
      </c>
      <c r="G226" s="3">
        <v>40</v>
      </c>
      <c r="H226" s="2">
        <v>70051.940329999998</v>
      </c>
      <c r="I226" s="2">
        <v>4701.3161749999999</v>
      </c>
      <c r="K226" s="2">
        <v>49050.853779999998</v>
      </c>
      <c r="L226" s="3">
        <v>40</v>
      </c>
      <c r="M226" s="2">
        <v>70051.940329999998</v>
      </c>
      <c r="N226" s="2">
        <v>613706.54209999996</v>
      </c>
      <c r="P226" s="2">
        <v>49050.853779999998</v>
      </c>
      <c r="Q226" s="3">
        <v>40</v>
      </c>
      <c r="R226" s="2">
        <v>70051.940329999998</v>
      </c>
      <c r="S226" s="3">
        <v>0</v>
      </c>
    </row>
    <row r="227" spans="1:19" x14ac:dyDescent="0.2">
      <c r="A227" s="2">
        <v>41265.529289999999</v>
      </c>
      <c r="B227" s="3">
        <v>45</v>
      </c>
      <c r="C227" s="2">
        <v>62043.166230000003</v>
      </c>
      <c r="D227" s="2">
        <v>12821.45510379203</v>
      </c>
      <c r="F227" s="2">
        <v>41265.529289999999</v>
      </c>
      <c r="G227" s="3">
        <v>45</v>
      </c>
      <c r="H227" s="2">
        <v>62043.166230000003</v>
      </c>
      <c r="I227" s="2">
        <v>4980.6682950000004</v>
      </c>
      <c r="K227" s="2">
        <v>41265.529289999999</v>
      </c>
      <c r="L227" s="3">
        <v>45</v>
      </c>
      <c r="M227" s="2">
        <v>62043.166230000003</v>
      </c>
      <c r="N227" s="2">
        <v>357639.03340000001</v>
      </c>
      <c r="P227" s="2">
        <v>41265.529289999999</v>
      </c>
      <c r="Q227" s="3">
        <v>45</v>
      </c>
      <c r="R227" s="2">
        <v>62043.166230000003</v>
      </c>
      <c r="S227" s="3">
        <v>1</v>
      </c>
    </row>
    <row r="228" spans="1:19" x14ac:dyDescent="0.2">
      <c r="A228" s="2">
        <v>64545.163390000002</v>
      </c>
      <c r="B228" s="3">
        <v>51</v>
      </c>
      <c r="C228" s="2">
        <v>85186.48921</v>
      </c>
      <c r="D228" s="2">
        <v>46746.954715114072</v>
      </c>
      <c r="F228" s="2">
        <v>64545.163390000002</v>
      </c>
      <c r="G228" s="3">
        <v>51</v>
      </c>
      <c r="H228" s="2">
        <v>85186.48921</v>
      </c>
      <c r="I228" s="2">
        <v>12413.0319</v>
      </c>
      <c r="K228" s="2">
        <v>64545.163390000002</v>
      </c>
      <c r="L228" s="3">
        <v>51</v>
      </c>
      <c r="M228" s="2">
        <v>85186.48921</v>
      </c>
      <c r="N228" s="2">
        <v>546630.52839999995</v>
      </c>
      <c r="P228" s="2">
        <v>64545.163390000002</v>
      </c>
      <c r="Q228" s="3">
        <v>51</v>
      </c>
      <c r="R228" s="2">
        <v>85186.48921</v>
      </c>
      <c r="S228" s="3">
        <v>0</v>
      </c>
    </row>
    <row r="229" spans="1:19" x14ac:dyDescent="0.2">
      <c r="A229" s="2">
        <v>29052.095209999999</v>
      </c>
      <c r="B229" s="3">
        <v>38</v>
      </c>
      <c r="C229" s="2">
        <v>47127.416319999997</v>
      </c>
      <c r="D229" s="2">
        <v>21124.341816497781</v>
      </c>
      <c r="F229" s="2">
        <v>29052.095209999999</v>
      </c>
      <c r="G229" s="3">
        <v>38</v>
      </c>
      <c r="H229" s="2">
        <v>47127.416319999997</v>
      </c>
      <c r="I229" s="2">
        <v>10221.15388</v>
      </c>
      <c r="K229" s="2">
        <v>29052.095209999999</v>
      </c>
      <c r="L229" s="3">
        <v>38</v>
      </c>
      <c r="M229" s="2">
        <v>47127.416319999997</v>
      </c>
      <c r="N229" s="2">
        <v>427011.49540000001</v>
      </c>
      <c r="P229" s="2">
        <v>29052.095209999999</v>
      </c>
      <c r="Q229" s="3">
        <v>38</v>
      </c>
      <c r="R229" s="2">
        <v>47127.416319999997</v>
      </c>
      <c r="S229" s="3">
        <v>1</v>
      </c>
    </row>
    <row r="230" spans="1:19" x14ac:dyDescent="0.2">
      <c r="A230" s="2">
        <v>30719.815600000002</v>
      </c>
      <c r="B230" s="3">
        <v>34</v>
      </c>
      <c r="C230" s="2">
        <v>61177.08698</v>
      </c>
      <c r="D230" s="2">
        <v>25687.238291901151</v>
      </c>
      <c r="F230" s="2">
        <v>30719.815600000002</v>
      </c>
      <c r="G230" s="3">
        <v>34</v>
      </c>
      <c r="H230" s="2">
        <v>61177.08698</v>
      </c>
      <c r="I230" s="2">
        <v>9837.2224320000005</v>
      </c>
      <c r="K230" s="2">
        <v>30719.815600000002</v>
      </c>
      <c r="L230" s="3">
        <v>34</v>
      </c>
      <c r="M230" s="2">
        <v>61177.08698</v>
      </c>
      <c r="N230" s="2">
        <v>340663.32610000001</v>
      </c>
      <c r="P230" s="2">
        <v>30719.815600000002</v>
      </c>
      <c r="Q230" s="3">
        <v>34</v>
      </c>
      <c r="R230" s="2">
        <v>61177.08698</v>
      </c>
      <c r="S230" s="3">
        <v>1</v>
      </c>
    </row>
    <row r="231" spans="1:19" x14ac:dyDescent="0.2">
      <c r="A231" s="2">
        <v>38763.113060000003</v>
      </c>
      <c r="B231" s="3">
        <v>50</v>
      </c>
      <c r="C231" s="2">
        <v>57770.364880000001</v>
      </c>
      <c r="D231" s="2">
        <v>22653.40230474163</v>
      </c>
      <c r="F231" s="2">
        <v>38763.113060000003</v>
      </c>
      <c r="G231" s="3">
        <v>50</v>
      </c>
      <c r="H231" s="2">
        <v>57770.364880000001</v>
      </c>
      <c r="I231" s="2">
        <v>8628.4340250000005</v>
      </c>
      <c r="K231" s="2">
        <v>38763.113060000003</v>
      </c>
      <c r="L231" s="3">
        <v>50</v>
      </c>
      <c r="M231" s="2">
        <v>57770.364880000001</v>
      </c>
      <c r="N231" s="2">
        <v>211765.2494</v>
      </c>
      <c r="P231" s="2">
        <v>38763.113060000003</v>
      </c>
      <c r="Q231" s="3">
        <v>50</v>
      </c>
      <c r="R231" s="2">
        <v>57770.364880000001</v>
      </c>
      <c r="S231" s="3">
        <v>1</v>
      </c>
    </row>
    <row r="232" spans="1:19" x14ac:dyDescent="0.2">
      <c r="A232" s="2">
        <v>39331.201269999998</v>
      </c>
      <c r="B232" s="3">
        <v>42</v>
      </c>
      <c r="C232" s="2">
        <v>60432.40367</v>
      </c>
      <c r="D232" s="2">
        <v>29437.30345569002</v>
      </c>
      <c r="F232" s="2">
        <v>39331.201269999998</v>
      </c>
      <c r="G232" s="3">
        <v>42</v>
      </c>
      <c r="H232" s="2">
        <v>60432.40367</v>
      </c>
      <c r="I232" s="2">
        <v>11417.46257</v>
      </c>
      <c r="K232" s="2">
        <v>39331.201269999998</v>
      </c>
      <c r="L232" s="3">
        <v>42</v>
      </c>
      <c r="M232" s="2">
        <v>60432.40367</v>
      </c>
      <c r="N232" s="2">
        <v>415005.35840000003</v>
      </c>
      <c r="P232" s="2">
        <v>39331.201269999998</v>
      </c>
      <c r="Q232" s="3">
        <v>42</v>
      </c>
      <c r="R232" s="2">
        <v>60432.40367</v>
      </c>
      <c r="S232" s="3">
        <v>0</v>
      </c>
    </row>
    <row r="233" spans="1:19" x14ac:dyDescent="0.2">
      <c r="A233" s="2">
        <v>32608.454679999999</v>
      </c>
      <c r="B233" s="3">
        <v>33</v>
      </c>
      <c r="C233" s="2">
        <v>58999.888579999999</v>
      </c>
      <c r="D233" s="2">
        <v>14267.09470955972</v>
      </c>
      <c r="F233" s="2">
        <v>32608.454679999999</v>
      </c>
      <c r="G233" s="3">
        <v>33</v>
      </c>
      <c r="H233" s="2">
        <v>58999.888579999999</v>
      </c>
      <c r="I233" s="2">
        <v>6904.4204120000004</v>
      </c>
      <c r="K233" s="2">
        <v>32608.454679999999</v>
      </c>
      <c r="L233" s="3">
        <v>33</v>
      </c>
      <c r="M233" s="2">
        <v>58999.888579999999</v>
      </c>
      <c r="N233" s="2">
        <v>478422.79729999998</v>
      </c>
      <c r="P233" s="2">
        <v>32608.454679999999</v>
      </c>
      <c r="Q233" s="3">
        <v>33</v>
      </c>
      <c r="R233" s="2">
        <v>58999.888579999999</v>
      </c>
      <c r="S233" s="3">
        <v>1</v>
      </c>
    </row>
    <row r="234" spans="1:19" x14ac:dyDescent="0.2">
      <c r="A234" s="2">
        <v>58045.562570000002</v>
      </c>
      <c r="B234" s="3">
        <v>56</v>
      </c>
      <c r="C234" s="2">
        <v>62645.955159999998</v>
      </c>
      <c r="D234" s="2">
        <v>28378.262573992321</v>
      </c>
      <c r="F234" s="2">
        <v>58045.562570000002</v>
      </c>
      <c r="G234" s="3">
        <v>56</v>
      </c>
      <c r="H234" s="2">
        <v>62645.955159999998</v>
      </c>
      <c r="I234" s="2">
        <v>11431.229660000001</v>
      </c>
      <c r="K234" s="2">
        <v>58045.562570000002</v>
      </c>
      <c r="L234" s="3">
        <v>56</v>
      </c>
      <c r="M234" s="2">
        <v>62645.955159999998</v>
      </c>
      <c r="N234" s="2">
        <v>613242.16680000001</v>
      </c>
      <c r="P234" s="2">
        <v>58045.562570000002</v>
      </c>
      <c r="Q234" s="3">
        <v>56</v>
      </c>
      <c r="R234" s="2">
        <v>62645.955159999998</v>
      </c>
      <c r="S234" s="3">
        <v>1</v>
      </c>
    </row>
    <row r="235" spans="1:19" x14ac:dyDescent="0.2">
      <c r="A235" s="2">
        <v>54387.277269999999</v>
      </c>
      <c r="B235" s="3">
        <v>57</v>
      </c>
      <c r="C235" s="2">
        <v>68782.157179999995</v>
      </c>
      <c r="D235" s="2">
        <v>32536.792864551629</v>
      </c>
      <c r="F235" s="2">
        <v>54387.277269999999</v>
      </c>
      <c r="G235" s="3">
        <v>57</v>
      </c>
      <c r="H235" s="2">
        <v>68782.157179999995</v>
      </c>
      <c r="I235" s="2">
        <v>9810.7526899999993</v>
      </c>
      <c r="K235" s="2">
        <v>54387.277269999999</v>
      </c>
      <c r="L235" s="3">
        <v>57</v>
      </c>
      <c r="M235" s="2">
        <v>68782.157179999995</v>
      </c>
      <c r="N235" s="2">
        <v>350157.8394</v>
      </c>
      <c r="P235" s="2">
        <v>54387.277269999999</v>
      </c>
      <c r="Q235" s="3">
        <v>57</v>
      </c>
      <c r="R235" s="2">
        <v>68782.157179999995</v>
      </c>
      <c r="S235" s="3">
        <v>0</v>
      </c>
    </row>
    <row r="236" spans="1:19" x14ac:dyDescent="0.2">
      <c r="A236" s="2">
        <v>36638.206879999998</v>
      </c>
      <c r="B236" s="3">
        <v>37</v>
      </c>
      <c r="C236" s="2">
        <v>67545.963820000004</v>
      </c>
      <c r="D236" s="2">
        <v>30682.002005762341</v>
      </c>
      <c r="F236" s="2">
        <v>36638.206879999998</v>
      </c>
      <c r="G236" s="3">
        <v>37</v>
      </c>
      <c r="H236" s="2">
        <v>67545.963820000004</v>
      </c>
      <c r="I236" s="2">
        <v>7171.4661120000001</v>
      </c>
      <c r="K236" s="2">
        <v>36638.206879999998</v>
      </c>
      <c r="L236" s="3">
        <v>37</v>
      </c>
      <c r="M236" s="2">
        <v>67545.963820000004</v>
      </c>
      <c r="N236" s="2">
        <v>322905.45919999998</v>
      </c>
      <c r="P236" s="2">
        <v>36638.206879999998</v>
      </c>
      <c r="Q236" s="3">
        <v>37</v>
      </c>
      <c r="R236" s="2">
        <v>67545.963820000004</v>
      </c>
      <c r="S236" s="3">
        <v>1</v>
      </c>
    </row>
    <row r="237" spans="1:19" x14ac:dyDescent="0.2">
      <c r="A237" s="2">
        <v>39522.131289999998</v>
      </c>
      <c r="B237" s="3">
        <v>51</v>
      </c>
      <c r="C237" s="2">
        <v>42415.488669999999</v>
      </c>
      <c r="D237" s="2">
        <v>21002.392690576631</v>
      </c>
      <c r="F237" s="2">
        <v>39522.131289999998</v>
      </c>
      <c r="G237" s="3">
        <v>51</v>
      </c>
      <c r="H237" s="2">
        <v>42415.488669999999</v>
      </c>
      <c r="I237" s="2">
        <v>5205.008323</v>
      </c>
      <c r="K237" s="2">
        <v>39522.131289999998</v>
      </c>
      <c r="L237" s="3">
        <v>51</v>
      </c>
      <c r="M237" s="2">
        <v>42415.488669999999</v>
      </c>
      <c r="N237" s="2">
        <v>520997.23849999998</v>
      </c>
      <c r="P237" s="2">
        <v>39522.131289999998</v>
      </c>
      <c r="Q237" s="3">
        <v>51</v>
      </c>
      <c r="R237" s="2">
        <v>42415.488669999999</v>
      </c>
      <c r="S237" s="3">
        <v>0</v>
      </c>
    </row>
    <row r="238" spans="1:19" x14ac:dyDescent="0.2">
      <c r="A238" s="2">
        <v>42978.346259999998</v>
      </c>
      <c r="B238" s="3">
        <v>63</v>
      </c>
      <c r="C238" s="2">
        <v>44617.983139999997</v>
      </c>
      <c r="D238" s="2">
        <v>9025.4129944452234</v>
      </c>
      <c r="F238" s="2">
        <v>42978.346259999998</v>
      </c>
      <c r="G238" s="3">
        <v>63</v>
      </c>
      <c r="H238" s="2">
        <v>44617.983139999997</v>
      </c>
      <c r="I238" s="2">
        <v>9683.7358789999998</v>
      </c>
      <c r="K238" s="2">
        <v>42978.346259999998</v>
      </c>
      <c r="L238" s="3">
        <v>63</v>
      </c>
      <c r="M238" s="2">
        <v>44617.983139999997</v>
      </c>
      <c r="N238" s="2">
        <v>251702.1158</v>
      </c>
      <c r="P238" s="2">
        <v>42978.346259999998</v>
      </c>
      <c r="Q238" s="3">
        <v>63</v>
      </c>
      <c r="R238" s="2">
        <v>44617.983139999997</v>
      </c>
      <c r="S238" s="3">
        <v>0</v>
      </c>
    </row>
    <row r="239" spans="1:19" x14ac:dyDescent="0.2">
      <c r="A239" s="2">
        <v>60865.763959999997</v>
      </c>
      <c r="B239" s="3">
        <v>53</v>
      </c>
      <c r="C239" s="2">
        <v>72226.560299999997</v>
      </c>
      <c r="D239" s="2">
        <v>24909.445844399739</v>
      </c>
      <c r="F239" s="2">
        <v>60865.763959999997</v>
      </c>
      <c r="G239" s="3">
        <v>53</v>
      </c>
      <c r="H239" s="2">
        <v>72226.560299999997</v>
      </c>
      <c r="I239" s="2">
        <v>5817.1538540000001</v>
      </c>
      <c r="K239" s="2">
        <v>60865.763959999997</v>
      </c>
      <c r="L239" s="3">
        <v>53</v>
      </c>
      <c r="M239" s="2">
        <v>72226.560299999997</v>
      </c>
      <c r="N239" s="2">
        <v>623033.48199999996</v>
      </c>
      <c r="P239" s="2">
        <v>60865.763959999997</v>
      </c>
      <c r="Q239" s="3">
        <v>53</v>
      </c>
      <c r="R239" s="2">
        <v>72226.560299999997</v>
      </c>
      <c r="S239" s="3">
        <v>1</v>
      </c>
    </row>
    <row r="240" spans="1:19" x14ac:dyDescent="0.2">
      <c r="A240" s="2">
        <v>46380.447319999999</v>
      </c>
      <c r="B240" s="3">
        <v>51</v>
      </c>
      <c r="C240" s="2">
        <v>48958.905350000001</v>
      </c>
      <c r="D240" s="2">
        <v>16771.281598130521</v>
      </c>
      <c r="F240" s="2">
        <v>46380.447319999999</v>
      </c>
      <c r="G240" s="3">
        <v>51</v>
      </c>
      <c r="H240" s="2">
        <v>48958.905350000001</v>
      </c>
      <c r="I240" s="2">
        <v>2418.8643400000001</v>
      </c>
      <c r="K240" s="2">
        <v>46380.447319999999</v>
      </c>
      <c r="L240" s="3">
        <v>51</v>
      </c>
      <c r="M240" s="2">
        <v>48958.905350000001</v>
      </c>
      <c r="N240" s="2">
        <v>615672.46810000006</v>
      </c>
      <c r="P240" s="2">
        <v>46380.447319999999</v>
      </c>
      <c r="Q240" s="3">
        <v>51</v>
      </c>
      <c r="R240" s="2">
        <v>48958.905350000001</v>
      </c>
      <c r="S240" s="3">
        <v>1</v>
      </c>
    </row>
    <row r="241" spans="1:19" x14ac:dyDescent="0.2">
      <c r="A241" s="2">
        <v>56579.903380000003</v>
      </c>
      <c r="B241" s="3">
        <v>48</v>
      </c>
      <c r="C241" s="2">
        <v>86067.835269999996</v>
      </c>
      <c r="D241" s="2">
        <v>19731.082010438291</v>
      </c>
      <c r="F241" s="2">
        <v>56579.903380000003</v>
      </c>
      <c r="G241" s="3">
        <v>48</v>
      </c>
      <c r="H241" s="2">
        <v>86067.835269999996</v>
      </c>
      <c r="I241" s="2">
        <v>9181.0674299999991</v>
      </c>
      <c r="K241" s="2">
        <v>56579.903380000003</v>
      </c>
      <c r="L241" s="3">
        <v>48</v>
      </c>
      <c r="M241" s="2">
        <v>86067.835269999996</v>
      </c>
      <c r="N241" s="2">
        <v>335652.62339999998</v>
      </c>
      <c r="P241" s="2">
        <v>56579.903380000003</v>
      </c>
      <c r="Q241" s="3">
        <v>48</v>
      </c>
      <c r="R241" s="2">
        <v>86067.835269999996</v>
      </c>
      <c r="S241" s="3">
        <v>1</v>
      </c>
    </row>
    <row r="242" spans="1:19" x14ac:dyDescent="0.2">
      <c r="A242" s="2">
        <v>42774.355790000001</v>
      </c>
      <c r="B242" s="3">
        <v>41</v>
      </c>
      <c r="C242" s="2">
        <v>65554.401800000007</v>
      </c>
      <c r="D242" s="2">
        <v>29955.27940597252</v>
      </c>
      <c r="F242" s="2">
        <v>42774.355790000001</v>
      </c>
      <c r="G242" s="3">
        <v>41</v>
      </c>
      <c r="H242" s="2">
        <v>65554.401800000007</v>
      </c>
      <c r="I242" s="2">
        <v>12026.579750000001</v>
      </c>
      <c r="K242" s="2">
        <v>42774.355790000001</v>
      </c>
      <c r="L242" s="3">
        <v>41</v>
      </c>
      <c r="M242" s="2">
        <v>65554.401800000007</v>
      </c>
      <c r="N242" s="2">
        <v>462613.85869999998</v>
      </c>
      <c r="P242" s="2">
        <v>42774.355790000001</v>
      </c>
      <c r="Q242" s="3">
        <v>41</v>
      </c>
      <c r="R242" s="2">
        <v>65554.401800000007</v>
      </c>
      <c r="S242" s="3">
        <v>1</v>
      </c>
    </row>
    <row r="243" spans="1:19" x14ac:dyDescent="0.2">
      <c r="A243" s="2">
        <v>37879.653850000002</v>
      </c>
      <c r="B243" s="3">
        <v>39</v>
      </c>
      <c r="C243" s="2">
        <v>69248.495299999995</v>
      </c>
      <c r="D243" s="2">
        <v>32383.00075179667</v>
      </c>
      <c r="F243" s="2">
        <v>37879.653850000002</v>
      </c>
      <c r="G243" s="3">
        <v>39</v>
      </c>
      <c r="H243" s="2">
        <v>69248.495299999995</v>
      </c>
      <c r="I243" s="2">
        <v>6445.7849809999998</v>
      </c>
      <c r="K243" s="2">
        <v>37879.653850000002</v>
      </c>
      <c r="L243" s="3">
        <v>39</v>
      </c>
      <c r="M243" s="2">
        <v>69248.495299999995</v>
      </c>
      <c r="N243" s="2">
        <v>298246.06089999998</v>
      </c>
      <c r="P243" s="2">
        <v>37879.653850000002</v>
      </c>
      <c r="Q243" s="3">
        <v>39</v>
      </c>
      <c r="R243" s="2">
        <v>69248.495299999995</v>
      </c>
      <c r="S243" s="3">
        <v>0</v>
      </c>
    </row>
    <row r="244" spans="1:19" x14ac:dyDescent="0.2">
      <c r="A244" s="2">
        <v>45208.425389999997</v>
      </c>
      <c r="B244" s="3">
        <v>45</v>
      </c>
      <c r="C244" s="2">
        <v>59331.235549999998</v>
      </c>
      <c r="D244" s="2">
        <v>25411.522454134159</v>
      </c>
      <c r="F244" s="2">
        <v>45208.425389999997</v>
      </c>
      <c r="G244" s="3">
        <v>45</v>
      </c>
      <c r="H244" s="2">
        <v>59331.235549999998</v>
      </c>
      <c r="I244" s="2">
        <v>10027.53449</v>
      </c>
      <c r="K244" s="2">
        <v>45208.425389999997</v>
      </c>
      <c r="L244" s="3">
        <v>45</v>
      </c>
      <c r="M244" s="2">
        <v>59331.235549999998</v>
      </c>
      <c r="N244" s="2">
        <v>543313.34539999999</v>
      </c>
      <c r="P244" s="2">
        <v>45208.425389999997</v>
      </c>
      <c r="Q244" s="3">
        <v>45</v>
      </c>
      <c r="R244" s="2">
        <v>59331.235549999998</v>
      </c>
      <c r="S244" s="3">
        <v>0</v>
      </c>
    </row>
    <row r="245" spans="1:19" x14ac:dyDescent="0.2">
      <c r="A245" s="2">
        <v>56229.412700000001</v>
      </c>
      <c r="B245" s="3">
        <v>70</v>
      </c>
      <c r="C245" s="2">
        <v>52323.2448</v>
      </c>
      <c r="D245" s="2">
        <v>14151.00161557765</v>
      </c>
      <c r="F245" s="2">
        <v>56229.412700000001</v>
      </c>
      <c r="G245" s="3">
        <v>70</v>
      </c>
      <c r="H245" s="2">
        <v>52323.2448</v>
      </c>
      <c r="I245" s="2">
        <v>12438.85648</v>
      </c>
      <c r="K245" s="2">
        <v>56229.412700000001</v>
      </c>
      <c r="L245" s="3">
        <v>70</v>
      </c>
      <c r="M245" s="2">
        <v>52323.2448</v>
      </c>
      <c r="N245" s="2">
        <v>346555.1716</v>
      </c>
      <c r="P245" s="2">
        <v>56229.412700000001</v>
      </c>
      <c r="Q245" s="3">
        <v>70</v>
      </c>
      <c r="R245" s="2">
        <v>52323.2448</v>
      </c>
      <c r="S245" s="3">
        <v>0</v>
      </c>
    </row>
    <row r="246" spans="1:19" x14ac:dyDescent="0.2">
      <c r="A246" s="2">
        <v>50455.119350000001</v>
      </c>
      <c r="B246" s="3">
        <v>51</v>
      </c>
      <c r="C246" s="2">
        <v>63552.851750000002</v>
      </c>
      <c r="D246" s="2">
        <v>33142.120673683872</v>
      </c>
      <c r="F246" s="2">
        <v>50455.119350000001</v>
      </c>
      <c r="G246" s="3">
        <v>51</v>
      </c>
      <c r="H246" s="2">
        <v>63552.851750000002</v>
      </c>
      <c r="I246" s="2">
        <v>9347.50353</v>
      </c>
      <c r="K246" s="2">
        <v>50455.119350000001</v>
      </c>
      <c r="L246" s="3">
        <v>51</v>
      </c>
      <c r="M246" s="2">
        <v>63552.851750000002</v>
      </c>
      <c r="N246" s="2">
        <v>474763.46960000001</v>
      </c>
      <c r="P246" s="2">
        <v>50455.119350000001</v>
      </c>
      <c r="Q246" s="3">
        <v>51</v>
      </c>
      <c r="R246" s="2">
        <v>63552.851750000002</v>
      </c>
      <c r="S246" s="3">
        <v>0</v>
      </c>
    </row>
    <row r="247" spans="1:19" x14ac:dyDescent="0.2">
      <c r="A247" s="2">
        <v>49721.310819999999</v>
      </c>
      <c r="B247" s="3">
        <v>51</v>
      </c>
      <c r="C247" s="2">
        <v>75116.10613</v>
      </c>
      <c r="D247" s="2">
        <v>25365.303324288179</v>
      </c>
      <c r="F247" s="2">
        <v>49721.310819999999</v>
      </c>
      <c r="G247" s="3">
        <v>51</v>
      </c>
      <c r="H247" s="2">
        <v>75116.10613</v>
      </c>
      <c r="I247" s="2">
        <v>5969.6666020000002</v>
      </c>
      <c r="K247" s="2">
        <v>49721.310819999999</v>
      </c>
      <c r="L247" s="3">
        <v>51</v>
      </c>
      <c r="M247" s="2">
        <v>75116.10613</v>
      </c>
      <c r="N247" s="2">
        <v>232607.39069999999</v>
      </c>
      <c r="P247" s="2">
        <v>49721.310819999999</v>
      </c>
      <c r="Q247" s="3">
        <v>51</v>
      </c>
      <c r="R247" s="2">
        <v>75116.10613</v>
      </c>
      <c r="S247" s="3">
        <v>0</v>
      </c>
    </row>
    <row r="248" spans="1:19" x14ac:dyDescent="0.2">
      <c r="A248" s="2">
        <v>31696.996790000001</v>
      </c>
      <c r="B248" s="3">
        <v>42</v>
      </c>
      <c r="C248" s="2">
        <v>38284.020129999997</v>
      </c>
      <c r="D248" s="2">
        <v>13991.13848680961</v>
      </c>
      <c r="F248" s="2">
        <v>31696.996790000001</v>
      </c>
      <c r="G248" s="3">
        <v>42</v>
      </c>
      <c r="H248" s="2">
        <v>38284.020129999997</v>
      </c>
      <c r="I248" s="2">
        <v>15467.78745</v>
      </c>
      <c r="K248" s="2">
        <v>31696.996790000001</v>
      </c>
      <c r="L248" s="3">
        <v>42</v>
      </c>
      <c r="M248" s="2">
        <v>38284.020129999997</v>
      </c>
      <c r="N248" s="2">
        <v>587010.55209999997</v>
      </c>
      <c r="P248" s="2">
        <v>31696.996790000001</v>
      </c>
      <c r="Q248" s="3">
        <v>42</v>
      </c>
      <c r="R248" s="2">
        <v>38284.020129999997</v>
      </c>
      <c r="S248" s="3">
        <v>0</v>
      </c>
    </row>
    <row r="249" spans="1:19" x14ac:dyDescent="0.2">
      <c r="A249" s="2">
        <v>49220.021800000002</v>
      </c>
      <c r="B249" s="3">
        <v>50</v>
      </c>
      <c r="C249" s="2">
        <v>55293.507769999997</v>
      </c>
      <c r="D249" s="2">
        <v>19230.597942191271</v>
      </c>
      <c r="F249" s="2">
        <v>49220.021800000002</v>
      </c>
      <c r="G249" s="3">
        <v>50</v>
      </c>
      <c r="H249" s="2">
        <v>55293.507769999997</v>
      </c>
      <c r="I249" s="2">
        <v>9465.0900980000006</v>
      </c>
      <c r="K249" s="2">
        <v>49220.021800000002</v>
      </c>
      <c r="L249" s="3">
        <v>50</v>
      </c>
      <c r="M249" s="2">
        <v>55293.507769999997</v>
      </c>
      <c r="N249" s="2">
        <v>629764.27430000005</v>
      </c>
      <c r="P249" s="2">
        <v>49220.021800000002</v>
      </c>
      <c r="Q249" s="3">
        <v>50</v>
      </c>
      <c r="R249" s="2">
        <v>55293.507769999997</v>
      </c>
      <c r="S249" s="3">
        <v>1</v>
      </c>
    </row>
    <row r="250" spans="1:19" x14ac:dyDescent="0.2">
      <c r="A250" s="2">
        <v>46188.835140000003</v>
      </c>
      <c r="B250" s="3">
        <v>40</v>
      </c>
      <c r="C250" s="2">
        <v>63210.762349999997</v>
      </c>
      <c r="D250" s="2">
        <v>21302.498355766969</v>
      </c>
      <c r="F250" s="2">
        <v>46188.835140000003</v>
      </c>
      <c r="G250" s="3">
        <v>40</v>
      </c>
      <c r="H250" s="2">
        <v>63210.762349999997</v>
      </c>
      <c r="I250" s="2">
        <v>3657.863218</v>
      </c>
      <c r="K250" s="2">
        <v>46188.835140000003</v>
      </c>
      <c r="L250" s="3">
        <v>40</v>
      </c>
      <c r="M250" s="2">
        <v>63210.762349999997</v>
      </c>
      <c r="N250" s="2">
        <v>664431.39659999998</v>
      </c>
      <c r="P250" s="2">
        <v>46188.835140000003</v>
      </c>
      <c r="Q250" s="3">
        <v>40</v>
      </c>
      <c r="R250" s="2">
        <v>63210.762349999997</v>
      </c>
      <c r="S250" s="3">
        <v>1</v>
      </c>
    </row>
    <row r="251" spans="1:19" x14ac:dyDescent="0.2">
      <c r="A251" s="2">
        <v>36086.93161</v>
      </c>
      <c r="B251" s="3">
        <v>44</v>
      </c>
      <c r="C251" s="2">
        <v>54918.387490000001</v>
      </c>
      <c r="D251" s="2">
        <v>15205.65331898906</v>
      </c>
      <c r="F251" s="2">
        <v>36086.93161</v>
      </c>
      <c r="G251" s="3">
        <v>44</v>
      </c>
      <c r="H251" s="2">
        <v>54918.387490000001</v>
      </c>
      <c r="I251" s="2">
        <v>8920.3850149999998</v>
      </c>
      <c r="K251" s="2">
        <v>36086.93161</v>
      </c>
      <c r="L251" s="3">
        <v>44</v>
      </c>
      <c r="M251" s="2">
        <v>54918.387490000001</v>
      </c>
      <c r="N251" s="2">
        <v>347017.83309999999</v>
      </c>
      <c r="P251" s="2">
        <v>36086.93161</v>
      </c>
      <c r="Q251" s="3">
        <v>44</v>
      </c>
      <c r="R251" s="2">
        <v>54918.387490000001</v>
      </c>
      <c r="S251" s="3">
        <v>1</v>
      </c>
    </row>
    <row r="252" spans="1:19" x14ac:dyDescent="0.2">
      <c r="A252" s="2">
        <v>43264.049650000001</v>
      </c>
      <c r="B252" s="3">
        <v>52</v>
      </c>
      <c r="C252" s="2">
        <v>57262.795810000003</v>
      </c>
      <c r="D252" s="2">
        <v>19770.211179635971</v>
      </c>
      <c r="F252" s="2">
        <v>43264.049650000001</v>
      </c>
      <c r="G252" s="3">
        <v>52</v>
      </c>
      <c r="H252" s="2">
        <v>57262.795810000003</v>
      </c>
      <c r="I252" s="2">
        <v>7793.0732010000002</v>
      </c>
      <c r="K252" s="2">
        <v>43264.049650000001</v>
      </c>
      <c r="L252" s="3">
        <v>52</v>
      </c>
      <c r="M252" s="2">
        <v>57262.795810000003</v>
      </c>
      <c r="N252" s="2">
        <v>322150.3542</v>
      </c>
      <c r="P252" s="2">
        <v>43264.049650000001</v>
      </c>
      <c r="Q252" s="3">
        <v>52</v>
      </c>
      <c r="R252" s="2">
        <v>57262.795810000003</v>
      </c>
      <c r="S252" s="3">
        <v>0</v>
      </c>
    </row>
    <row r="253" spans="1:19" x14ac:dyDescent="0.2">
      <c r="A253" s="2">
        <v>40660.383170000001</v>
      </c>
      <c r="B253" s="3">
        <v>41</v>
      </c>
      <c r="C253" s="2">
        <v>72299.950100000002</v>
      </c>
      <c r="D253" s="2">
        <v>30076.24812587889</v>
      </c>
      <c r="F253" s="2">
        <v>40660.383170000001</v>
      </c>
      <c r="G253" s="3">
        <v>41</v>
      </c>
      <c r="H253" s="2">
        <v>72299.950100000002</v>
      </c>
      <c r="I253" s="2">
        <v>11544.933849999999</v>
      </c>
      <c r="K253" s="2">
        <v>40660.383170000001</v>
      </c>
      <c r="L253" s="3">
        <v>41</v>
      </c>
      <c r="M253" s="2">
        <v>72299.950100000002</v>
      </c>
      <c r="N253" s="2">
        <v>275389.07010000001</v>
      </c>
      <c r="P253" s="2">
        <v>40660.383170000001</v>
      </c>
      <c r="Q253" s="3">
        <v>41</v>
      </c>
      <c r="R253" s="2">
        <v>72299.950100000002</v>
      </c>
      <c r="S253" s="3">
        <v>1</v>
      </c>
    </row>
    <row r="254" spans="1:19" x14ac:dyDescent="0.2">
      <c r="A254" s="2">
        <v>51683.608590000003</v>
      </c>
      <c r="B254" s="3">
        <v>57</v>
      </c>
      <c r="C254" s="2">
        <v>50241.489849999998</v>
      </c>
      <c r="D254" s="2">
        <v>19795.922270928131</v>
      </c>
      <c r="F254" s="2">
        <v>51683.608590000003</v>
      </c>
      <c r="G254" s="3">
        <v>57</v>
      </c>
      <c r="H254" s="2">
        <v>50241.489849999998</v>
      </c>
      <c r="I254" s="2">
        <v>14817.70896</v>
      </c>
      <c r="K254" s="2">
        <v>51683.608590000003</v>
      </c>
      <c r="L254" s="3">
        <v>57</v>
      </c>
      <c r="M254" s="2">
        <v>50241.489849999998</v>
      </c>
      <c r="N254" s="2">
        <v>607395.0183</v>
      </c>
      <c r="P254" s="2">
        <v>51683.608590000003</v>
      </c>
      <c r="Q254" s="3">
        <v>57</v>
      </c>
      <c r="R254" s="2">
        <v>50241.489849999998</v>
      </c>
      <c r="S254" s="3">
        <v>0</v>
      </c>
    </row>
    <row r="255" spans="1:19" x14ac:dyDescent="0.2">
      <c r="A255" s="2">
        <v>44525.020850000001</v>
      </c>
      <c r="B255" s="3">
        <v>54</v>
      </c>
      <c r="C255" s="2">
        <v>65834.568889999995</v>
      </c>
      <c r="D255" s="2">
        <v>35081.264810913017</v>
      </c>
      <c r="F255" s="2">
        <v>44525.020850000001</v>
      </c>
      <c r="G255" s="3">
        <v>54</v>
      </c>
      <c r="H255" s="2">
        <v>65834.568889999995</v>
      </c>
      <c r="I255" s="2">
        <v>15353.257739999999</v>
      </c>
      <c r="K255" s="2">
        <v>44525.020850000001</v>
      </c>
      <c r="L255" s="3">
        <v>54</v>
      </c>
      <c r="M255" s="2">
        <v>65834.568889999995</v>
      </c>
      <c r="N255" s="2">
        <v>152012.353</v>
      </c>
      <c r="P255" s="2">
        <v>44525.020850000001</v>
      </c>
      <c r="Q255" s="3">
        <v>54</v>
      </c>
      <c r="R255" s="2">
        <v>65834.568889999995</v>
      </c>
      <c r="S255" s="3">
        <v>0</v>
      </c>
    </row>
    <row r="256" spans="1:19" x14ac:dyDescent="0.2">
      <c r="A256" s="2">
        <v>48518.90163</v>
      </c>
      <c r="B256" s="3">
        <v>50</v>
      </c>
      <c r="C256" s="2">
        <v>60382.178849999997</v>
      </c>
      <c r="D256" s="2">
        <v>26823.594307420739</v>
      </c>
      <c r="F256" s="2">
        <v>48518.90163</v>
      </c>
      <c r="G256" s="3">
        <v>50</v>
      </c>
      <c r="H256" s="2">
        <v>60382.178849999997</v>
      </c>
      <c r="I256" s="2">
        <v>11302.88277</v>
      </c>
      <c r="K256" s="2">
        <v>48518.90163</v>
      </c>
      <c r="L256" s="3">
        <v>50</v>
      </c>
      <c r="M256" s="2">
        <v>60382.178849999997</v>
      </c>
      <c r="N256" s="2">
        <v>490444.41110000003</v>
      </c>
      <c r="P256" s="2">
        <v>48518.90163</v>
      </c>
      <c r="Q256" s="3">
        <v>50</v>
      </c>
      <c r="R256" s="2">
        <v>60382.178849999997</v>
      </c>
      <c r="S256" s="3">
        <v>1</v>
      </c>
    </row>
    <row r="257" spans="1:19" x14ac:dyDescent="0.2">
      <c r="A257" s="2">
        <v>45805.30588</v>
      </c>
      <c r="B257" s="3">
        <v>37</v>
      </c>
      <c r="C257" s="2">
        <v>68691.170859999998</v>
      </c>
      <c r="D257" s="2">
        <v>28882.757442961891</v>
      </c>
      <c r="F257" s="2">
        <v>45805.30588</v>
      </c>
      <c r="G257" s="3">
        <v>37</v>
      </c>
      <c r="H257" s="2">
        <v>68691.170859999998</v>
      </c>
      <c r="I257" s="2">
        <v>16305.789070000001</v>
      </c>
      <c r="K257" s="2">
        <v>45805.30588</v>
      </c>
      <c r="L257" s="3">
        <v>37</v>
      </c>
      <c r="M257" s="2">
        <v>68691.170859999998</v>
      </c>
      <c r="N257" s="2">
        <v>619707.4203</v>
      </c>
      <c r="P257" s="2">
        <v>45805.30588</v>
      </c>
      <c r="Q257" s="3">
        <v>37</v>
      </c>
      <c r="R257" s="2">
        <v>68691.170859999998</v>
      </c>
      <c r="S257" s="3">
        <v>1</v>
      </c>
    </row>
    <row r="258" spans="1:19" x14ac:dyDescent="0.2">
      <c r="A258" s="2">
        <v>54850.387419999999</v>
      </c>
      <c r="B258" s="3">
        <v>52</v>
      </c>
      <c r="C258" s="2">
        <v>65446.656869999999</v>
      </c>
      <c r="D258" s="2">
        <v>16906.778577337849</v>
      </c>
      <c r="F258" s="2">
        <v>54850.387419999999</v>
      </c>
      <c r="G258" s="3">
        <v>52</v>
      </c>
      <c r="H258" s="2">
        <v>65446.656869999999</v>
      </c>
      <c r="I258" s="2">
        <v>8491.5861540000005</v>
      </c>
      <c r="K258" s="2">
        <v>54850.387419999999</v>
      </c>
      <c r="L258" s="3">
        <v>52</v>
      </c>
      <c r="M258" s="2">
        <v>65446.656869999999</v>
      </c>
      <c r="N258" s="2">
        <v>571564.79009999998</v>
      </c>
      <c r="P258" s="2">
        <v>54850.387419999999</v>
      </c>
      <c r="Q258" s="3">
        <v>52</v>
      </c>
      <c r="R258" s="2">
        <v>65446.656869999999</v>
      </c>
      <c r="S258" s="3">
        <v>0</v>
      </c>
    </row>
    <row r="259" spans="1:19" x14ac:dyDescent="0.2">
      <c r="A259" s="2">
        <v>32478.44758</v>
      </c>
      <c r="B259" s="3">
        <v>43</v>
      </c>
      <c r="C259" s="2">
        <v>42978.342839999998</v>
      </c>
      <c r="D259" s="2">
        <v>17072.199058275852</v>
      </c>
      <c r="F259" s="2">
        <v>32478.44758</v>
      </c>
      <c r="G259" s="3">
        <v>43</v>
      </c>
      <c r="H259" s="2">
        <v>42978.342839999998</v>
      </c>
      <c r="I259" s="2">
        <v>8884.1106899999995</v>
      </c>
      <c r="K259" s="2">
        <v>32478.44758</v>
      </c>
      <c r="L259" s="3">
        <v>43</v>
      </c>
      <c r="M259" s="2">
        <v>42978.342839999998</v>
      </c>
      <c r="N259" s="2">
        <v>491193.37729999999</v>
      </c>
      <c r="P259" s="2">
        <v>32478.44758</v>
      </c>
      <c r="Q259" s="3">
        <v>43</v>
      </c>
      <c r="R259" s="2">
        <v>42978.342839999998</v>
      </c>
      <c r="S259" s="3">
        <v>0</v>
      </c>
    </row>
    <row r="260" spans="1:19" x14ac:dyDescent="0.2">
      <c r="A260" s="2">
        <v>42209.289479999999</v>
      </c>
      <c r="B260" s="3">
        <v>52</v>
      </c>
      <c r="C260" s="2">
        <v>58143.062850000002</v>
      </c>
      <c r="D260" s="2">
        <v>21669.696607751001</v>
      </c>
      <c r="F260" s="2">
        <v>42209.289479999999</v>
      </c>
      <c r="G260" s="3">
        <v>52</v>
      </c>
      <c r="H260" s="2">
        <v>58143.062850000002</v>
      </c>
      <c r="I260" s="2">
        <v>9686.1193039999998</v>
      </c>
      <c r="K260" s="2">
        <v>42209.289479999999</v>
      </c>
      <c r="L260" s="3">
        <v>52</v>
      </c>
      <c r="M260" s="2">
        <v>58143.062850000002</v>
      </c>
      <c r="N260" s="2">
        <v>261152.8211</v>
      </c>
      <c r="P260" s="2">
        <v>42209.289479999999</v>
      </c>
      <c r="Q260" s="3">
        <v>52</v>
      </c>
      <c r="R260" s="2">
        <v>58143.062850000002</v>
      </c>
      <c r="S260" s="3">
        <v>0</v>
      </c>
    </row>
    <row r="261" spans="1:19" x14ac:dyDescent="0.2">
      <c r="A261" s="2">
        <v>55125.932370000002</v>
      </c>
      <c r="B261" s="3">
        <v>64</v>
      </c>
      <c r="C261" s="2">
        <v>61666.285199999998</v>
      </c>
      <c r="D261" s="2">
        <v>32929.686715893658</v>
      </c>
      <c r="F261" s="2">
        <v>55125.932370000002</v>
      </c>
      <c r="G261" s="3">
        <v>64</v>
      </c>
      <c r="H261" s="2">
        <v>61666.285199999998</v>
      </c>
      <c r="I261" s="2">
        <v>11672.723819999999</v>
      </c>
      <c r="K261" s="2">
        <v>55125.932370000002</v>
      </c>
      <c r="L261" s="3">
        <v>64</v>
      </c>
      <c r="M261" s="2">
        <v>61666.285199999998</v>
      </c>
      <c r="N261" s="2">
        <v>299854.21860000002</v>
      </c>
      <c r="P261" s="2">
        <v>55125.932370000002</v>
      </c>
      <c r="Q261" s="3">
        <v>64</v>
      </c>
      <c r="R261" s="2">
        <v>61666.285199999998</v>
      </c>
      <c r="S261" s="3">
        <v>0</v>
      </c>
    </row>
    <row r="262" spans="1:19" x14ac:dyDescent="0.2">
      <c r="A262" s="2">
        <v>47984.420619999997</v>
      </c>
      <c r="B262" s="3">
        <v>51</v>
      </c>
      <c r="C262" s="2">
        <v>64854.339659999998</v>
      </c>
      <c r="D262" s="2">
        <v>20399.149556854409</v>
      </c>
      <c r="F262" s="2">
        <v>47984.420619999997</v>
      </c>
      <c r="G262" s="3">
        <v>51</v>
      </c>
      <c r="H262" s="2">
        <v>64854.339659999998</v>
      </c>
      <c r="I262" s="2">
        <v>3247.8875229999999</v>
      </c>
      <c r="K262" s="2">
        <v>47984.420619999997</v>
      </c>
      <c r="L262" s="3">
        <v>51</v>
      </c>
      <c r="M262" s="2">
        <v>64854.339659999998</v>
      </c>
      <c r="N262" s="2">
        <v>371240.24129999999</v>
      </c>
      <c r="P262" s="2">
        <v>47984.420619999997</v>
      </c>
      <c r="Q262" s="3">
        <v>51</v>
      </c>
      <c r="R262" s="2">
        <v>64854.339659999998</v>
      </c>
      <c r="S262" s="3">
        <v>0</v>
      </c>
    </row>
    <row r="263" spans="1:19" x14ac:dyDescent="0.2">
      <c r="A263" s="2">
        <v>43405.89086</v>
      </c>
      <c r="B263" s="3">
        <v>55</v>
      </c>
      <c r="C263" s="2">
        <v>45757.155680000003</v>
      </c>
      <c r="D263" s="2">
        <v>14963.83217190811</v>
      </c>
      <c r="F263" s="2">
        <v>43405.89086</v>
      </c>
      <c r="G263" s="3">
        <v>55</v>
      </c>
      <c r="H263" s="2">
        <v>45757.155680000003</v>
      </c>
      <c r="I263" s="2">
        <v>11207.01556</v>
      </c>
      <c r="K263" s="2">
        <v>43405.89086</v>
      </c>
      <c r="L263" s="3">
        <v>55</v>
      </c>
      <c r="M263" s="2">
        <v>45757.155680000003</v>
      </c>
      <c r="N263" s="2">
        <v>465709.89370000002</v>
      </c>
      <c r="P263" s="2">
        <v>43405.89086</v>
      </c>
      <c r="Q263" s="3">
        <v>55</v>
      </c>
      <c r="R263" s="2">
        <v>45757.155680000003</v>
      </c>
      <c r="S263" s="3">
        <v>0</v>
      </c>
    </row>
    <row r="264" spans="1:19" x14ac:dyDescent="0.2">
      <c r="A264" s="2">
        <v>44577.44829</v>
      </c>
      <c r="B264" s="3">
        <v>47</v>
      </c>
      <c r="C264" s="2">
        <v>73096.509269999995</v>
      </c>
      <c r="D264" s="2">
        <v>16117.826422024</v>
      </c>
      <c r="F264" s="2">
        <v>44577.44829</v>
      </c>
      <c r="G264" s="3">
        <v>47</v>
      </c>
      <c r="H264" s="2">
        <v>73096.509269999995</v>
      </c>
      <c r="I264" s="2">
        <v>10743.793</v>
      </c>
      <c r="K264" s="2">
        <v>44577.44829</v>
      </c>
      <c r="L264" s="3">
        <v>47</v>
      </c>
      <c r="M264" s="2">
        <v>73096.509269999995</v>
      </c>
      <c r="N264" s="2">
        <v>196421.7402</v>
      </c>
      <c r="P264" s="2">
        <v>44577.44829</v>
      </c>
      <c r="Q264" s="3">
        <v>47</v>
      </c>
      <c r="R264" s="2">
        <v>73096.509269999995</v>
      </c>
      <c r="S264" s="3">
        <v>1</v>
      </c>
    </row>
    <row r="265" spans="1:19" x14ac:dyDescent="0.2">
      <c r="A265" s="2">
        <v>37744.542849999998</v>
      </c>
      <c r="B265" s="3">
        <v>36</v>
      </c>
      <c r="C265" s="2">
        <v>67249.05932</v>
      </c>
      <c r="D265" s="2">
        <v>24885.039871844481</v>
      </c>
      <c r="F265" s="2">
        <v>37744.542849999998</v>
      </c>
      <c r="G265" s="3">
        <v>36</v>
      </c>
      <c r="H265" s="2">
        <v>67249.05932</v>
      </c>
      <c r="I265" s="2">
        <v>12998.472320000001</v>
      </c>
      <c r="K265" s="2">
        <v>37744.542849999998</v>
      </c>
      <c r="L265" s="3">
        <v>36</v>
      </c>
      <c r="M265" s="2">
        <v>67249.05932</v>
      </c>
      <c r="N265" s="2">
        <v>396793.47340000002</v>
      </c>
      <c r="P265" s="2">
        <v>37744.542849999998</v>
      </c>
      <c r="Q265" s="3">
        <v>36</v>
      </c>
      <c r="R265" s="2">
        <v>67249.05932</v>
      </c>
      <c r="S265" s="3">
        <v>1</v>
      </c>
    </row>
    <row r="266" spans="1:19" x14ac:dyDescent="0.2">
      <c r="A266" s="2">
        <v>47805.256050000004</v>
      </c>
      <c r="B266" s="3">
        <v>39</v>
      </c>
      <c r="C266" s="2">
        <v>77165.812969999999</v>
      </c>
      <c r="D266" s="2">
        <v>34401.666097308633</v>
      </c>
      <c r="F266" s="2">
        <v>47805.256050000004</v>
      </c>
      <c r="G266" s="3">
        <v>39</v>
      </c>
      <c r="H266" s="2">
        <v>77165.812969999999</v>
      </c>
      <c r="I266" s="2">
        <v>8737.2031900000002</v>
      </c>
      <c r="K266" s="2">
        <v>47805.256050000004</v>
      </c>
      <c r="L266" s="3">
        <v>39</v>
      </c>
      <c r="M266" s="2">
        <v>77165.812969999999</v>
      </c>
      <c r="N266" s="2">
        <v>478853.32169999997</v>
      </c>
      <c r="P266" s="2">
        <v>47805.256050000004</v>
      </c>
      <c r="Q266" s="3">
        <v>39</v>
      </c>
      <c r="R266" s="2">
        <v>77165.812969999999</v>
      </c>
      <c r="S266" s="3">
        <v>0</v>
      </c>
    </row>
    <row r="267" spans="1:19" x14ac:dyDescent="0.2">
      <c r="A267" s="2">
        <v>44846.685570000001</v>
      </c>
      <c r="B267" s="3">
        <v>45</v>
      </c>
      <c r="C267" s="2">
        <v>72316.182860000001</v>
      </c>
      <c r="D267" s="2">
        <v>39225.094464917507</v>
      </c>
      <c r="F267" s="2">
        <v>44846.685570000001</v>
      </c>
      <c r="G267" s="3">
        <v>45</v>
      </c>
      <c r="H267" s="2">
        <v>72316.182860000001</v>
      </c>
      <c r="I267" s="2">
        <v>8728.9168030000001</v>
      </c>
      <c r="K267" s="2">
        <v>44846.685570000001</v>
      </c>
      <c r="L267" s="3">
        <v>45</v>
      </c>
      <c r="M267" s="2">
        <v>72316.182860000001</v>
      </c>
      <c r="N267" s="2">
        <v>279393.49099999998</v>
      </c>
      <c r="P267" s="2">
        <v>44846.685570000001</v>
      </c>
      <c r="Q267" s="3">
        <v>45</v>
      </c>
      <c r="R267" s="2">
        <v>72316.182860000001</v>
      </c>
      <c r="S267" s="3">
        <v>1</v>
      </c>
    </row>
    <row r="268" spans="1:19" x14ac:dyDescent="0.2">
      <c r="A268" s="2">
        <v>46643.265809999997</v>
      </c>
      <c r="B268" s="3">
        <v>47</v>
      </c>
      <c r="C268" s="2">
        <v>68431.270550000001</v>
      </c>
      <c r="D268" s="2">
        <v>21422.339262300309</v>
      </c>
      <c r="F268" s="2">
        <v>46643.265809999997</v>
      </c>
      <c r="G268" s="3">
        <v>47</v>
      </c>
      <c r="H268" s="2">
        <v>68431.270550000001</v>
      </c>
      <c r="I268" s="2">
        <v>14088.906419999999</v>
      </c>
      <c r="K268" s="2">
        <v>46643.265809999997</v>
      </c>
      <c r="L268" s="3">
        <v>47</v>
      </c>
      <c r="M268" s="2">
        <v>68431.270550000001</v>
      </c>
      <c r="N268" s="2">
        <v>383693.20409999997</v>
      </c>
      <c r="P268" s="2">
        <v>46643.265809999997</v>
      </c>
      <c r="Q268" s="3">
        <v>47</v>
      </c>
      <c r="R268" s="2">
        <v>68431.270550000001</v>
      </c>
      <c r="S268" s="3">
        <v>1</v>
      </c>
    </row>
    <row r="269" spans="1:19" x14ac:dyDescent="0.2">
      <c r="A269" s="2">
        <v>56563.986749999996</v>
      </c>
      <c r="B269" s="3">
        <v>47</v>
      </c>
      <c r="C269" s="2">
        <v>62311.116410000002</v>
      </c>
      <c r="D269" s="2">
        <v>30787.114598166601</v>
      </c>
      <c r="F269" s="2">
        <v>56563.986749999996</v>
      </c>
      <c r="G269" s="3">
        <v>47</v>
      </c>
      <c r="H269" s="2">
        <v>62311.116410000002</v>
      </c>
      <c r="I269" s="2">
        <v>9832.0573100000001</v>
      </c>
      <c r="K269" s="2">
        <v>56563.986749999996</v>
      </c>
      <c r="L269" s="3">
        <v>47</v>
      </c>
      <c r="M269" s="2">
        <v>62311.116410000002</v>
      </c>
      <c r="N269" s="2">
        <v>830430.36919999996</v>
      </c>
      <c r="P269" s="2">
        <v>56563.986749999996</v>
      </c>
      <c r="Q269" s="3">
        <v>47</v>
      </c>
      <c r="R269" s="2">
        <v>62311.116410000002</v>
      </c>
      <c r="S269" s="3">
        <v>0</v>
      </c>
    </row>
    <row r="270" spans="1:19" x14ac:dyDescent="0.2">
      <c r="A270" s="2">
        <v>41673.446170000003</v>
      </c>
      <c r="B270" s="3">
        <v>60</v>
      </c>
      <c r="C270" s="2">
        <v>53229.145470000003</v>
      </c>
      <c r="D270" s="2">
        <v>29153.10252488968</v>
      </c>
      <c r="F270" s="2">
        <v>41673.446170000003</v>
      </c>
      <c r="G270" s="3">
        <v>60</v>
      </c>
      <c r="H270" s="2">
        <v>53229.145470000003</v>
      </c>
      <c r="I270" s="2">
        <v>10756.60888</v>
      </c>
      <c r="K270" s="2">
        <v>41673.446170000003</v>
      </c>
      <c r="L270" s="3">
        <v>60</v>
      </c>
      <c r="M270" s="2">
        <v>53229.145470000003</v>
      </c>
      <c r="N270" s="2">
        <v>112127.2567</v>
      </c>
      <c r="P270" s="2">
        <v>41673.446170000003</v>
      </c>
      <c r="Q270" s="3">
        <v>60</v>
      </c>
      <c r="R270" s="2">
        <v>53229.145470000003</v>
      </c>
      <c r="S270" s="3">
        <v>0</v>
      </c>
    </row>
    <row r="271" spans="1:19" x14ac:dyDescent="0.2">
      <c r="A271" s="2">
        <v>61118.469469999996</v>
      </c>
      <c r="B271" s="3">
        <v>59</v>
      </c>
      <c r="C271" s="2">
        <v>77662.1109</v>
      </c>
      <c r="D271" s="2">
        <v>42393.694430366981</v>
      </c>
      <c r="F271" s="2">
        <v>61118.469469999996</v>
      </c>
      <c r="G271" s="3">
        <v>59</v>
      </c>
      <c r="H271" s="2">
        <v>77662.1109</v>
      </c>
      <c r="I271" s="2">
        <v>13444.89631</v>
      </c>
      <c r="K271" s="2">
        <v>61118.469469999996</v>
      </c>
      <c r="L271" s="3">
        <v>59</v>
      </c>
      <c r="M271" s="2">
        <v>77662.1109</v>
      </c>
      <c r="N271" s="2">
        <v>331460.47269999998</v>
      </c>
      <c r="P271" s="2">
        <v>61118.469469999996</v>
      </c>
      <c r="Q271" s="3">
        <v>59</v>
      </c>
      <c r="R271" s="2">
        <v>77662.1109</v>
      </c>
      <c r="S271" s="3">
        <v>1</v>
      </c>
    </row>
    <row r="272" spans="1:19" x14ac:dyDescent="0.2">
      <c r="A272" s="2">
        <v>37303.567009999999</v>
      </c>
      <c r="B272" s="3">
        <v>36</v>
      </c>
      <c r="C272" s="2">
        <v>69494.697830000005</v>
      </c>
      <c r="D272" s="2">
        <v>20519.263716608861</v>
      </c>
      <c r="F272" s="2">
        <v>37303.567009999999</v>
      </c>
      <c r="G272" s="3">
        <v>36</v>
      </c>
      <c r="H272" s="2">
        <v>69494.697830000005</v>
      </c>
      <c r="I272" s="2">
        <v>20000</v>
      </c>
      <c r="K272" s="2">
        <v>37303.567009999999</v>
      </c>
      <c r="L272" s="3">
        <v>36</v>
      </c>
      <c r="M272" s="2">
        <v>69494.697830000005</v>
      </c>
      <c r="N272" s="2">
        <v>335809.61709999997</v>
      </c>
      <c r="P272" s="2">
        <v>37303.567009999999</v>
      </c>
      <c r="Q272" s="3">
        <v>36</v>
      </c>
      <c r="R272" s="2">
        <v>69494.697830000005</v>
      </c>
      <c r="S272" s="3">
        <v>1</v>
      </c>
    </row>
    <row r="273" spans="1:19" x14ac:dyDescent="0.2">
      <c r="A273" s="2">
        <v>46892.266170000003</v>
      </c>
      <c r="B273" s="3">
        <v>47</v>
      </c>
      <c r="C273" s="2">
        <v>61063.356310000003</v>
      </c>
      <c r="D273" s="2">
        <v>12614.047733345429</v>
      </c>
      <c r="F273" s="2">
        <v>46892.266170000003</v>
      </c>
      <c r="G273" s="3">
        <v>47</v>
      </c>
      <c r="H273" s="2">
        <v>61063.356310000003</v>
      </c>
      <c r="I273" s="2">
        <v>12066.26571</v>
      </c>
      <c r="K273" s="2">
        <v>46892.266170000003</v>
      </c>
      <c r="L273" s="3">
        <v>47</v>
      </c>
      <c r="M273" s="2">
        <v>61063.356310000003</v>
      </c>
      <c r="N273" s="2">
        <v>509543.08590000001</v>
      </c>
      <c r="P273" s="2">
        <v>46892.266170000003</v>
      </c>
      <c r="Q273" s="3">
        <v>47</v>
      </c>
      <c r="R273" s="2">
        <v>61063.356310000003</v>
      </c>
      <c r="S273" s="3">
        <v>0</v>
      </c>
    </row>
    <row r="274" spans="1:19" x14ac:dyDescent="0.2">
      <c r="A274" s="2">
        <v>56457.740380000003</v>
      </c>
      <c r="B274" s="3">
        <v>38</v>
      </c>
      <c r="C274" s="2">
        <v>79368.917409999995</v>
      </c>
      <c r="D274" s="2">
        <v>24306.387044200881</v>
      </c>
      <c r="F274" s="2">
        <v>56457.740380000003</v>
      </c>
      <c r="G274" s="3">
        <v>38</v>
      </c>
      <c r="H274" s="2">
        <v>79368.917409999995</v>
      </c>
      <c r="I274" s="2">
        <v>13501.926589999999</v>
      </c>
      <c r="K274" s="2">
        <v>56457.740380000003</v>
      </c>
      <c r="L274" s="3">
        <v>38</v>
      </c>
      <c r="M274" s="2">
        <v>79368.917409999995</v>
      </c>
      <c r="N274" s="2">
        <v>761935.51769999997</v>
      </c>
      <c r="P274" s="2">
        <v>56457.740380000003</v>
      </c>
      <c r="Q274" s="3">
        <v>38</v>
      </c>
      <c r="R274" s="2">
        <v>79368.917409999995</v>
      </c>
      <c r="S274" s="3">
        <v>1</v>
      </c>
    </row>
    <row r="275" spans="1:19" x14ac:dyDescent="0.2">
      <c r="A275" s="2">
        <v>45509.697319999999</v>
      </c>
      <c r="B275" s="3">
        <v>42</v>
      </c>
      <c r="C275" s="2">
        <v>61693.443520000001</v>
      </c>
      <c r="D275" s="2">
        <v>33644.854906983703</v>
      </c>
      <c r="F275" s="2">
        <v>45509.697319999999</v>
      </c>
      <c r="G275" s="3">
        <v>42</v>
      </c>
      <c r="H275" s="2">
        <v>61693.443520000001</v>
      </c>
      <c r="I275" s="2">
        <v>10835.25736</v>
      </c>
      <c r="K275" s="2">
        <v>45509.697319999999</v>
      </c>
      <c r="L275" s="3">
        <v>42</v>
      </c>
      <c r="M275" s="2">
        <v>61693.443520000001</v>
      </c>
      <c r="N275" s="2">
        <v>620522.38419999997</v>
      </c>
      <c r="P275" s="2">
        <v>45509.697319999999</v>
      </c>
      <c r="Q275" s="3">
        <v>42</v>
      </c>
      <c r="R275" s="2">
        <v>61693.443520000001</v>
      </c>
      <c r="S275" s="3">
        <v>1</v>
      </c>
    </row>
    <row r="276" spans="1:19" x14ac:dyDescent="0.2">
      <c r="A276" s="2">
        <v>27625.441439999999</v>
      </c>
      <c r="B276" s="3">
        <v>33</v>
      </c>
      <c r="C276" s="2">
        <v>47211.668120000002</v>
      </c>
      <c r="D276" s="2">
        <v>17057.501921663079</v>
      </c>
      <c r="F276" s="2">
        <v>27625.441439999999</v>
      </c>
      <c r="G276" s="3">
        <v>33</v>
      </c>
      <c r="H276" s="2">
        <v>47211.668120000002</v>
      </c>
      <c r="I276" s="2">
        <v>4295.2253389999996</v>
      </c>
      <c r="K276" s="2">
        <v>27625.441439999999</v>
      </c>
      <c r="L276" s="3">
        <v>33</v>
      </c>
      <c r="M276" s="2">
        <v>47211.668120000002</v>
      </c>
      <c r="N276" s="2">
        <v>539365.93660000002</v>
      </c>
      <c r="P276" s="2">
        <v>27625.441439999999</v>
      </c>
      <c r="Q276" s="3">
        <v>33</v>
      </c>
      <c r="R276" s="2">
        <v>47211.668120000002</v>
      </c>
      <c r="S276" s="3">
        <v>1</v>
      </c>
    </row>
    <row r="277" spans="1:19" x14ac:dyDescent="0.2">
      <c r="A277" s="2">
        <v>46389.502370000002</v>
      </c>
      <c r="B277" s="3">
        <v>39</v>
      </c>
      <c r="C277" s="2">
        <v>69897.752909999996</v>
      </c>
      <c r="D277" s="2">
        <v>33863.800865663288</v>
      </c>
      <c r="F277" s="2">
        <v>46389.502370000002</v>
      </c>
      <c r="G277" s="3">
        <v>39</v>
      </c>
      <c r="H277" s="2">
        <v>69897.752909999996</v>
      </c>
      <c r="I277" s="2">
        <v>9624.9088690000008</v>
      </c>
      <c r="K277" s="2">
        <v>46389.502370000002</v>
      </c>
      <c r="L277" s="3">
        <v>39</v>
      </c>
      <c r="M277" s="2">
        <v>69897.752909999996</v>
      </c>
      <c r="N277" s="2">
        <v>565814.72499999998</v>
      </c>
      <c r="P277" s="2">
        <v>46389.502370000002</v>
      </c>
      <c r="Q277" s="3">
        <v>39</v>
      </c>
      <c r="R277" s="2">
        <v>69897.752909999996</v>
      </c>
      <c r="S277" s="3">
        <v>1</v>
      </c>
    </row>
    <row r="278" spans="1:19" x14ac:dyDescent="0.2">
      <c r="A278" s="2">
        <v>29002.056649999999</v>
      </c>
      <c r="B278" s="3">
        <v>39</v>
      </c>
      <c r="C278" s="2">
        <v>63675.932630000003</v>
      </c>
      <c r="D278" s="2">
        <v>25400.412010597262</v>
      </c>
      <c r="F278" s="2">
        <v>29002.056649999999</v>
      </c>
      <c r="G278" s="3">
        <v>39</v>
      </c>
      <c r="H278" s="2">
        <v>63675.932630000003</v>
      </c>
      <c r="I278" s="2">
        <v>9631.9749049999991</v>
      </c>
      <c r="K278" s="2">
        <v>29002.056649999999</v>
      </c>
      <c r="L278" s="3">
        <v>39</v>
      </c>
      <c r="M278" s="2">
        <v>63675.932630000003</v>
      </c>
      <c r="N278" s="2">
        <v>74257.827850000001</v>
      </c>
      <c r="P278" s="2">
        <v>29002.056649999999</v>
      </c>
      <c r="Q278" s="3">
        <v>39</v>
      </c>
      <c r="R278" s="2">
        <v>63675.932630000003</v>
      </c>
      <c r="S278" s="3">
        <v>0</v>
      </c>
    </row>
    <row r="279" spans="1:19" x14ac:dyDescent="0.2">
      <c r="A279" s="2">
        <v>51355.710599999999</v>
      </c>
      <c r="B279" s="3">
        <v>55</v>
      </c>
      <c r="C279" s="2">
        <v>72302.032229999997</v>
      </c>
      <c r="D279" s="2">
        <v>38042.627312136006</v>
      </c>
      <c r="F279" s="2">
        <v>51355.710599999999</v>
      </c>
      <c r="G279" s="3">
        <v>55</v>
      </c>
      <c r="H279" s="2">
        <v>72302.032229999997</v>
      </c>
      <c r="I279" s="2">
        <v>10813.75655</v>
      </c>
      <c r="K279" s="2">
        <v>51355.710599999999</v>
      </c>
      <c r="L279" s="3">
        <v>55</v>
      </c>
      <c r="M279" s="2">
        <v>72302.032229999997</v>
      </c>
      <c r="N279" s="2">
        <v>234159.07930000001</v>
      </c>
      <c r="P279" s="2">
        <v>51355.710599999999</v>
      </c>
      <c r="Q279" s="3">
        <v>55</v>
      </c>
      <c r="R279" s="2">
        <v>72302.032229999997</v>
      </c>
      <c r="S279" s="3">
        <v>1</v>
      </c>
    </row>
    <row r="280" spans="1:19" x14ac:dyDescent="0.2">
      <c r="A280" s="2">
        <v>42011.199650000002</v>
      </c>
      <c r="B280" s="3">
        <v>45</v>
      </c>
      <c r="C280" s="2">
        <v>63687.498800000001</v>
      </c>
      <c r="D280" s="2">
        <v>26895.876374873042</v>
      </c>
      <c r="F280" s="2">
        <v>42011.199650000002</v>
      </c>
      <c r="G280" s="3">
        <v>45</v>
      </c>
      <c r="H280" s="2">
        <v>63687.498800000001</v>
      </c>
      <c r="I280" s="2">
        <v>13421.368210000001</v>
      </c>
      <c r="K280" s="2">
        <v>42011.199650000002</v>
      </c>
      <c r="L280" s="3">
        <v>45</v>
      </c>
      <c r="M280" s="2">
        <v>63687.498800000001</v>
      </c>
      <c r="N280" s="2">
        <v>358615.9327</v>
      </c>
      <c r="P280" s="2">
        <v>42011.199650000002</v>
      </c>
      <c r="Q280" s="3">
        <v>45</v>
      </c>
      <c r="R280" s="2">
        <v>63687.498800000001</v>
      </c>
      <c r="S280" s="3">
        <v>0</v>
      </c>
    </row>
    <row r="281" spans="1:19" x14ac:dyDescent="0.2">
      <c r="A281" s="2">
        <v>52654.404549999999</v>
      </c>
      <c r="B281" s="3">
        <v>51</v>
      </c>
      <c r="C281" s="2">
        <v>63678.15468</v>
      </c>
      <c r="D281" s="2">
        <v>31198.855589360821</v>
      </c>
      <c r="F281" s="2">
        <v>52654.404549999999</v>
      </c>
      <c r="G281" s="3">
        <v>51</v>
      </c>
      <c r="H281" s="2">
        <v>63678.15468</v>
      </c>
      <c r="I281" s="2">
        <v>5011.6151449999998</v>
      </c>
      <c r="K281" s="2">
        <v>52654.404549999999</v>
      </c>
      <c r="L281" s="3">
        <v>51</v>
      </c>
      <c r="M281" s="2">
        <v>63678.15468</v>
      </c>
      <c r="N281" s="2">
        <v>563498.66359999997</v>
      </c>
      <c r="P281" s="2">
        <v>52654.404549999999</v>
      </c>
      <c r="Q281" s="3">
        <v>51</v>
      </c>
      <c r="R281" s="2">
        <v>63678.15468</v>
      </c>
      <c r="S281" s="3">
        <v>1</v>
      </c>
    </row>
    <row r="282" spans="1:19" x14ac:dyDescent="0.2">
      <c r="A282" s="2">
        <v>44432.717470000003</v>
      </c>
      <c r="B282" s="3">
        <v>49</v>
      </c>
      <c r="C282" s="2">
        <v>77435.465450000003</v>
      </c>
      <c r="D282" s="2">
        <v>26738.90637940295</v>
      </c>
      <c r="F282" s="2">
        <v>44432.717470000003</v>
      </c>
      <c r="G282" s="3">
        <v>49</v>
      </c>
      <c r="H282" s="2">
        <v>77435.465450000003</v>
      </c>
      <c r="I282" s="2">
        <v>6922.152838</v>
      </c>
      <c r="K282" s="2">
        <v>44432.717470000003</v>
      </c>
      <c r="L282" s="3">
        <v>49</v>
      </c>
      <c r="M282" s="2">
        <v>77435.465450000003</v>
      </c>
      <c r="N282" s="2">
        <v>48620.321230000001</v>
      </c>
      <c r="P282" s="2">
        <v>44432.717470000003</v>
      </c>
      <c r="Q282" s="3">
        <v>49</v>
      </c>
      <c r="R282" s="2">
        <v>77435.465450000003</v>
      </c>
      <c r="S282" s="3">
        <v>0</v>
      </c>
    </row>
    <row r="283" spans="1:19" x14ac:dyDescent="0.2">
      <c r="A283" s="2">
        <v>46054.602529999996</v>
      </c>
      <c r="B283" s="3">
        <v>46</v>
      </c>
      <c r="C283" s="2">
        <v>62721.405140000003</v>
      </c>
      <c r="D283" s="2">
        <v>30103.70865657023</v>
      </c>
      <c r="F283" s="2">
        <v>46054.602529999996</v>
      </c>
      <c r="G283" s="3">
        <v>46</v>
      </c>
      <c r="H283" s="2">
        <v>62721.405140000003</v>
      </c>
      <c r="I283" s="2">
        <v>16127.56619</v>
      </c>
      <c r="K283" s="2">
        <v>46054.602529999996</v>
      </c>
      <c r="L283" s="3">
        <v>46</v>
      </c>
      <c r="M283" s="2">
        <v>62721.405140000003</v>
      </c>
      <c r="N283" s="2">
        <v>494985.53629999998</v>
      </c>
      <c r="P283" s="2">
        <v>46054.602529999996</v>
      </c>
      <c r="Q283" s="3">
        <v>46</v>
      </c>
      <c r="R283" s="2">
        <v>62721.405140000003</v>
      </c>
      <c r="S283" s="3">
        <v>1</v>
      </c>
    </row>
    <row r="284" spans="1:19" x14ac:dyDescent="0.2">
      <c r="A284" s="2">
        <v>58235.414539999998</v>
      </c>
      <c r="B284" s="3">
        <v>53</v>
      </c>
      <c r="C284" s="2">
        <v>70842.835179999995</v>
      </c>
      <c r="D284" s="2">
        <v>18694.303191608458</v>
      </c>
      <c r="F284" s="2">
        <v>58235.414539999998</v>
      </c>
      <c r="G284" s="3">
        <v>53</v>
      </c>
      <c r="H284" s="2">
        <v>70842.835179999995</v>
      </c>
      <c r="I284" s="2">
        <v>9536.8996889999999</v>
      </c>
      <c r="K284" s="2">
        <v>58235.414539999998</v>
      </c>
      <c r="L284" s="3">
        <v>53</v>
      </c>
      <c r="M284" s="2">
        <v>70842.835179999995</v>
      </c>
      <c r="N284" s="2">
        <v>545946.99959999998</v>
      </c>
      <c r="P284" s="2">
        <v>58235.414539999998</v>
      </c>
      <c r="Q284" s="3">
        <v>53</v>
      </c>
      <c r="R284" s="2">
        <v>70842.835179999995</v>
      </c>
      <c r="S284" s="3">
        <v>1</v>
      </c>
    </row>
    <row r="285" spans="1:19" x14ac:dyDescent="0.2">
      <c r="A285" s="2">
        <v>42990.292549999998</v>
      </c>
      <c r="B285" s="3">
        <v>39</v>
      </c>
      <c r="C285" s="2">
        <v>55285.986250000002</v>
      </c>
      <c r="D285" s="2">
        <v>22393.44428442249</v>
      </c>
      <c r="F285" s="2">
        <v>42990.292549999998</v>
      </c>
      <c r="G285" s="3">
        <v>39</v>
      </c>
      <c r="H285" s="2">
        <v>55285.986250000002</v>
      </c>
      <c r="I285" s="2">
        <v>17462.075059999999</v>
      </c>
      <c r="K285" s="2">
        <v>42990.292549999998</v>
      </c>
      <c r="L285" s="3">
        <v>39</v>
      </c>
      <c r="M285" s="2">
        <v>55285.986250000002</v>
      </c>
      <c r="N285" s="2">
        <v>734443.69689999998</v>
      </c>
      <c r="P285" s="2">
        <v>42990.292549999998</v>
      </c>
      <c r="Q285" s="3">
        <v>39</v>
      </c>
      <c r="R285" s="2">
        <v>55285.986250000002</v>
      </c>
      <c r="S285" s="3">
        <v>1</v>
      </c>
    </row>
    <row r="286" spans="1:19" x14ac:dyDescent="0.2">
      <c r="A286" s="2">
        <v>50702.18103</v>
      </c>
      <c r="B286" s="3">
        <v>43</v>
      </c>
      <c r="C286" s="2">
        <v>72002.055200000003</v>
      </c>
      <c r="D286" s="2">
        <v>22931.716394137871</v>
      </c>
      <c r="F286" s="2">
        <v>50702.18103</v>
      </c>
      <c r="G286" s="3">
        <v>43</v>
      </c>
      <c r="H286" s="2">
        <v>72002.055200000003</v>
      </c>
      <c r="I286" s="2">
        <v>14709.658240000001</v>
      </c>
      <c r="K286" s="2">
        <v>50702.18103</v>
      </c>
      <c r="L286" s="3">
        <v>43</v>
      </c>
      <c r="M286" s="2">
        <v>72002.055200000003</v>
      </c>
      <c r="N286" s="2">
        <v>568947.7487</v>
      </c>
      <c r="P286" s="2">
        <v>50702.18103</v>
      </c>
      <c r="Q286" s="3">
        <v>43</v>
      </c>
      <c r="R286" s="2">
        <v>72002.055200000003</v>
      </c>
      <c r="S286" s="3">
        <v>1</v>
      </c>
    </row>
    <row r="287" spans="1:19" x14ac:dyDescent="0.2">
      <c r="A287" s="2">
        <v>47009.577409999998</v>
      </c>
      <c r="B287" s="3">
        <v>70</v>
      </c>
      <c r="C287" s="2">
        <v>41434.512580000002</v>
      </c>
      <c r="D287" s="2">
        <v>22108.108985424598</v>
      </c>
      <c r="F287" s="2">
        <v>47009.577409999998</v>
      </c>
      <c r="G287" s="3">
        <v>70</v>
      </c>
      <c r="H287" s="2">
        <v>41434.512580000002</v>
      </c>
      <c r="I287" s="2">
        <v>6810.5556059999999</v>
      </c>
      <c r="K287" s="2">
        <v>47009.577409999998</v>
      </c>
      <c r="L287" s="3">
        <v>70</v>
      </c>
      <c r="M287" s="2">
        <v>41434.512580000002</v>
      </c>
      <c r="N287" s="2">
        <v>252220.29370000001</v>
      </c>
      <c r="P287" s="2">
        <v>47009.577409999998</v>
      </c>
      <c r="Q287" s="3">
        <v>70</v>
      </c>
      <c r="R287" s="2">
        <v>41434.512580000002</v>
      </c>
      <c r="S287" s="3">
        <v>1</v>
      </c>
    </row>
    <row r="288" spans="1:19" x14ac:dyDescent="0.2">
      <c r="A288" s="2">
        <v>49399.970410000002</v>
      </c>
      <c r="B288" s="3">
        <v>51</v>
      </c>
      <c r="C288" s="2">
        <v>60404.38394</v>
      </c>
      <c r="D288" s="2">
        <v>26062.837910473441</v>
      </c>
      <c r="F288" s="2">
        <v>49399.970410000002</v>
      </c>
      <c r="G288" s="3">
        <v>51</v>
      </c>
      <c r="H288" s="2">
        <v>60404.38394</v>
      </c>
      <c r="I288" s="2">
        <v>4198.8391279999996</v>
      </c>
      <c r="K288" s="2">
        <v>49399.970410000002</v>
      </c>
      <c r="L288" s="3">
        <v>51</v>
      </c>
      <c r="M288" s="2">
        <v>60404.38394</v>
      </c>
      <c r="N288" s="2">
        <v>513974.68119999999</v>
      </c>
      <c r="P288" s="2">
        <v>49399.970410000002</v>
      </c>
      <c r="Q288" s="3">
        <v>51</v>
      </c>
      <c r="R288" s="2">
        <v>60404.38394</v>
      </c>
      <c r="S288" s="3">
        <v>0</v>
      </c>
    </row>
    <row r="289" spans="1:19" x14ac:dyDescent="0.2">
      <c r="A289" s="2">
        <v>42997.167609999997</v>
      </c>
      <c r="B289" s="3">
        <v>52</v>
      </c>
      <c r="C289" s="2">
        <v>65239.064680000003</v>
      </c>
      <c r="D289" s="2">
        <v>20934.551768776299</v>
      </c>
      <c r="F289" s="2">
        <v>42997.167609999997</v>
      </c>
      <c r="G289" s="3">
        <v>52</v>
      </c>
      <c r="H289" s="2">
        <v>65239.064680000003</v>
      </c>
      <c r="I289" s="2">
        <v>7437.2110279999997</v>
      </c>
      <c r="K289" s="2">
        <v>42997.167609999997</v>
      </c>
      <c r="L289" s="3">
        <v>52</v>
      </c>
      <c r="M289" s="2">
        <v>65239.064680000003</v>
      </c>
      <c r="N289" s="2">
        <v>168703.33850000001</v>
      </c>
      <c r="P289" s="2">
        <v>42997.167609999997</v>
      </c>
      <c r="Q289" s="3">
        <v>52</v>
      </c>
      <c r="R289" s="2">
        <v>65239.064680000003</v>
      </c>
      <c r="S289" s="3">
        <v>0</v>
      </c>
    </row>
    <row r="290" spans="1:19" x14ac:dyDescent="0.2">
      <c r="A290" s="2">
        <v>44434.984190000003</v>
      </c>
      <c r="B290" s="3">
        <v>45</v>
      </c>
      <c r="C290" s="2">
        <v>62939.128510000002</v>
      </c>
      <c r="D290" s="2">
        <v>25586.939287808189</v>
      </c>
      <c r="F290" s="2">
        <v>44434.984190000003</v>
      </c>
      <c r="G290" s="3">
        <v>45</v>
      </c>
      <c r="H290" s="2">
        <v>62939.128510000002</v>
      </c>
      <c r="I290" s="2">
        <v>632.05285240000001</v>
      </c>
      <c r="K290" s="2">
        <v>44434.984190000003</v>
      </c>
      <c r="L290" s="3">
        <v>45</v>
      </c>
      <c r="M290" s="2">
        <v>62939.128510000002</v>
      </c>
      <c r="N290" s="2">
        <v>455589.79729999998</v>
      </c>
      <c r="P290" s="2">
        <v>44434.984190000003</v>
      </c>
      <c r="Q290" s="3">
        <v>45</v>
      </c>
      <c r="R290" s="2">
        <v>62939.128510000002</v>
      </c>
      <c r="S290" s="3">
        <v>1</v>
      </c>
    </row>
    <row r="291" spans="1:19" x14ac:dyDescent="0.2">
      <c r="A291" s="2">
        <v>46325.509590000001</v>
      </c>
      <c r="B291" s="3">
        <v>48</v>
      </c>
      <c r="C291" s="2">
        <v>60608.403129999999</v>
      </c>
      <c r="D291" s="2">
        <v>18701.923873628119</v>
      </c>
      <c r="F291" s="2">
        <v>46325.509590000001</v>
      </c>
      <c r="G291" s="3">
        <v>48</v>
      </c>
      <c r="H291" s="2">
        <v>60608.403129999999</v>
      </c>
      <c r="I291" s="2">
        <v>8233.2807190000003</v>
      </c>
      <c r="K291" s="2">
        <v>46325.509590000001</v>
      </c>
      <c r="L291" s="3">
        <v>48</v>
      </c>
      <c r="M291" s="2">
        <v>60608.403129999999</v>
      </c>
      <c r="N291" s="2">
        <v>492113.00670000003</v>
      </c>
      <c r="P291" s="2">
        <v>46325.509590000001</v>
      </c>
      <c r="Q291" s="3">
        <v>48</v>
      </c>
      <c r="R291" s="2">
        <v>60608.403129999999</v>
      </c>
      <c r="S291" s="3">
        <v>0</v>
      </c>
    </row>
    <row r="292" spans="1:19" x14ac:dyDescent="0.2">
      <c r="A292" s="2">
        <v>46846.730499999998</v>
      </c>
      <c r="B292" s="3">
        <v>48</v>
      </c>
      <c r="C292" s="2">
        <v>56118.396009999997</v>
      </c>
      <c r="D292" s="2">
        <v>13554.84828534269</v>
      </c>
      <c r="F292" s="2">
        <v>46846.730499999998</v>
      </c>
      <c r="G292" s="3">
        <v>48</v>
      </c>
      <c r="H292" s="2">
        <v>56118.396009999997</v>
      </c>
      <c r="I292" s="2">
        <v>9242.775995</v>
      </c>
      <c r="K292" s="2">
        <v>46846.730499999998</v>
      </c>
      <c r="L292" s="3">
        <v>48</v>
      </c>
      <c r="M292" s="2">
        <v>56118.396009999997</v>
      </c>
      <c r="N292" s="2">
        <v>586717.47149999999</v>
      </c>
      <c r="P292" s="2">
        <v>46846.730499999998</v>
      </c>
      <c r="Q292" s="3">
        <v>48</v>
      </c>
      <c r="R292" s="2">
        <v>56118.396009999997</v>
      </c>
      <c r="S292" s="3">
        <v>1</v>
      </c>
    </row>
    <row r="293" spans="1:19" x14ac:dyDescent="0.2">
      <c r="A293" s="2">
        <v>56499.102019999998</v>
      </c>
      <c r="B293" s="3">
        <v>48</v>
      </c>
      <c r="C293" s="2">
        <v>86706.333329999994</v>
      </c>
      <c r="D293" s="2">
        <v>39859.848950867417</v>
      </c>
      <c r="F293" s="2">
        <v>56499.102019999998</v>
      </c>
      <c r="G293" s="3">
        <v>48</v>
      </c>
      <c r="H293" s="2">
        <v>86706.333329999994</v>
      </c>
      <c r="I293" s="2">
        <v>9653.2649799999999</v>
      </c>
      <c r="K293" s="2">
        <v>56499.102019999998</v>
      </c>
      <c r="L293" s="3">
        <v>48</v>
      </c>
      <c r="M293" s="2">
        <v>86706.333329999994</v>
      </c>
      <c r="N293" s="2">
        <v>333543.69300000003</v>
      </c>
      <c r="P293" s="2">
        <v>56499.102019999998</v>
      </c>
      <c r="Q293" s="3">
        <v>48</v>
      </c>
      <c r="R293" s="2">
        <v>86706.333329999994</v>
      </c>
      <c r="S293" s="3">
        <v>0</v>
      </c>
    </row>
    <row r="294" spans="1:19" x14ac:dyDescent="0.2">
      <c r="A294" s="2">
        <v>42773.759050000001</v>
      </c>
      <c r="B294" s="3">
        <v>57</v>
      </c>
      <c r="C294" s="2">
        <v>41236.364970000002</v>
      </c>
      <c r="D294" s="2">
        <v>13396.260860374579</v>
      </c>
      <c r="F294" s="2">
        <v>42773.759050000001</v>
      </c>
      <c r="G294" s="3">
        <v>57</v>
      </c>
      <c r="H294" s="2">
        <v>41236.364970000002</v>
      </c>
      <c r="I294" s="2">
        <v>9399.3429749999996</v>
      </c>
      <c r="K294" s="2">
        <v>42773.759050000001</v>
      </c>
      <c r="L294" s="3">
        <v>57</v>
      </c>
      <c r="M294" s="2">
        <v>41236.364970000002</v>
      </c>
      <c r="N294" s="2">
        <v>466988.26020000002</v>
      </c>
      <c r="P294" s="2">
        <v>42773.759050000001</v>
      </c>
      <c r="Q294" s="3">
        <v>57</v>
      </c>
      <c r="R294" s="2">
        <v>41236.364970000002</v>
      </c>
      <c r="S294" s="3">
        <v>1</v>
      </c>
    </row>
    <row r="295" spans="1:19" x14ac:dyDescent="0.2">
      <c r="A295" s="2">
        <v>52313.983919999999</v>
      </c>
      <c r="B295" s="3">
        <v>46</v>
      </c>
      <c r="C295" s="2">
        <v>77146.275980000006</v>
      </c>
      <c r="D295" s="2">
        <v>29195.68051873321</v>
      </c>
      <c r="F295" s="2">
        <v>52313.983919999999</v>
      </c>
      <c r="G295" s="3">
        <v>46</v>
      </c>
      <c r="H295" s="2">
        <v>77146.275980000006</v>
      </c>
      <c r="I295" s="2">
        <v>7903.3349500000004</v>
      </c>
      <c r="K295" s="2">
        <v>52313.983919999999</v>
      </c>
      <c r="L295" s="3">
        <v>46</v>
      </c>
      <c r="M295" s="2">
        <v>77146.275980000006</v>
      </c>
      <c r="N295" s="2">
        <v>418764.5061</v>
      </c>
      <c r="P295" s="2">
        <v>52313.983919999999</v>
      </c>
      <c r="Q295" s="3">
        <v>46</v>
      </c>
      <c r="R295" s="2">
        <v>77146.275980000006</v>
      </c>
      <c r="S295" s="3">
        <v>1</v>
      </c>
    </row>
    <row r="296" spans="1:19" x14ac:dyDescent="0.2">
      <c r="A296" s="2">
        <v>34139.637300000002</v>
      </c>
      <c r="B296" s="3">
        <v>44</v>
      </c>
      <c r="C296" s="2">
        <v>56437.304040000003</v>
      </c>
      <c r="D296" s="2">
        <v>17143.60948590191</v>
      </c>
      <c r="F296" s="2">
        <v>34139.637300000002</v>
      </c>
      <c r="G296" s="3">
        <v>44</v>
      </c>
      <c r="H296" s="2">
        <v>56437.304040000003</v>
      </c>
      <c r="I296" s="2">
        <v>10461.982760000001</v>
      </c>
      <c r="K296" s="2">
        <v>34139.637300000002</v>
      </c>
      <c r="L296" s="3">
        <v>44</v>
      </c>
      <c r="M296" s="2">
        <v>56437.304040000003</v>
      </c>
      <c r="N296" s="2">
        <v>249182.78479999999</v>
      </c>
      <c r="P296" s="2">
        <v>34139.637300000002</v>
      </c>
      <c r="Q296" s="3">
        <v>44</v>
      </c>
      <c r="R296" s="2">
        <v>56437.304040000003</v>
      </c>
      <c r="S296" s="3">
        <v>0</v>
      </c>
    </row>
    <row r="297" spans="1:19" x14ac:dyDescent="0.2">
      <c r="A297" s="2">
        <v>60763.247309999999</v>
      </c>
      <c r="B297" s="3">
        <v>65</v>
      </c>
      <c r="C297" s="2">
        <v>70703.850130000006</v>
      </c>
      <c r="D297" s="2">
        <v>25964.5430687183</v>
      </c>
      <c r="F297" s="2">
        <v>60763.247309999999</v>
      </c>
      <c r="G297" s="3">
        <v>65</v>
      </c>
      <c r="H297" s="2">
        <v>70703.850130000006</v>
      </c>
      <c r="I297" s="2">
        <v>5025.3655179999996</v>
      </c>
      <c r="K297" s="2">
        <v>60763.247309999999</v>
      </c>
      <c r="L297" s="3">
        <v>65</v>
      </c>
      <c r="M297" s="2">
        <v>70703.850130000006</v>
      </c>
      <c r="N297" s="2">
        <v>284991.7415</v>
      </c>
      <c r="P297" s="2">
        <v>60763.247309999999</v>
      </c>
      <c r="Q297" s="3">
        <v>65</v>
      </c>
      <c r="R297" s="2">
        <v>70703.850130000006</v>
      </c>
      <c r="S297" s="3">
        <v>1</v>
      </c>
    </row>
    <row r="298" spans="1:19" x14ac:dyDescent="0.2">
      <c r="A298" s="2">
        <v>66158.694940000001</v>
      </c>
      <c r="B298" s="3">
        <v>57</v>
      </c>
      <c r="C298" s="2">
        <v>69810.462650000001</v>
      </c>
      <c r="D298" s="2">
        <v>16481.09014749484</v>
      </c>
      <c r="F298" s="2">
        <v>66158.694940000001</v>
      </c>
      <c r="G298" s="3">
        <v>57</v>
      </c>
      <c r="H298" s="2">
        <v>69810.462650000001</v>
      </c>
      <c r="I298" s="2">
        <v>4684.5564329999997</v>
      </c>
      <c r="K298" s="2">
        <v>66158.694940000001</v>
      </c>
      <c r="L298" s="3">
        <v>57</v>
      </c>
      <c r="M298" s="2">
        <v>69810.462650000001</v>
      </c>
      <c r="N298" s="2">
        <v>720423.81570000004</v>
      </c>
      <c r="P298" s="2">
        <v>66158.694940000001</v>
      </c>
      <c r="Q298" s="3">
        <v>57</v>
      </c>
      <c r="R298" s="2">
        <v>69810.462650000001</v>
      </c>
      <c r="S298" s="3">
        <v>0</v>
      </c>
    </row>
    <row r="299" spans="1:19" x14ac:dyDescent="0.2">
      <c r="A299" s="2">
        <v>31215.642100000001</v>
      </c>
      <c r="B299" s="3">
        <v>47</v>
      </c>
      <c r="C299" s="2">
        <v>54279.395969999998</v>
      </c>
      <c r="D299" s="2">
        <v>25770.905978608949</v>
      </c>
      <c r="F299" s="2">
        <v>31215.642100000001</v>
      </c>
      <c r="G299" s="3">
        <v>47</v>
      </c>
      <c r="H299" s="2">
        <v>54279.395969999998</v>
      </c>
      <c r="I299" s="2">
        <v>5699.1848140000002</v>
      </c>
      <c r="K299" s="2">
        <v>31215.642100000001</v>
      </c>
      <c r="L299" s="3">
        <v>47</v>
      </c>
      <c r="M299" s="2">
        <v>54279.395969999998</v>
      </c>
      <c r="N299" s="2">
        <v>124979.05009999999</v>
      </c>
      <c r="P299" s="2">
        <v>31215.642100000001</v>
      </c>
      <c r="Q299" s="3">
        <v>47</v>
      </c>
      <c r="R299" s="2">
        <v>54279.395969999998</v>
      </c>
      <c r="S299" s="3">
        <v>1</v>
      </c>
    </row>
    <row r="300" spans="1:19" x14ac:dyDescent="0.2">
      <c r="A300" s="2">
        <v>46135.27233</v>
      </c>
      <c r="B300" s="3">
        <v>36</v>
      </c>
      <c r="C300" s="2">
        <v>70334.42787</v>
      </c>
      <c r="D300" s="2">
        <v>28590.86517814664</v>
      </c>
      <c r="F300" s="2">
        <v>46135.27233</v>
      </c>
      <c r="G300" s="3">
        <v>36</v>
      </c>
      <c r="H300" s="2">
        <v>70334.42787</v>
      </c>
      <c r="I300" s="2">
        <v>9823.2189670000007</v>
      </c>
      <c r="K300" s="2">
        <v>46135.27233</v>
      </c>
      <c r="L300" s="3">
        <v>36</v>
      </c>
      <c r="M300" s="2">
        <v>70334.42787</v>
      </c>
      <c r="N300" s="2">
        <v>632600.47180000006</v>
      </c>
      <c r="P300" s="2">
        <v>46135.27233</v>
      </c>
      <c r="Q300" s="3">
        <v>36</v>
      </c>
      <c r="R300" s="2">
        <v>70334.42787</v>
      </c>
      <c r="S300" s="3">
        <v>0</v>
      </c>
    </row>
    <row r="301" spans="1:19" x14ac:dyDescent="0.2">
      <c r="A301" s="2">
        <v>56973.181049999999</v>
      </c>
      <c r="B301" s="3">
        <v>57</v>
      </c>
      <c r="C301" s="2">
        <v>59168.007510000003</v>
      </c>
      <c r="D301" s="2">
        <v>13586.547130303939</v>
      </c>
      <c r="F301" s="2">
        <v>56973.181049999999</v>
      </c>
      <c r="G301" s="3">
        <v>57</v>
      </c>
      <c r="H301" s="2">
        <v>59168.007510000003</v>
      </c>
      <c r="I301" s="2">
        <v>10474.441870000001</v>
      </c>
      <c r="K301" s="2">
        <v>56973.181049999999</v>
      </c>
      <c r="L301" s="3">
        <v>57</v>
      </c>
      <c r="M301" s="2">
        <v>59168.007510000003</v>
      </c>
      <c r="N301" s="2">
        <v>623487.59519999998</v>
      </c>
      <c r="P301" s="2">
        <v>56973.181049999999</v>
      </c>
      <c r="Q301" s="3">
        <v>57</v>
      </c>
      <c r="R301" s="2">
        <v>59168.007510000003</v>
      </c>
      <c r="S301" s="3">
        <v>0</v>
      </c>
    </row>
    <row r="302" spans="1:19" x14ac:dyDescent="0.2">
      <c r="A302" s="2">
        <v>24184.074430000001</v>
      </c>
      <c r="B302" s="3">
        <v>33</v>
      </c>
      <c r="C302" s="2">
        <v>61889.616179999997</v>
      </c>
      <c r="D302" s="2">
        <v>23726.79683818261</v>
      </c>
      <c r="F302" s="2">
        <v>24184.074430000001</v>
      </c>
      <c r="G302" s="3">
        <v>33</v>
      </c>
      <c r="H302" s="2">
        <v>61889.616179999997</v>
      </c>
      <c r="I302" s="2">
        <v>12024.484570000001</v>
      </c>
      <c r="K302" s="2">
        <v>24184.074430000001</v>
      </c>
      <c r="L302" s="3">
        <v>33</v>
      </c>
      <c r="M302" s="2">
        <v>61889.616179999997</v>
      </c>
      <c r="N302" s="2">
        <v>133226.06169999999</v>
      </c>
      <c r="P302" s="2">
        <v>24184.074430000001</v>
      </c>
      <c r="Q302" s="3">
        <v>33</v>
      </c>
      <c r="R302" s="2">
        <v>61889.616179999997</v>
      </c>
      <c r="S302" s="3">
        <v>0</v>
      </c>
    </row>
    <row r="303" spans="1:19" x14ac:dyDescent="0.2">
      <c r="A303" s="2">
        <v>49079.619420000003</v>
      </c>
      <c r="B303" s="3">
        <v>43</v>
      </c>
      <c r="C303" s="2">
        <v>66013.951740000004</v>
      </c>
      <c r="D303" s="2">
        <v>29421.93772913103</v>
      </c>
      <c r="F303" s="2">
        <v>49079.619420000003</v>
      </c>
      <c r="G303" s="3">
        <v>43</v>
      </c>
      <c r="H303" s="2">
        <v>66013.951740000004</v>
      </c>
      <c r="I303" s="2">
        <v>7039.5400229999996</v>
      </c>
      <c r="K303" s="2">
        <v>49079.619420000003</v>
      </c>
      <c r="L303" s="3">
        <v>43</v>
      </c>
      <c r="M303" s="2">
        <v>66013.951740000004</v>
      </c>
      <c r="N303" s="2">
        <v>610942.14080000005</v>
      </c>
      <c r="P303" s="2">
        <v>49079.619420000003</v>
      </c>
      <c r="Q303" s="3">
        <v>43</v>
      </c>
      <c r="R303" s="2">
        <v>66013.951740000004</v>
      </c>
      <c r="S303" s="3">
        <v>1</v>
      </c>
    </row>
    <row r="304" spans="1:19" x14ac:dyDescent="0.2">
      <c r="A304" s="2">
        <v>37093.920330000001</v>
      </c>
      <c r="B304" s="3">
        <v>46</v>
      </c>
      <c r="C304" s="2">
        <v>55434.040459999997</v>
      </c>
      <c r="D304" s="2">
        <v>27407.028672276061</v>
      </c>
      <c r="F304" s="2">
        <v>37093.920330000001</v>
      </c>
      <c r="G304" s="3">
        <v>46</v>
      </c>
      <c r="H304" s="2">
        <v>55434.040459999997</v>
      </c>
      <c r="I304" s="2">
        <v>18693.146519999998</v>
      </c>
      <c r="K304" s="2">
        <v>37093.920330000001</v>
      </c>
      <c r="L304" s="3">
        <v>46</v>
      </c>
      <c r="M304" s="2">
        <v>55434.040459999997</v>
      </c>
      <c r="N304" s="2">
        <v>316906.64409999998</v>
      </c>
      <c r="P304" s="2">
        <v>37093.920330000001</v>
      </c>
      <c r="Q304" s="3">
        <v>46</v>
      </c>
      <c r="R304" s="2">
        <v>55434.040459999997</v>
      </c>
      <c r="S304" s="3">
        <v>1</v>
      </c>
    </row>
    <row r="305" spans="1:19" x14ac:dyDescent="0.2">
      <c r="A305" s="2">
        <v>43401.566120000003</v>
      </c>
      <c r="B305" s="3">
        <v>45</v>
      </c>
      <c r="C305" s="2">
        <v>68499.694470000002</v>
      </c>
      <c r="D305" s="2">
        <v>15828.183654010159</v>
      </c>
      <c r="F305" s="2">
        <v>43401.566120000003</v>
      </c>
      <c r="G305" s="3">
        <v>45</v>
      </c>
      <c r="H305" s="2">
        <v>68499.694470000002</v>
      </c>
      <c r="I305" s="2">
        <v>15436.79968</v>
      </c>
      <c r="K305" s="2">
        <v>43401.566120000003</v>
      </c>
      <c r="L305" s="3">
        <v>45</v>
      </c>
      <c r="M305" s="2">
        <v>68499.694470000002</v>
      </c>
      <c r="N305" s="2">
        <v>308445.85979999998</v>
      </c>
      <c r="P305" s="2">
        <v>43401.566120000003</v>
      </c>
      <c r="Q305" s="3">
        <v>45</v>
      </c>
      <c r="R305" s="2">
        <v>68499.694470000002</v>
      </c>
      <c r="S305" s="3">
        <v>0</v>
      </c>
    </row>
    <row r="306" spans="1:19" x14ac:dyDescent="0.2">
      <c r="A306" s="2">
        <v>29092.131099999999</v>
      </c>
      <c r="B306" s="3">
        <v>43</v>
      </c>
      <c r="C306" s="2">
        <v>54749.886449999998</v>
      </c>
      <c r="D306" s="2">
        <v>25245.32280984295</v>
      </c>
      <c r="F306" s="2">
        <v>29092.131099999999</v>
      </c>
      <c r="G306" s="3">
        <v>43</v>
      </c>
      <c r="H306" s="2">
        <v>54749.886449999998</v>
      </c>
      <c r="I306" s="2">
        <v>7631.6878210000004</v>
      </c>
      <c r="K306" s="2">
        <v>29092.131099999999</v>
      </c>
      <c r="L306" s="3">
        <v>43</v>
      </c>
      <c r="M306" s="2">
        <v>54749.886449999998</v>
      </c>
      <c r="N306" s="2">
        <v>152883.35190000001</v>
      </c>
      <c r="P306" s="2">
        <v>29092.131099999999</v>
      </c>
      <c r="Q306" s="3">
        <v>43</v>
      </c>
      <c r="R306" s="2">
        <v>54749.886449999998</v>
      </c>
      <c r="S306" s="3">
        <v>1</v>
      </c>
    </row>
    <row r="307" spans="1:19" x14ac:dyDescent="0.2">
      <c r="A307" s="2">
        <v>48349.164570000001</v>
      </c>
      <c r="B307" s="3">
        <v>38</v>
      </c>
      <c r="C307" s="2">
        <v>74590.254950000002</v>
      </c>
      <c r="D307" s="2">
        <v>20013.17632767995</v>
      </c>
      <c r="F307" s="2">
        <v>48349.164570000001</v>
      </c>
      <c r="G307" s="3">
        <v>38</v>
      </c>
      <c r="H307" s="2">
        <v>74590.254950000002</v>
      </c>
      <c r="I307" s="2">
        <v>5614.0049760000002</v>
      </c>
      <c r="K307" s="2">
        <v>48349.164570000001</v>
      </c>
      <c r="L307" s="3">
        <v>38</v>
      </c>
      <c r="M307" s="2">
        <v>74590.254950000002</v>
      </c>
      <c r="N307" s="2">
        <v>573441.97239999997</v>
      </c>
      <c r="P307" s="2">
        <v>48349.164570000001</v>
      </c>
      <c r="Q307" s="3">
        <v>38</v>
      </c>
      <c r="R307" s="2">
        <v>74590.254950000002</v>
      </c>
      <c r="S307" s="3">
        <v>1</v>
      </c>
    </row>
    <row r="308" spans="1:19" x14ac:dyDescent="0.2">
      <c r="A308" s="2">
        <v>33261.000569999997</v>
      </c>
      <c r="B308" s="3">
        <v>40</v>
      </c>
      <c r="C308" s="2">
        <v>67772.666459999993</v>
      </c>
      <c r="D308" s="2">
        <v>28759.581708188231</v>
      </c>
      <c r="F308" s="2">
        <v>33261.000569999997</v>
      </c>
      <c r="G308" s="3">
        <v>40</v>
      </c>
      <c r="H308" s="2">
        <v>67772.666459999993</v>
      </c>
      <c r="I308" s="2">
        <v>6887.2483009999996</v>
      </c>
      <c r="K308" s="2">
        <v>33261.000569999997</v>
      </c>
      <c r="L308" s="3">
        <v>40</v>
      </c>
      <c r="M308" s="2">
        <v>67772.666459999993</v>
      </c>
      <c r="N308" s="2">
        <v>134188.4492</v>
      </c>
      <c r="P308" s="2">
        <v>33261.000569999997</v>
      </c>
      <c r="Q308" s="3">
        <v>40</v>
      </c>
      <c r="R308" s="2">
        <v>67772.666459999993</v>
      </c>
      <c r="S308" s="3">
        <v>1</v>
      </c>
    </row>
    <row r="309" spans="1:19" x14ac:dyDescent="0.2">
      <c r="A309" s="2">
        <v>41327.165540000002</v>
      </c>
      <c r="B309" s="3">
        <v>43</v>
      </c>
      <c r="C309" s="2">
        <v>62563.578249999999</v>
      </c>
      <c r="D309" s="2">
        <v>14901.60725478011</v>
      </c>
      <c r="F309" s="2">
        <v>41327.165540000002</v>
      </c>
      <c r="G309" s="3">
        <v>43</v>
      </c>
      <c r="H309" s="2">
        <v>62563.578249999999</v>
      </c>
      <c r="I309" s="2">
        <v>6130.3051809999997</v>
      </c>
      <c r="K309" s="2">
        <v>41327.165540000002</v>
      </c>
      <c r="L309" s="3">
        <v>43</v>
      </c>
      <c r="M309" s="2">
        <v>62563.578249999999</v>
      </c>
      <c r="N309" s="2">
        <v>426488.74589999998</v>
      </c>
      <c r="P309" s="2">
        <v>41327.165540000002</v>
      </c>
      <c r="Q309" s="3">
        <v>43</v>
      </c>
      <c r="R309" s="2">
        <v>62563.578249999999</v>
      </c>
      <c r="S309" s="3">
        <v>1</v>
      </c>
    </row>
    <row r="310" spans="1:19" x14ac:dyDescent="0.2">
      <c r="A310" s="2">
        <v>49336.116280000002</v>
      </c>
      <c r="B310" s="3">
        <v>42</v>
      </c>
      <c r="C310" s="2">
        <v>70361.015039999998</v>
      </c>
      <c r="D310" s="2">
        <v>27173.264294953049</v>
      </c>
      <c r="F310" s="2">
        <v>49336.116280000002</v>
      </c>
      <c r="G310" s="3">
        <v>42</v>
      </c>
      <c r="H310" s="2">
        <v>70361.015039999998</v>
      </c>
      <c r="I310" s="2">
        <v>12024.725109999999</v>
      </c>
      <c r="K310" s="2">
        <v>49336.116280000002</v>
      </c>
      <c r="L310" s="3">
        <v>42</v>
      </c>
      <c r="M310" s="2">
        <v>70361.015039999998</v>
      </c>
      <c r="N310" s="2">
        <v>575500.76870000002</v>
      </c>
      <c r="P310" s="2">
        <v>49336.116280000002</v>
      </c>
      <c r="Q310" s="3">
        <v>42</v>
      </c>
      <c r="R310" s="2">
        <v>70361.015039999998</v>
      </c>
      <c r="S310" s="3">
        <v>0</v>
      </c>
    </row>
    <row r="311" spans="1:19" x14ac:dyDescent="0.2">
      <c r="A311" s="2">
        <v>51405.55229</v>
      </c>
      <c r="B311" s="3">
        <v>51</v>
      </c>
      <c r="C311" s="2">
        <v>74810.894709999993</v>
      </c>
      <c r="D311" s="2">
        <v>40378.930639043952</v>
      </c>
      <c r="F311" s="2">
        <v>51405.55229</v>
      </c>
      <c r="G311" s="3">
        <v>51</v>
      </c>
      <c r="H311" s="2">
        <v>74810.894709999993</v>
      </c>
      <c r="I311" s="2">
        <v>13658.34201</v>
      </c>
      <c r="K311" s="2">
        <v>51405.55229</v>
      </c>
      <c r="L311" s="3">
        <v>51</v>
      </c>
      <c r="M311" s="2">
        <v>74810.894709999993</v>
      </c>
      <c r="N311" s="2">
        <v>286849.78749999998</v>
      </c>
      <c r="P311" s="2">
        <v>51405.55229</v>
      </c>
      <c r="Q311" s="3">
        <v>51</v>
      </c>
      <c r="R311" s="2">
        <v>74810.894709999993</v>
      </c>
      <c r="S311" s="3">
        <v>0</v>
      </c>
    </row>
    <row r="312" spans="1:19" x14ac:dyDescent="0.2">
      <c r="A312" s="2">
        <v>31249.98803</v>
      </c>
      <c r="B312" s="3">
        <v>38</v>
      </c>
      <c r="C312" s="2">
        <v>49346.404999999999</v>
      </c>
      <c r="D312" s="2">
        <v>14157.02448381286</v>
      </c>
      <c r="F312" s="2">
        <v>31249.98803</v>
      </c>
      <c r="G312" s="3">
        <v>38</v>
      </c>
      <c r="H312" s="2">
        <v>49346.404999999999</v>
      </c>
      <c r="I312" s="2">
        <v>5827.8203460000004</v>
      </c>
      <c r="K312" s="2">
        <v>31249.98803</v>
      </c>
      <c r="L312" s="3">
        <v>38</v>
      </c>
      <c r="M312" s="2">
        <v>49346.404999999999</v>
      </c>
      <c r="N312" s="2">
        <v>479685.98239999998</v>
      </c>
      <c r="P312" s="2">
        <v>31249.98803</v>
      </c>
      <c r="Q312" s="3">
        <v>38</v>
      </c>
      <c r="R312" s="2">
        <v>49346.404999999999</v>
      </c>
      <c r="S312" s="3">
        <v>0</v>
      </c>
    </row>
    <row r="313" spans="1:19" x14ac:dyDescent="0.2">
      <c r="A313" s="2">
        <v>43598.969929999999</v>
      </c>
      <c r="B313" s="3">
        <v>41</v>
      </c>
      <c r="C313" s="2">
        <v>73426.085210000005</v>
      </c>
      <c r="D313" s="2">
        <v>17762.650206157869</v>
      </c>
      <c r="F313" s="2">
        <v>43598.969929999999</v>
      </c>
      <c r="G313" s="3">
        <v>41</v>
      </c>
      <c r="H313" s="2">
        <v>73426.085210000005</v>
      </c>
      <c r="I313" s="2">
        <v>14822.79645</v>
      </c>
      <c r="K313" s="2">
        <v>43598.969929999999</v>
      </c>
      <c r="L313" s="3">
        <v>41</v>
      </c>
      <c r="M313" s="2">
        <v>73426.085210000005</v>
      </c>
      <c r="N313" s="2">
        <v>336867.71470000001</v>
      </c>
      <c r="P313" s="2">
        <v>43598.969929999999</v>
      </c>
      <c r="Q313" s="3">
        <v>41</v>
      </c>
      <c r="R313" s="2">
        <v>73426.085210000005</v>
      </c>
      <c r="S313" s="3">
        <v>1</v>
      </c>
    </row>
    <row r="314" spans="1:19" x14ac:dyDescent="0.2">
      <c r="A314" s="2">
        <v>48300.020570000001</v>
      </c>
      <c r="B314" s="3">
        <v>54</v>
      </c>
      <c r="C314" s="2">
        <v>47684.463060000002</v>
      </c>
      <c r="D314" s="2">
        <v>9623.808035450751</v>
      </c>
      <c r="F314" s="2">
        <v>48300.020570000001</v>
      </c>
      <c r="G314" s="3">
        <v>54</v>
      </c>
      <c r="H314" s="2">
        <v>47684.463060000002</v>
      </c>
      <c r="I314" s="2">
        <v>10128.761140000001</v>
      </c>
      <c r="K314" s="2">
        <v>48300.020570000001</v>
      </c>
      <c r="L314" s="3">
        <v>54</v>
      </c>
      <c r="M314" s="2">
        <v>47684.463060000002</v>
      </c>
      <c r="N314" s="2">
        <v>613372.89170000004</v>
      </c>
      <c r="P314" s="2">
        <v>48300.020570000001</v>
      </c>
      <c r="Q314" s="3">
        <v>54</v>
      </c>
      <c r="R314" s="2">
        <v>47684.463060000002</v>
      </c>
      <c r="S314" s="3">
        <v>1</v>
      </c>
    </row>
    <row r="315" spans="1:19" x14ac:dyDescent="0.2">
      <c r="A315" s="2">
        <v>54013.47595</v>
      </c>
      <c r="B315" s="3">
        <v>45</v>
      </c>
      <c r="C315" s="2">
        <v>72939.831950000007</v>
      </c>
      <c r="D315" s="2">
        <v>28334.731896281271</v>
      </c>
      <c r="F315" s="2">
        <v>54013.47595</v>
      </c>
      <c r="G315" s="3">
        <v>45</v>
      </c>
      <c r="H315" s="2">
        <v>72939.831950000007</v>
      </c>
      <c r="I315" s="2">
        <v>7787.2044919999998</v>
      </c>
      <c r="K315" s="2">
        <v>54013.47595</v>
      </c>
      <c r="L315" s="3">
        <v>45</v>
      </c>
      <c r="M315" s="2">
        <v>72939.831950000007</v>
      </c>
      <c r="N315" s="2">
        <v>589669.65729999996</v>
      </c>
      <c r="P315" s="2">
        <v>54013.47595</v>
      </c>
      <c r="Q315" s="3">
        <v>45</v>
      </c>
      <c r="R315" s="2">
        <v>72939.831950000007</v>
      </c>
      <c r="S315" s="3">
        <v>0</v>
      </c>
    </row>
    <row r="316" spans="1:19" x14ac:dyDescent="0.2">
      <c r="A316" s="2">
        <v>38674.660380000001</v>
      </c>
      <c r="B316" s="3">
        <v>41</v>
      </c>
      <c r="C316" s="2">
        <v>72277.826090000002</v>
      </c>
      <c r="D316" s="2">
        <v>36997.341869330361</v>
      </c>
      <c r="F316" s="2">
        <v>38674.660380000001</v>
      </c>
      <c r="G316" s="3">
        <v>41</v>
      </c>
      <c r="H316" s="2">
        <v>72277.826090000002</v>
      </c>
      <c r="I316" s="2">
        <v>13580.877469999999</v>
      </c>
      <c r="K316" s="2">
        <v>38674.660380000001</v>
      </c>
      <c r="L316" s="3">
        <v>41</v>
      </c>
      <c r="M316" s="2">
        <v>72277.826090000002</v>
      </c>
      <c r="N316" s="2">
        <v>202710.12940000001</v>
      </c>
      <c r="P316" s="2">
        <v>38674.660380000001</v>
      </c>
      <c r="Q316" s="3">
        <v>41</v>
      </c>
      <c r="R316" s="2">
        <v>72277.826090000002</v>
      </c>
      <c r="S316" s="3">
        <v>0</v>
      </c>
    </row>
    <row r="317" spans="1:19" x14ac:dyDescent="0.2">
      <c r="A317" s="2">
        <v>37076.825080000002</v>
      </c>
      <c r="B317" s="3">
        <v>40</v>
      </c>
      <c r="C317" s="2">
        <v>53921.333509999997</v>
      </c>
      <c r="D317" s="2">
        <v>28056.238030320939</v>
      </c>
      <c r="F317" s="2">
        <v>37076.825080000002</v>
      </c>
      <c r="G317" s="3">
        <v>40</v>
      </c>
      <c r="H317" s="2">
        <v>53921.333509999997</v>
      </c>
      <c r="I317" s="2">
        <v>9046.18109</v>
      </c>
      <c r="K317" s="2">
        <v>37076.825080000002</v>
      </c>
      <c r="L317" s="3">
        <v>40</v>
      </c>
      <c r="M317" s="2">
        <v>53921.333509999997</v>
      </c>
      <c r="N317" s="2">
        <v>515305.4841</v>
      </c>
      <c r="P317" s="2">
        <v>37076.825080000002</v>
      </c>
      <c r="Q317" s="3">
        <v>40</v>
      </c>
      <c r="R317" s="2">
        <v>53921.333509999997</v>
      </c>
      <c r="S317" s="3">
        <v>1</v>
      </c>
    </row>
    <row r="318" spans="1:19" x14ac:dyDescent="0.2">
      <c r="A318" s="2">
        <v>37947.85125</v>
      </c>
      <c r="B318" s="3">
        <v>32</v>
      </c>
      <c r="C318" s="2">
        <v>65312.967550000001</v>
      </c>
      <c r="D318" s="2">
        <v>22812.98441315626</v>
      </c>
      <c r="F318" s="2">
        <v>37947.85125</v>
      </c>
      <c r="G318" s="3">
        <v>32</v>
      </c>
      <c r="H318" s="2">
        <v>65312.967550000001</v>
      </c>
      <c r="I318" s="2">
        <v>11398.824860000001</v>
      </c>
      <c r="K318" s="2">
        <v>37947.85125</v>
      </c>
      <c r="L318" s="3">
        <v>32</v>
      </c>
      <c r="M318" s="2">
        <v>65312.967550000001</v>
      </c>
      <c r="N318" s="2">
        <v>572037.88589999999</v>
      </c>
      <c r="P318" s="2">
        <v>37947.85125</v>
      </c>
      <c r="Q318" s="3">
        <v>32</v>
      </c>
      <c r="R318" s="2">
        <v>65312.967550000001</v>
      </c>
      <c r="S318" s="3">
        <v>0</v>
      </c>
    </row>
    <row r="319" spans="1:19" x14ac:dyDescent="0.2">
      <c r="A319" s="2">
        <v>41320.072560000001</v>
      </c>
      <c r="B319" s="3">
        <v>54</v>
      </c>
      <c r="C319" s="2">
        <v>55619.341520000002</v>
      </c>
      <c r="D319" s="2">
        <v>28620.328017745771</v>
      </c>
      <c r="F319" s="2">
        <v>41320.072560000001</v>
      </c>
      <c r="G319" s="3">
        <v>54</v>
      </c>
      <c r="H319" s="2">
        <v>55619.341520000002</v>
      </c>
      <c r="I319" s="2">
        <v>11212.437910000001</v>
      </c>
      <c r="K319" s="2">
        <v>41320.072560000001</v>
      </c>
      <c r="L319" s="3">
        <v>54</v>
      </c>
      <c r="M319" s="2">
        <v>55619.341520000002</v>
      </c>
      <c r="N319" s="2">
        <v>229070.5491</v>
      </c>
      <c r="P319" s="2">
        <v>41320.072560000001</v>
      </c>
      <c r="Q319" s="3">
        <v>54</v>
      </c>
      <c r="R319" s="2">
        <v>55619.341520000002</v>
      </c>
      <c r="S319" s="3">
        <v>0</v>
      </c>
    </row>
    <row r="320" spans="1:19" x14ac:dyDescent="0.2">
      <c r="A320" s="2">
        <v>66888.93694</v>
      </c>
      <c r="B320" s="3">
        <v>55</v>
      </c>
      <c r="C320" s="2">
        <v>70914.599929999997</v>
      </c>
      <c r="D320" s="2">
        <v>36406.618251947373</v>
      </c>
      <c r="F320" s="2">
        <v>66888.93694</v>
      </c>
      <c r="G320" s="3">
        <v>55</v>
      </c>
      <c r="H320" s="2">
        <v>70914.599929999997</v>
      </c>
      <c r="I320" s="2">
        <v>9644.4102600000006</v>
      </c>
      <c r="K320" s="2">
        <v>66888.93694</v>
      </c>
      <c r="L320" s="3">
        <v>55</v>
      </c>
      <c r="M320" s="2">
        <v>70914.599929999997</v>
      </c>
      <c r="N320" s="2">
        <v>779143.60049999994</v>
      </c>
      <c r="P320" s="2">
        <v>66888.93694</v>
      </c>
      <c r="Q320" s="3">
        <v>55</v>
      </c>
      <c r="R320" s="2">
        <v>70914.599929999997</v>
      </c>
      <c r="S320" s="3">
        <v>0</v>
      </c>
    </row>
    <row r="321" spans="1:19" x14ac:dyDescent="0.2">
      <c r="A321" s="2">
        <v>12536.93842</v>
      </c>
      <c r="B321" s="3">
        <v>35</v>
      </c>
      <c r="C321" s="2">
        <v>33422.996829999996</v>
      </c>
      <c r="D321" s="2">
        <v>8349.0840246160424</v>
      </c>
      <c r="F321" s="2">
        <v>12536.93842</v>
      </c>
      <c r="G321" s="3">
        <v>35</v>
      </c>
      <c r="H321" s="2">
        <v>33422.996829999996</v>
      </c>
      <c r="I321" s="2">
        <v>8570.611562</v>
      </c>
      <c r="K321" s="2">
        <v>12536.93842</v>
      </c>
      <c r="L321" s="3">
        <v>35</v>
      </c>
      <c r="M321" s="2">
        <v>33422.996829999996</v>
      </c>
      <c r="N321" s="2">
        <v>211168.6293</v>
      </c>
      <c r="P321" s="2">
        <v>12536.93842</v>
      </c>
      <c r="Q321" s="3">
        <v>35</v>
      </c>
      <c r="R321" s="2">
        <v>33422.996829999996</v>
      </c>
      <c r="S321" s="3">
        <v>0</v>
      </c>
    </row>
    <row r="322" spans="1:19" x14ac:dyDescent="0.2">
      <c r="A322" s="2">
        <v>39549.130389999998</v>
      </c>
      <c r="B322" s="3">
        <v>46</v>
      </c>
      <c r="C322" s="2">
        <v>53382.426930000001</v>
      </c>
      <c r="D322" s="2">
        <v>20029.621442321299</v>
      </c>
      <c r="F322" s="2">
        <v>39549.130389999998</v>
      </c>
      <c r="G322" s="3">
        <v>46</v>
      </c>
      <c r="H322" s="2">
        <v>53382.426930000001</v>
      </c>
      <c r="I322" s="2">
        <v>5055.4357099999997</v>
      </c>
      <c r="K322" s="2">
        <v>39549.130389999998</v>
      </c>
      <c r="L322" s="3">
        <v>46</v>
      </c>
      <c r="M322" s="2">
        <v>53382.426930000001</v>
      </c>
      <c r="N322" s="2">
        <v>438491.87599999999</v>
      </c>
      <c r="P322" s="2">
        <v>39549.130389999998</v>
      </c>
      <c r="Q322" s="3">
        <v>46</v>
      </c>
      <c r="R322" s="2">
        <v>53382.426930000001</v>
      </c>
      <c r="S322" s="3">
        <v>0</v>
      </c>
    </row>
    <row r="323" spans="1:19" x14ac:dyDescent="0.2">
      <c r="A323" s="2">
        <v>52709.081960000003</v>
      </c>
      <c r="B323" s="3">
        <v>45</v>
      </c>
      <c r="C323" s="2">
        <v>74173.392389999994</v>
      </c>
      <c r="D323" s="2">
        <v>26708.99560992057</v>
      </c>
      <c r="F323" s="2">
        <v>52709.081960000003</v>
      </c>
      <c r="G323" s="3">
        <v>45</v>
      </c>
      <c r="H323" s="2">
        <v>74173.392389999994</v>
      </c>
      <c r="I323" s="2">
        <v>11315.59626</v>
      </c>
      <c r="K323" s="2">
        <v>52709.081960000003</v>
      </c>
      <c r="L323" s="3">
        <v>45</v>
      </c>
      <c r="M323" s="2">
        <v>74173.392389999994</v>
      </c>
      <c r="N323" s="2">
        <v>521404.23859999998</v>
      </c>
      <c r="P323" s="2">
        <v>52709.081960000003</v>
      </c>
      <c r="Q323" s="3">
        <v>45</v>
      </c>
      <c r="R323" s="2">
        <v>74173.392389999994</v>
      </c>
      <c r="S323" s="3">
        <v>1</v>
      </c>
    </row>
    <row r="324" spans="1:19" x14ac:dyDescent="0.2">
      <c r="A324" s="2">
        <v>53502.977420000003</v>
      </c>
      <c r="B324" s="3">
        <v>50</v>
      </c>
      <c r="C324" s="2">
        <v>53587.12801</v>
      </c>
      <c r="D324" s="2">
        <v>14510.142108191691</v>
      </c>
      <c r="F324" s="2">
        <v>53502.977420000003</v>
      </c>
      <c r="G324" s="3">
        <v>50</v>
      </c>
      <c r="H324" s="2">
        <v>53587.12801</v>
      </c>
      <c r="I324" s="2">
        <v>8501.4972799999996</v>
      </c>
      <c r="K324" s="2">
        <v>53502.977420000003</v>
      </c>
      <c r="L324" s="3">
        <v>50</v>
      </c>
      <c r="M324" s="2">
        <v>53587.12801</v>
      </c>
      <c r="N324" s="2">
        <v>811594.0392</v>
      </c>
      <c r="P324" s="2">
        <v>53502.977420000003</v>
      </c>
      <c r="Q324" s="3">
        <v>50</v>
      </c>
      <c r="R324" s="2">
        <v>53587.12801</v>
      </c>
      <c r="S324" s="3">
        <v>0</v>
      </c>
    </row>
    <row r="325" spans="1:19" x14ac:dyDescent="0.2">
      <c r="A325" s="2">
        <v>52116.907910000002</v>
      </c>
      <c r="B325" s="3">
        <v>54</v>
      </c>
      <c r="C325" s="2">
        <v>58011.633900000001</v>
      </c>
      <c r="D325" s="2">
        <v>24416.191393858779</v>
      </c>
      <c r="F325" s="2">
        <v>52116.907910000002</v>
      </c>
      <c r="G325" s="3">
        <v>54</v>
      </c>
      <c r="H325" s="2">
        <v>58011.633900000001</v>
      </c>
      <c r="I325" s="2">
        <v>9822.4261920000008</v>
      </c>
      <c r="K325" s="2">
        <v>52116.907910000002</v>
      </c>
      <c r="L325" s="3">
        <v>54</v>
      </c>
      <c r="M325" s="2">
        <v>58011.633900000001</v>
      </c>
      <c r="N325" s="2">
        <v>552454.02630000003</v>
      </c>
      <c r="P325" s="2">
        <v>52116.907910000002</v>
      </c>
      <c r="Q325" s="3">
        <v>54</v>
      </c>
      <c r="R325" s="2">
        <v>58011.633900000001</v>
      </c>
      <c r="S325" s="3">
        <v>1</v>
      </c>
    </row>
    <row r="326" spans="1:19" x14ac:dyDescent="0.2">
      <c r="A326" s="2">
        <v>38705.658389999997</v>
      </c>
      <c r="B326" s="3">
        <v>29</v>
      </c>
      <c r="C326" s="2">
        <v>69171.952810000003</v>
      </c>
      <c r="D326" s="2">
        <v>21714.74682601482</v>
      </c>
      <c r="F326" s="2">
        <v>38705.658389999997</v>
      </c>
      <c r="G326" s="3">
        <v>29</v>
      </c>
      <c r="H326" s="2">
        <v>69171.952810000003</v>
      </c>
      <c r="I326" s="2">
        <v>6354.833826</v>
      </c>
      <c r="K326" s="2">
        <v>38705.658389999997</v>
      </c>
      <c r="L326" s="3">
        <v>29</v>
      </c>
      <c r="M326" s="2">
        <v>69171.952810000003</v>
      </c>
      <c r="N326" s="2">
        <v>613104.78399999999</v>
      </c>
      <c r="P326" s="2">
        <v>38705.658389999997</v>
      </c>
      <c r="Q326" s="3">
        <v>29</v>
      </c>
      <c r="R326" s="2">
        <v>69171.952810000003</v>
      </c>
      <c r="S326" s="3">
        <v>1</v>
      </c>
    </row>
    <row r="327" spans="1:19" x14ac:dyDescent="0.2">
      <c r="A327" s="2">
        <v>48025.025419999998</v>
      </c>
      <c r="B327" s="3">
        <v>56</v>
      </c>
      <c r="C327" s="2">
        <v>66779.913740000004</v>
      </c>
      <c r="D327" s="2">
        <v>25080.990420437989</v>
      </c>
      <c r="F327" s="2">
        <v>48025.025419999998</v>
      </c>
      <c r="G327" s="3">
        <v>56</v>
      </c>
      <c r="H327" s="2">
        <v>66779.913740000004</v>
      </c>
      <c r="I327" s="2">
        <v>14300.12614</v>
      </c>
      <c r="K327" s="2">
        <v>48025.025419999998</v>
      </c>
      <c r="L327" s="3">
        <v>56</v>
      </c>
      <c r="M327" s="2">
        <v>66779.913740000004</v>
      </c>
      <c r="N327" s="2">
        <v>202576.61960000001</v>
      </c>
      <c r="P327" s="2">
        <v>48025.025419999998</v>
      </c>
      <c r="Q327" s="3">
        <v>56</v>
      </c>
      <c r="R327" s="2">
        <v>66779.913740000004</v>
      </c>
      <c r="S327" s="3">
        <v>1</v>
      </c>
    </row>
    <row r="328" spans="1:19" x14ac:dyDescent="0.2">
      <c r="A328" s="2">
        <v>59483.911829999997</v>
      </c>
      <c r="B328" s="3">
        <v>54</v>
      </c>
      <c r="C328" s="2">
        <v>79173.076700000005</v>
      </c>
      <c r="D328" s="2">
        <v>26199.66130284825</v>
      </c>
      <c r="F328" s="2">
        <v>59483.911829999997</v>
      </c>
      <c r="G328" s="3">
        <v>54</v>
      </c>
      <c r="H328" s="2">
        <v>79173.076700000005</v>
      </c>
      <c r="I328" s="2">
        <v>6913.0568300000004</v>
      </c>
      <c r="K328" s="2">
        <v>59483.911829999997</v>
      </c>
      <c r="L328" s="3">
        <v>54</v>
      </c>
      <c r="M328" s="2">
        <v>79173.076700000005</v>
      </c>
      <c r="N328" s="2">
        <v>397700.14039999997</v>
      </c>
      <c r="P328" s="2">
        <v>59483.911829999997</v>
      </c>
      <c r="Q328" s="3">
        <v>54</v>
      </c>
      <c r="R328" s="2">
        <v>79173.076700000005</v>
      </c>
      <c r="S328" s="3">
        <v>0</v>
      </c>
    </row>
    <row r="329" spans="1:19" x14ac:dyDescent="0.2">
      <c r="A329" s="2">
        <v>35911.64559</v>
      </c>
      <c r="B329" s="3">
        <v>33</v>
      </c>
      <c r="C329" s="2">
        <v>63065.121639999998</v>
      </c>
      <c r="D329" s="2">
        <v>13501.14922739235</v>
      </c>
      <c r="F329" s="2">
        <v>35911.64559</v>
      </c>
      <c r="G329" s="3">
        <v>33</v>
      </c>
      <c r="H329" s="2">
        <v>63065.121639999998</v>
      </c>
      <c r="I329" s="2">
        <v>8907.661779</v>
      </c>
      <c r="K329" s="2">
        <v>35911.64559</v>
      </c>
      <c r="L329" s="3">
        <v>33</v>
      </c>
      <c r="M329" s="2">
        <v>63065.121639999998</v>
      </c>
      <c r="N329" s="2">
        <v>505897.30410000001</v>
      </c>
      <c r="P329" s="2">
        <v>35911.64559</v>
      </c>
      <c r="Q329" s="3">
        <v>33</v>
      </c>
      <c r="R329" s="2">
        <v>63065.121639999998</v>
      </c>
      <c r="S329" s="3">
        <v>0</v>
      </c>
    </row>
    <row r="330" spans="1:19" x14ac:dyDescent="0.2">
      <c r="A330" s="2">
        <v>41034.283430000003</v>
      </c>
      <c r="B330" s="3">
        <v>48</v>
      </c>
      <c r="C330" s="2">
        <v>65530.364009999998</v>
      </c>
      <c r="D330" s="2">
        <v>33859.425773569623</v>
      </c>
      <c r="F330" s="2">
        <v>41034.283430000003</v>
      </c>
      <c r="G330" s="3">
        <v>48</v>
      </c>
      <c r="H330" s="2">
        <v>65530.364009999998</v>
      </c>
      <c r="I330" s="2">
        <v>8774.0695140000007</v>
      </c>
      <c r="K330" s="2">
        <v>41034.283430000003</v>
      </c>
      <c r="L330" s="3">
        <v>48</v>
      </c>
      <c r="M330" s="2">
        <v>65530.364009999998</v>
      </c>
      <c r="N330" s="2">
        <v>210573.70420000001</v>
      </c>
      <c r="P330" s="2">
        <v>41034.283430000003</v>
      </c>
      <c r="Q330" s="3">
        <v>48</v>
      </c>
      <c r="R330" s="2">
        <v>65530.364009999998</v>
      </c>
      <c r="S330" s="3">
        <v>0</v>
      </c>
    </row>
    <row r="331" spans="1:19" x14ac:dyDescent="0.2">
      <c r="A331" s="2">
        <v>51730.174339999998</v>
      </c>
      <c r="B331" s="3">
        <v>49</v>
      </c>
      <c r="C331" s="2">
        <v>63732.393100000001</v>
      </c>
      <c r="D331" s="2">
        <v>34940.654290924089</v>
      </c>
      <c r="F331" s="2">
        <v>51730.174339999998</v>
      </c>
      <c r="G331" s="3">
        <v>49</v>
      </c>
      <c r="H331" s="2">
        <v>63732.393100000001</v>
      </c>
      <c r="I331" s="2">
        <v>12848.20061</v>
      </c>
      <c r="K331" s="2">
        <v>51730.174339999998</v>
      </c>
      <c r="L331" s="3">
        <v>49</v>
      </c>
      <c r="M331" s="2">
        <v>63732.393100000001</v>
      </c>
      <c r="N331" s="2">
        <v>581620.48239999998</v>
      </c>
      <c r="P331" s="2">
        <v>51730.174339999998</v>
      </c>
      <c r="Q331" s="3">
        <v>49</v>
      </c>
      <c r="R331" s="2">
        <v>63732.393100000001</v>
      </c>
      <c r="S331" s="3">
        <v>0</v>
      </c>
    </row>
    <row r="332" spans="1:19" x14ac:dyDescent="0.2">
      <c r="A332" s="2">
        <v>53021.860739999996</v>
      </c>
      <c r="B332" s="3">
        <v>55</v>
      </c>
      <c r="C332" s="2">
        <v>62689.539640000003</v>
      </c>
      <c r="D332" s="2">
        <v>16839.848420482951</v>
      </c>
      <c r="F332" s="2">
        <v>53021.860739999996</v>
      </c>
      <c r="G332" s="3">
        <v>55</v>
      </c>
      <c r="H332" s="2">
        <v>62689.539640000003</v>
      </c>
      <c r="I332" s="2">
        <v>8732.1433550000002</v>
      </c>
      <c r="K332" s="2">
        <v>53021.860739999996</v>
      </c>
      <c r="L332" s="3">
        <v>55</v>
      </c>
      <c r="M332" s="2">
        <v>62689.539640000003</v>
      </c>
      <c r="N332" s="2">
        <v>481513.5074</v>
      </c>
      <c r="P332" s="2">
        <v>53021.860739999996</v>
      </c>
      <c r="Q332" s="3">
        <v>55</v>
      </c>
      <c r="R332" s="2">
        <v>62689.539640000003</v>
      </c>
      <c r="S332" s="3">
        <v>0</v>
      </c>
    </row>
    <row r="333" spans="1:19" x14ac:dyDescent="0.2">
      <c r="A333" s="2">
        <v>32828.034769999998</v>
      </c>
      <c r="B333" s="3">
        <v>42</v>
      </c>
      <c r="C333" s="2">
        <v>51539.93045</v>
      </c>
      <c r="D333" s="2">
        <v>16272.32467230317</v>
      </c>
      <c r="F333" s="2">
        <v>32828.034769999998</v>
      </c>
      <c r="G333" s="3">
        <v>42</v>
      </c>
      <c r="H333" s="2">
        <v>51539.93045</v>
      </c>
      <c r="I333" s="2">
        <v>6932.9503059999997</v>
      </c>
      <c r="K333" s="2">
        <v>32828.034769999998</v>
      </c>
      <c r="L333" s="3">
        <v>42</v>
      </c>
      <c r="M333" s="2">
        <v>51539.93045</v>
      </c>
      <c r="N333" s="2">
        <v>371355.69349999999</v>
      </c>
      <c r="P333" s="2">
        <v>32828.034769999998</v>
      </c>
      <c r="Q333" s="3">
        <v>42</v>
      </c>
      <c r="R333" s="2">
        <v>51539.93045</v>
      </c>
      <c r="S333" s="3">
        <v>0</v>
      </c>
    </row>
    <row r="334" spans="1:19" x14ac:dyDescent="0.2">
      <c r="A334" s="2">
        <v>29417.646939999999</v>
      </c>
      <c r="B334" s="3">
        <v>41</v>
      </c>
      <c r="C334" s="2">
        <v>59060.086640000001</v>
      </c>
      <c r="D334" s="2">
        <v>26805.120248937139</v>
      </c>
      <c r="F334" s="2">
        <v>29417.646939999999</v>
      </c>
      <c r="G334" s="3">
        <v>41</v>
      </c>
      <c r="H334" s="2">
        <v>59060.086640000001</v>
      </c>
      <c r="I334" s="2">
        <v>5841.6120440000004</v>
      </c>
      <c r="K334" s="2">
        <v>29417.646939999999</v>
      </c>
      <c r="L334" s="3">
        <v>41</v>
      </c>
      <c r="M334" s="2">
        <v>59060.086640000001</v>
      </c>
      <c r="N334" s="2">
        <v>136346.3069</v>
      </c>
      <c r="P334" s="2">
        <v>29417.646939999999</v>
      </c>
      <c r="Q334" s="3">
        <v>41</v>
      </c>
      <c r="R334" s="2">
        <v>59060.086640000001</v>
      </c>
      <c r="S334" s="3">
        <v>1</v>
      </c>
    </row>
    <row r="335" spans="1:19" x14ac:dyDescent="0.2">
      <c r="A335" s="2">
        <v>57461.511579999999</v>
      </c>
      <c r="B335" s="3">
        <v>53</v>
      </c>
      <c r="C335" s="2">
        <v>62713.781490000001</v>
      </c>
      <c r="D335" s="2">
        <v>22174.64163224705</v>
      </c>
      <c r="F335" s="2">
        <v>57461.511579999999</v>
      </c>
      <c r="G335" s="3">
        <v>53</v>
      </c>
      <c r="H335" s="2">
        <v>62713.781490000001</v>
      </c>
      <c r="I335" s="2">
        <v>11498.039930000001</v>
      </c>
      <c r="K335" s="2">
        <v>57461.511579999999</v>
      </c>
      <c r="L335" s="3">
        <v>53</v>
      </c>
      <c r="M335" s="2">
        <v>62713.781490000001</v>
      </c>
      <c r="N335" s="2">
        <v>679435.17449999996</v>
      </c>
      <c r="P335" s="2">
        <v>57461.511579999999</v>
      </c>
      <c r="Q335" s="3">
        <v>53</v>
      </c>
      <c r="R335" s="2">
        <v>62713.781490000001</v>
      </c>
      <c r="S335" s="3">
        <v>1</v>
      </c>
    </row>
    <row r="336" spans="1:19" x14ac:dyDescent="0.2">
      <c r="A336" s="2">
        <v>50441.62427</v>
      </c>
      <c r="B336" s="3">
        <v>53</v>
      </c>
      <c r="C336" s="2">
        <v>44747.661319999999</v>
      </c>
      <c r="D336" s="2">
        <v>19392.940723401291</v>
      </c>
      <c r="F336" s="2">
        <v>50441.62427</v>
      </c>
      <c r="G336" s="3">
        <v>53</v>
      </c>
      <c r="H336" s="2">
        <v>44747.661319999999</v>
      </c>
      <c r="I336" s="2">
        <v>4975.1445590000003</v>
      </c>
      <c r="K336" s="2">
        <v>50441.62427</v>
      </c>
      <c r="L336" s="3">
        <v>53</v>
      </c>
      <c r="M336" s="2">
        <v>44747.661319999999</v>
      </c>
      <c r="N336" s="2">
        <v>793986.61549999996</v>
      </c>
      <c r="P336" s="2">
        <v>50441.62427</v>
      </c>
      <c r="Q336" s="3">
        <v>53</v>
      </c>
      <c r="R336" s="2">
        <v>44747.661319999999</v>
      </c>
      <c r="S336" s="3">
        <v>1</v>
      </c>
    </row>
    <row r="337" spans="1:19" x14ac:dyDescent="0.2">
      <c r="A337" s="2">
        <v>41575.347390000003</v>
      </c>
      <c r="B337" s="3">
        <v>44</v>
      </c>
      <c r="C337" s="2">
        <v>65529.703329999997</v>
      </c>
      <c r="D337" s="2">
        <v>30620.172762004309</v>
      </c>
      <c r="F337" s="2">
        <v>41575.347390000003</v>
      </c>
      <c r="G337" s="3">
        <v>44</v>
      </c>
      <c r="H337" s="2">
        <v>65529.703329999997</v>
      </c>
      <c r="I337" s="2">
        <v>3932.8381650000001</v>
      </c>
      <c r="K337" s="2">
        <v>41575.347390000003</v>
      </c>
      <c r="L337" s="3">
        <v>44</v>
      </c>
      <c r="M337" s="2">
        <v>65529.703329999997</v>
      </c>
      <c r="N337" s="2">
        <v>353929.54950000002</v>
      </c>
      <c r="P337" s="2">
        <v>41575.347390000003</v>
      </c>
      <c r="Q337" s="3">
        <v>44</v>
      </c>
      <c r="R337" s="2">
        <v>65529.703329999997</v>
      </c>
      <c r="S337" s="3">
        <v>0</v>
      </c>
    </row>
    <row r="338" spans="1:19" x14ac:dyDescent="0.2">
      <c r="A338" s="2">
        <v>46412.477809999997</v>
      </c>
      <c r="B338" s="3">
        <v>42</v>
      </c>
      <c r="C338" s="2">
        <v>62426.523789999999</v>
      </c>
      <c r="D338" s="2">
        <v>24975.726793176302</v>
      </c>
      <c r="F338" s="2">
        <v>46412.477809999997</v>
      </c>
      <c r="G338" s="3">
        <v>42</v>
      </c>
      <c r="H338" s="2">
        <v>62426.523789999999</v>
      </c>
      <c r="I338" s="2">
        <v>6619.9296770000001</v>
      </c>
      <c r="K338" s="2">
        <v>46412.477809999997</v>
      </c>
      <c r="L338" s="3">
        <v>42</v>
      </c>
      <c r="M338" s="2">
        <v>62426.523789999999</v>
      </c>
      <c r="N338" s="2">
        <v>630411.26980000001</v>
      </c>
      <c r="P338" s="2">
        <v>46412.477809999997</v>
      </c>
      <c r="Q338" s="3">
        <v>42</v>
      </c>
      <c r="R338" s="2">
        <v>62426.523789999999</v>
      </c>
      <c r="S338" s="3">
        <v>0</v>
      </c>
    </row>
    <row r="339" spans="1:19" x14ac:dyDescent="0.2">
      <c r="A339" s="2">
        <v>47610.117180000001</v>
      </c>
      <c r="B339" s="3">
        <v>41</v>
      </c>
      <c r="C339" s="2">
        <v>73498.307149999993</v>
      </c>
      <c r="D339" s="2">
        <v>38562.546917280422</v>
      </c>
      <c r="F339" s="2">
        <v>47610.117180000001</v>
      </c>
      <c r="G339" s="3">
        <v>41</v>
      </c>
      <c r="H339" s="2">
        <v>73498.307149999993</v>
      </c>
      <c r="I339" s="2">
        <v>3066.9399239999998</v>
      </c>
      <c r="K339" s="2">
        <v>47610.117180000001</v>
      </c>
      <c r="L339" s="3">
        <v>41</v>
      </c>
      <c r="M339" s="2">
        <v>73498.307149999993</v>
      </c>
      <c r="N339" s="2">
        <v>491904.1899</v>
      </c>
      <c r="P339" s="2">
        <v>47610.117180000001</v>
      </c>
      <c r="Q339" s="3">
        <v>41</v>
      </c>
      <c r="R339" s="2">
        <v>73498.307149999993</v>
      </c>
      <c r="S339" s="3">
        <v>0</v>
      </c>
    </row>
    <row r="340" spans="1:19" x14ac:dyDescent="0.2">
      <c r="A340" s="2">
        <v>70878.29664</v>
      </c>
      <c r="B340" s="3">
        <v>48</v>
      </c>
      <c r="C340" s="2">
        <v>86565.156409999996</v>
      </c>
      <c r="D340" s="2">
        <v>46115.869959318312</v>
      </c>
      <c r="F340" s="2">
        <v>70878.29664</v>
      </c>
      <c r="G340" s="3">
        <v>48</v>
      </c>
      <c r="H340" s="2">
        <v>86565.156409999996</v>
      </c>
      <c r="I340" s="2">
        <v>13701.799859999999</v>
      </c>
      <c r="K340" s="2">
        <v>70878.29664</v>
      </c>
      <c r="L340" s="3">
        <v>48</v>
      </c>
      <c r="M340" s="2">
        <v>86565.156409999996</v>
      </c>
      <c r="N340" s="2">
        <v>819002.17480000004</v>
      </c>
      <c r="P340" s="2">
        <v>70878.29664</v>
      </c>
      <c r="Q340" s="3">
        <v>48</v>
      </c>
      <c r="R340" s="2">
        <v>86565.156409999996</v>
      </c>
      <c r="S340" s="3">
        <v>0</v>
      </c>
    </row>
    <row r="341" spans="1:19" x14ac:dyDescent="0.2">
      <c r="A341" s="2">
        <v>55543.384969999999</v>
      </c>
      <c r="B341" s="3">
        <v>63</v>
      </c>
      <c r="C341" s="2">
        <v>46549.163289999997</v>
      </c>
      <c r="D341" s="2">
        <v>22709.543157485881</v>
      </c>
      <c r="F341" s="2">
        <v>55543.384969999999</v>
      </c>
      <c r="G341" s="3">
        <v>63</v>
      </c>
      <c r="H341" s="2">
        <v>46549.163289999997</v>
      </c>
      <c r="I341" s="2">
        <v>640.04537800000003</v>
      </c>
      <c r="K341" s="2">
        <v>55543.384969999999</v>
      </c>
      <c r="L341" s="3">
        <v>63</v>
      </c>
      <c r="M341" s="2">
        <v>46549.163289999997</v>
      </c>
      <c r="N341" s="2">
        <v>626163.83200000005</v>
      </c>
      <c r="P341" s="2">
        <v>55543.384969999999</v>
      </c>
      <c r="Q341" s="3">
        <v>63</v>
      </c>
      <c r="R341" s="2">
        <v>46549.163289999997</v>
      </c>
      <c r="S341" s="3">
        <v>0</v>
      </c>
    </row>
    <row r="342" spans="1:19" x14ac:dyDescent="0.2">
      <c r="A342" s="2">
        <v>53848.755499999999</v>
      </c>
      <c r="B342" s="3">
        <v>59</v>
      </c>
      <c r="C342" s="2">
        <v>70111.539799999999</v>
      </c>
      <c r="D342" s="2">
        <v>31551.498142762619</v>
      </c>
      <c r="F342" s="2">
        <v>53848.755499999999</v>
      </c>
      <c r="G342" s="3">
        <v>59</v>
      </c>
      <c r="H342" s="2">
        <v>70111.539799999999</v>
      </c>
      <c r="I342" s="2">
        <v>7949.4636490000003</v>
      </c>
      <c r="K342" s="2">
        <v>53848.755499999999</v>
      </c>
      <c r="L342" s="3">
        <v>59</v>
      </c>
      <c r="M342" s="2">
        <v>70111.539799999999</v>
      </c>
      <c r="N342" s="2">
        <v>239217.67319999999</v>
      </c>
      <c r="P342" s="2">
        <v>53848.755499999999</v>
      </c>
      <c r="Q342" s="3">
        <v>59</v>
      </c>
      <c r="R342" s="2">
        <v>70111.539799999999</v>
      </c>
      <c r="S342" s="3">
        <v>1</v>
      </c>
    </row>
    <row r="343" spans="1:19" x14ac:dyDescent="0.2">
      <c r="A343" s="2">
        <v>39904.816129999999</v>
      </c>
      <c r="B343" s="3">
        <v>45</v>
      </c>
      <c r="C343" s="2">
        <v>66747.668569999994</v>
      </c>
      <c r="D343" s="2">
        <v>18589.000721794899</v>
      </c>
      <c r="F343" s="2">
        <v>39904.816129999999</v>
      </c>
      <c r="G343" s="3">
        <v>45</v>
      </c>
      <c r="H343" s="2">
        <v>66747.668569999994</v>
      </c>
      <c r="I343" s="2">
        <v>9691.2346199999993</v>
      </c>
      <c r="K343" s="2">
        <v>39904.816129999999</v>
      </c>
      <c r="L343" s="3">
        <v>45</v>
      </c>
      <c r="M343" s="2">
        <v>66747.668569999994</v>
      </c>
      <c r="N343" s="2">
        <v>221290.98180000001</v>
      </c>
      <c r="P343" s="2">
        <v>39904.816129999999</v>
      </c>
      <c r="Q343" s="3">
        <v>45</v>
      </c>
      <c r="R343" s="2">
        <v>66747.668569999994</v>
      </c>
      <c r="S343" s="3">
        <v>1</v>
      </c>
    </row>
    <row r="344" spans="1:19" x14ac:dyDescent="0.2">
      <c r="A344" s="2">
        <v>44736.410969999997</v>
      </c>
      <c r="B344" s="3">
        <v>47</v>
      </c>
      <c r="C344" s="2">
        <v>72025.676800000001</v>
      </c>
      <c r="D344" s="2">
        <v>27718.11150523739</v>
      </c>
      <c r="F344" s="2">
        <v>44736.410969999997</v>
      </c>
      <c r="G344" s="3">
        <v>47</v>
      </c>
      <c r="H344" s="2">
        <v>72025.676800000001</v>
      </c>
      <c r="I344" s="2">
        <v>6988.6527569999998</v>
      </c>
      <c r="K344" s="2">
        <v>44736.410969999997</v>
      </c>
      <c r="L344" s="3">
        <v>47</v>
      </c>
      <c r="M344" s="2">
        <v>72025.676800000001</v>
      </c>
      <c r="N344" s="2">
        <v>222341.03419999999</v>
      </c>
      <c r="P344" s="2">
        <v>44736.410969999997</v>
      </c>
      <c r="Q344" s="3">
        <v>47</v>
      </c>
      <c r="R344" s="2">
        <v>72025.676800000001</v>
      </c>
      <c r="S344" s="3">
        <v>1</v>
      </c>
    </row>
    <row r="345" spans="1:19" x14ac:dyDescent="0.2">
      <c r="A345" s="2">
        <v>46937.174220000001</v>
      </c>
      <c r="B345" s="3">
        <v>49</v>
      </c>
      <c r="C345" s="2">
        <v>70737.293829999995</v>
      </c>
      <c r="D345" s="2">
        <v>30825.381160898021</v>
      </c>
      <c r="F345" s="2">
        <v>46937.174220000001</v>
      </c>
      <c r="G345" s="3">
        <v>49</v>
      </c>
      <c r="H345" s="2">
        <v>70737.293829999995</v>
      </c>
      <c r="I345" s="2">
        <v>13851.11162</v>
      </c>
      <c r="K345" s="2">
        <v>46937.174220000001</v>
      </c>
      <c r="L345" s="3">
        <v>49</v>
      </c>
      <c r="M345" s="2">
        <v>70737.293829999995</v>
      </c>
      <c r="N345" s="2">
        <v>266765.47700000001</v>
      </c>
      <c r="P345" s="2">
        <v>46937.174220000001</v>
      </c>
      <c r="Q345" s="3">
        <v>49</v>
      </c>
      <c r="R345" s="2">
        <v>70737.293829999995</v>
      </c>
      <c r="S345" s="3">
        <v>1</v>
      </c>
    </row>
    <row r="346" spans="1:19" x14ac:dyDescent="0.2">
      <c r="A346" s="2">
        <v>28440.812679999999</v>
      </c>
      <c r="B346" s="3">
        <v>40</v>
      </c>
      <c r="C346" s="2">
        <v>57455.760900000001</v>
      </c>
      <c r="D346" s="2">
        <v>23534.478823668749</v>
      </c>
      <c r="F346" s="2">
        <v>28440.812679999999</v>
      </c>
      <c r="G346" s="3">
        <v>40</v>
      </c>
      <c r="H346" s="2">
        <v>57455.760900000001</v>
      </c>
      <c r="I346" s="2">
        <v>12186.02793</v>
      </c>
      <c r="K346" s="2">
        <v>28440.812679999999</v>
      </c>
      <c r="L346" s="3">
        <v>40</v>
      </c>
      <c r="M346" s="2">
        <v>57455.760900000001</v>
      </c>
      <c r="N346" s="2">
        <v>159727.87530000001</v>
      </c>
      <c r="P346" s="2">
        <v>28440.812679999999</v>
      </c>
      <c r="Q346" s="3">
        <v>40</v>
      </c>
      <c r="R346" s="2">
        <v>57455.760900000001</v>
      </c>
      <c r="S346" s="3">
        <v>1</v>
      </c>
    </row>
    <row r="347" spans="1:19" x14ac:dyDescent="0.2">
      <c r="A347" s="2">
        <v>38148.001629999999</v>
      </c>
      <c r="B347" s="3">
        <v>41</v>
      </c>
      <c r="C347" s="2">
        <v>60657.593549999998</v>
      </c>
      <c r="D347" s="2">
        <v>12490.69564999192</v>
      </c>
      <c r="F347" s="2">
        <v>38148.001629999999</v>
      </c>
      <c r="G347" s="3">
        <v>41</v>
      </c>
      <c r="H347" s="2">
        <v>60657.593549999998</v>
      </c>
      <c r="I347" s="2">
        <v>3331.3047470000001</v>
      </c>
      <c r="K347" s="2">
        <v>38148.001629999999</v>
      </c>
      <c r="L347" s="3">
        <v>41</v>
      </c>
      <c r="M347" s="2">
        <v>60657.593549999998</v>
      </c>
      <c r="N347" s="2">
        <v>392177.78899999999</v>
      </c>
      <c r="P347" s="2">
        <v>38148.001629999999</v>
      </c>
      <c r="Q347" s="3">
        <v>41</v>
      </c>
      <c r="R347" s="2">
        <v>60657.593549999998</v>
      </c>
      <c r="S347" s="3">
        <v>1</v>
      </c>
    </row>
    <row r="348" spans="1:19" x14ac:dyDescent="0.2">
      <c r="A348" s="2">
        <v>42747.539250000002</v>
      </c>
      <c r="B348" s="3">
        <v>47</v>
      </c>
      <c r="C348" s="2">
        <v>50694.427069999998</v>
      </c>
      <c r="D348" s="2">
        <v>19804.210488978901</v>
      </c>
      <c r="F348" s="2">
        <v>42747.539250000002</v>
      </c>
      <c r="G348" s="3">
        <v>47</v>
      </c>
      <c r="H348" s="2">
        <v>50694.427069999998</v>
      </c>
      <c r="I348" s="2">
        <v>10881.901019999999</v>
      </c>
      <c r="K348" s="2">
        <v>42747.539250000002</v>
      </c>
      <c r="L348" s="3">
        <v>47</v>
      </c>
      <c r="M348" s="2">
        <v>50694.427069999998</v>
      </c>
      <c r="N348" s="2">
        <v>587858.62950000004</v>
      </c>
      <c r="P348" s="2">
        <v>42747.539250000002</v>
      </c>
      <c r="Q348" s="3">
        <v>47</v>
      </c>
      <c r="R348" s="2">
        <v>50694.427069999998</v>
      </c>
      <c r="S348" s="3">
        <v>0</v>
      </c>
    </row>
    <row r="349" spans="1:19" x14ac:dyDescent="0.2">
      <c r="A349" s="2">
        <v>29670.83337</v>
      </c>
      <c r="B349" s="3">
        <v>27</v>
      </c>
      <c r="C349" s="2">
        <v>55369.72784</v>
      </c>
      <c r="D349" s="2">
        <v>23911.724764718871</v>
      </c>
      <c r="F349" s="2">
        <v>29670.83337</v>
      </c>
      <c r="G349" s="3">
        <v>27</v>
      </c>
      <c r="H349" s="2">
        <v>55369.72784</v>
      </c>
      <c r="I349" s="2">
        <v>10888.934939999999</v>
      </c>
      <c r="K349" s="2">
        <v>29670.83337</v>
      </c>
      <c r="L349" s="3">
        <v>27</v>
      </c>
      <c r="M349" s="2">
        <v>55369.72784</v>
      </c>
      <c r="N349" s="2">
        <v>606851.16960000002</v>
      </c>
      <c r="P349" s="2">
        <v>29670.83337</v>
      </c>
      <c r="Q349" s="3">
        <v>27</v>
      </c>
      <c r="R349" s="2">
        <v>55369.72784</v>
      </c>
      <c r="S349" s="3">
        <v>0</v>
      </c>
    </row>
    <row r="350" spans="1:19" x14ac:dyDescent="0.2">
      <c r="A350" s="2">
        <v>63038.20422</v>
      </c>
      <c r="B350" s="3">
        <v>46</v>
      </c>
      <c r="C350" s="2">
        <v>82425.646789999999</v>
      </c>
      <c r="D350" s="2">
        <v>33180.201941791078</v>
      </c>
      <c r="F350" s="2">
        <v>63038.20422</v>
      </c>
      <c r="G350" s="3">
        <v>46</v>
      </c>
      <c r="H350" s="2">
        <v>82425.646789999999</v>
      </c>
      <c r="I350" s="2">
        <v>7525.2521040000001</v>
      </c>
      <c r="K350" s="2">
        <v>63038.20422</v>
      </c>
      <c r="L350" s="3">
        <v>46</v>
      </c>
      <c r="M350" s="2">
        <v>82425.646789999999</v>
      </c>
      <c r="N350" s="2">
        <v>684273.59129999997</v>
      </c>
      <c r="P350" s="2">
        <v>63038.20422</v>
      </c>
      <c r="Q350" s="3">
        <v>46</v>
      </c>
      <c r="R350" s="2">
        <v>82425.646789999999</v>
      </c>
      <c r="S350" s="3">
        <v>1</v>
      </c>
    </row>
  </sheetData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7D98F-B802-3D4C-991C-A0CAF959708A}">
  <dimension ref="A1:Y325"/>
  <sheetViews>
    <sheetView workbookViewId="0">
      <selection activeCell="S25" sqref="S25"/>
    </sheetView>
  </sheetViews>
  <sheetFormatPr baseColWidth="10" defaultRowHeight="15" x14ac:dyDescent="0.2"/>
  <sheetData>
    <row r="1" spans="1:25" x14ac:dyDescent="0.2">
      <c r="A1" t="s">
        <v>77</v>
      </c>
      <c r="J1" t="s">
        <v>78</v>
      </c>
      <c r="S1" t="s">
        <v>79</v>
      </c>
    </row>
    <row r="2" spans="1:25" ht="16" thickBot="1" x14ac:dyDescent="0.25"/>
    <row r="3" spans="1:25" x14ac:dyDescent="0.2">
      <c r="A3" s="11" t="s">
        <v>35</v>
      </c>
      <c r="B3" s="11"/>
      <c r="J3" s="11" t="s">
        <v>35</v>
      </c>
      <c r="K3" s="11"/>
      <c r="S3" s="11" t="s">
        <v>35</v>
      </c>
      <c r="T3" s="11"/>
    </row>
    <row r="4" spans="1:25" x14ac:dyDescent="0.2">
      <c r="A4" t="s">
        <v>36</v>
      </c>
      <c r="B4">
        <v>0.99973544049252638</v>
      </c>
      <c r="J4" t="s">
        <v>36</v>
      </c>
      <c r="K4">
        <v>0.99973672418670556</v>
      </c>
      <c r="S4" t="s">
        <v>36</v>
      </c>
      <c r="T4">
        <v>0.999735598568815</v>
      </c>
    </row>
    <row r="5" spans="1:25" x14ac:dyDescent="0.2">
      <c r="A5" t="s">
        <v>37</v>
      </c>
      <c r="B5">
        <v>0.99947095097678573</v>
      </c>
      <c r="J5" t="s">
        <v>37</v>
      </c>
      <c r="K5">
        <v>0.99947351768756509</v>
      </c>
      <c r="S5" t="s">
        <v>37</v>
      </c>
      <c r="T5">
        <v>0.99947126704574685</v>
      </c>
    </row>
    <row r="6" spans="1:25" x14ac:dyDescent="0.2">
      <c r="A6" t="s">
        <v>38</v>
      </c>
      <c r="B6">
        <v>0.99946377743070813</v>
      </c>
      <c r="J6" t="s">
        <v>38</v>
      </c>
      <c r="K6">
        <v>0.99946637894434565</v>
      </c>
      <c r="S6" t="s">
        <v>38</v>
      </c>
      <c r="T6">
        <v>0.99946409778535006</v>
      </c>
    </row>
    <row r="7" spans="1:25" x14ac:dyDescent="0.2">
      <c r="A7" t="s">
        <v>39</v>
      </c>
      <c r="B7">
        <v>238.90542133735903</v>
      </c>
      <c r="J7" t="s">
        <v>39</v>
      </c>
      <c r="K7">
        <v>238.32518524606212</v>
      </c>
      <c r="S7" t="s">
        <v>39</v>
      </c>
      <c r="T7">
        <v>238.83404622239109</v>
      </c>
    </row>
    <row r="8" spans="1:25" ht="16" thickBot="1" x14ac:dyDescent="0.25">
      <c r="A8" s="9" t="s">
        <v>40</v>
      </c>
      <c r="B8" s="9">
        <v>300</v>
      </c>
      <c r="J8" s="9" t="s">
        <v>40</v>
      </c>
      <c r="K8" s="9">
        <v>300</v>
      </c>
      <c r="S8" s="9" t="s">
        <v>40</v>
      </c>
      <c r="T8" s="9">
        <v>300</v>
      </c>
    </row>
    <row r="10" spans="1:25" ht="16" thickBot="1" x14ac:dyDescent="0.25">
      <c r="A10" t="s">
        <v>41</v>
      </c>
      <c r="J10" t="s">
        <v>41</v>
      </c>
      <c r="S10" t="s">
        <v>41</v>
      </c>
    </row>
    <row r="11" spans="1:25" x14ac:dyDescent="0.2">
      <c r="A11" s="10"/>
      <c r="B11" s="10" t="s">
        <v>46</v>
      </c>
      <c r="C11" s="10" t="s">
        <v>47</v>
      </c>
      <c r="D11" s="10" t="s">
        <v>48</v>
      </c>
      <c r="E11" s="10" t="s">
        <v>49</v>
      </c>
      <c r="F11" s="10" t="s">
        <v>50</v>
      </c>
      <c r="J11" s="10"/>
      <c r="K11" s="10" t="s">
        <v>46</v>
      </c>
      <c r="L11" s="10" t="s">
        <v>47</v>
      </c>
      <c r="M11" s="10" t="s">
        <v>48</v>
      </c>
      <c r="N11" s="10" t="s">
        <v>49</v>
      </c>
      <c r="O11" s="10" t="s">
        <v>50</v>
      </c>
      <c r="S11" s="10"/>
      <c r="T11" s="10" t="s">
        <v>46</v>
      </c>
      <c r="U11" s="10" t="s">
        <v>47</v>
      </c>
      <c r="V11" s="10" t="s">
        <v>48</v>
      </c>
      <c r="W11" s="10" t="s">
        <v>49</v>
      </c>
      <c r="X11" s="10" t="s">
        <v>50</v>
      </c>
    </row>
    <row r="12" spans="1:25" x14ac:dyDescent="0.2">
      <c r="A12" t="s">
        <v>42</v>
      </c>
      <c r="B12">
        <v>4</v>
      </c>
      <c r="C12">
        <v>31808873230.512836</v>
      </c>
      <c r="D12">
        <v>7952218307.6282091</v>
      </c>
      <c r="E12">
        <v>139327.32015401486</v>
      </c>
      <c r="F12">
        <v>0</v>
      </c>
      <c r="J12" t="s">
        <v>42</v>
      </c>
      <c r="K12">
        <v>4</v>
      </c>
      <c r="L12">
        <v>31808954917.907272</v>
      </c>
      <c r="M12">
        <v>7952238729.4768181</v>
      </c>
      <c r="N12">
        <v>140006.92936587072</v>
      </c>
      <c r="O12">
        <v>0</v>
      </c>
      <c r="S12" t="s">
        <v>42</v>
      </c>
      <c r="T12">
        <v>4</v>
      </c>
      <c r="U12">
        <v>31808883289.632118</v>
      </c>
      <c r="V12">
        <v>7952220822.4080296</v>
      </c>
      <c r="W12">
        <v>139410.65211025084</v>
      </c>
      <c r="X12">
        <v>0</v>
      </c>
    </row>
    <row r="13" spans="1:25" x14ac:dyDescent="0.2">
      <c r="A13" t="s">
        <v>43</v>
      </c>
      <c r="B13">
        <v>295</v>
      </c>
      <c r="C13">
        <v>16837361.101592407</v>
      </c>
      <c r="D13">
        <v>57075.800344381038</v>
      </c>
      <c r="J13" t="s">
        <v>43</v>
      </c>
      <c r="K13">
        <v>295</v>
      </c>
      <c r="L13">
        <v>16755673.707158098</v>
      </c>
      <c r="M13">
        <v>56798.893922569827</v>
      </c>
      <c r="S13" t="s">
        <v>43</v>
      </c>
      <c r="T13">
        <v>295</v>
      </c>
      <c r="U13">
        <v>16827301.982312977</v>
      </c>
      <c r="V13">
        <v>57041.701634959245</v>
      </c>
    </row>
    <row r="14" spans="1:25" ht="16" thickBot="1" x14ac:dyDescent="0.25">
      <c r="A14" s="9" t="s">
        <v>44</v>
      </c>
      <c r="B14" s="9">
        <v>299</v>
      </c>
      <c r="C14" s="9">
        <v>31825710591.614429</v>
      </c>
      <c r="D14" s="9"/>
      <c r="E14" s="9"/>
      <c r="F14" s="9"/>
      <c r="J14" s="9" t="s">
        <v>44</v>
      </c>
      <c r="K14" s="9">
        <v>299</v>
      </c>
      <c r="L14" s="9">
        <v>31825710591.614429</v>
      </c>
      <c r="M14" s="9"/>
      <c r="N14" s="9"/>
      <c r="O14" s="9"/>
      <c r="S14" s="9" t="s">
        <v>44</v>
      </c>
      <c r="T14" s="9">
        <v>299</v>
      </c>
      <c r="U14" s="9">
        <v>31825710591.614429</v>
      </c>
      <c r="V14" s="9"/>
      <c r="W14" s="9"/>
      <c r="X14" s="9"/>
    </row>
    <row r="15" spans="1:25" ht="16" thickBot="1" x14ac:dyDescent="0.25"/>
    <row r="16" spans="1:25" x14ac:dyDescent="0.2">
      <c r="A16" s="10"/>
      <c r="B16" s="10" t="s">
        <v>51</v>
      </c>
      <c r="C16" s="10" t="s">
        <v>39</v>
      </c>
      <c r="D16" s="10" t="s">
        <v>52</v>
      </c>
      <c r="E16" s="10" t="s">
        <v>53</v>
      </c>
      <c r="F16" s="10" t="s">
        <v>54</v>
      </c>
      <c r="G16" s="10" t="s">
        <v>55</v>
      </c>
      <c r="J16" s="10"/>
      <c r="K16" s="10" t="s">
        <v>51</v>
      </c>
      <c r="L16" s="10" t="s">
        <v>39</v>
      </c>
      <c r="M16" s="10" t="s">
        <v>52</v>
      </c>
      <c r="N16" s="10" t="s">
        <v>53</v>
      </c>
      <c r="O16" s="10" t="s">
        <v>54</v>
      </c>
      <c r="P16" s="10" t="s">
        <v>55</v>
      </c>
      <c r="S16" s="10"/>
      <c r="T16" s="10" t="s">
        <v>51</v>
      </c>
      <c r="U16" s="10" t="s">
        <v>39</v>
      </c>
      <c r="V16" s="10" t="s">
        <v>52</v>
      </c>
      <c r="W16" s="10" t="s">
        <v>53</v>
      </c>
      <c r="X16" s="10" t="s">
        <v>54</v>
      </c>
      <c r="Y16" s="10" t="s">
        <v>55</v>
      </c>
    </row>
    <row r="17" spans="1:25" x14ac:dyDescent="0.2">
      <c r="A17" t="s">
        <v>45</v>
      </c>
      <c r="B17">
        <v>-42047.88280259227</v>
      </c>
      <c r="C17">
        <v>118.81963100914466</v>
      </c>
      <c r="D17">
        <v>-353.87993082856957</v>
      </c>
      <c r="E17">
        <v>0</v>
      </c>
      <c r="F17">
        <v>-42281.724365215487</v>
      </c>
      <c r="G17">
        <v>-41814.041239969054</v>
      </c>
      <c r="J17" t="s">
        <v>45</v>
      </c>
      <c r="K17">
        <v>-42109.960028425216</v>
      </c>
      <c r="L17">
        <v>123.61905843762545</v>
      </c>
      <c r="M17">
        <v>-340.64294422427321</v>
      </c>
      <c r="N17">
        <v>0</v>
      </c>
      <c r="O17">
        <v>-42353.247047157332</v>
      </c>
      <c r="P17">
        <v>-41866.673009693099</v>
      </c>
      <c r="S17" t="s">
        <v>45</v>
      </c>
      <c r="T17">
        <v>-42083.945110676301</v>
      </c>
      <c r="U17">
        <v>121.68850017877698</v>
      </c>
      <c r="V17">
        <v>-345.83337824732212</v>
      </c>
      <c r="W17">
        <v>0</v>
      </c>
      <c r="X17">
        <v>-42323.432717171992</v>
      </c>
      <c r="Y17">
        <v>-41844.457504180609</v>
      </c>
    </row>
    <row r="18" spans="1:25" x14ac:dyDescent="0.2">
      <c r="A18" t="s">
        <v>28</v>
      </c>
      <c r="B18">
        <v>840.17132786826437</v>
      </c>
      <c r="C18">
        <v>1.7762114771435122</v>
      </c>
      <c r="D18">
        <v>473.01311734536279</v>
      </c>
      <c r="E18">
        <v>0</v>
      </c>
      <c r="F18">
        <v>836.67567598113999</v>
      </c>
      <c r="G18">
        <v>843.66697975538875</v>
      </c>
      <c r="J18" t="s">
        <v>28</v>
      </c>
      <c r="K18">
        <v>840.22982809377118</v>
      </c>
      <c r="L18">
        <v>1.7722301106933094</v>
      </c>
      <c r="M18">
        <v>474.10876444541793</v>
      </c>
      <c r="N18">
        <v>0</v>
      </c>
      <c r="O18">
        <v>836.7420116875702</v>
      </c>
      <c r="P18">
        <v>843.71764449997215</v>
      </c>
      <c r="S18" t="s">
        <v>28</v>
      </c>
      <c r="T18">
        <v>840.40493022892394</v>
      </c>
      <c r="U18">
        <v>1.7852425712482196</v>
      </c>
      <c r="V18">
        <v>470.75111459017199</v>
      </c>
      <c r="W18">
        <v>0</v>
      </c>
      <c r="X18">
        <v>836.89150480438241</v>
      </c>
      <c r="Y18">
        <v>843.91835565346548</v>
      </c>
    </row>
    <row r="19" spans="1:25" x14ac:dyDescent="0.2">
      <c r="A19" t="s">
        <v>24</v>
      </c>
      <c r="B19">
        <v>0.56364403458031342</v>
      </c>
      <c r="C19">
        <v>1.4136166393546748E-3</v>
      </c>
      <c r="D19">
        <v>398.72481611253573</v>
      </c>
      <c r="E19">
        <v>0</v>
      </c>
      <c r="F19">
        <v>0.56086198315422009</v>
      </c>
      <c r="G19">
        <v>0.56642608600640676</v>
      </c>
      <c r="J19" t="s">
        <v>24</v>
      </c>
      <c r="K19">
        <v>0.56262359831231734</v>
      </c>
      <c r="L19">
        <v>1.1914123162966427E-3</v>
      </c>
      <c r="M19">
        <v>472.23248460378767</v>
      </c>
      <c r="N19">
        <v>0</v>
      </c>
      <c r="O19">
        <v>0.56027885346329565</v>
      </c>
      <c r="P19">
        <v>0.56496834316133904</v>
      </c>
      <c r="S19" t="s">
        <v>24</v>
      </c>
      <c r="T19">
        <v>0.56276465234646822</v>
      </c>
      <c r="U19">
        <v>1.1921684180979492E-3</v>
      </c>
      <c r="V19">
        <v>472.05130064117429</v>
      </c>
      <c r="W19">
        <v>0</v>
      </c>
      <c r="X19">
        <v>0.56041841946028281</v>
      </c>
      <c r="Y19">
        <v>0.56511088523265363</v>
      </c>
    </row>
    <row r="20" spans="1:25" x14ac:dyDescent="0.2">
      <c r="A20" t="s">
        <v>27</v>
      </c>
      <c r="B20">
        <v>2.8939016388678275E-2</v>
      </c>
      <c r="C20">
        <v>8.1769346682788836E-5</v>
      </c>
      <c r="D20">
        <v>353.91032902516127</v>
      </c>
      <c r="E20">
        <v>0</v>
      </c>
      <c r="F20">
        <v>2.8778091197776853E-2</v>
      </c>
      <c r="G20">
        <v>2.9099941579579697E-2</v>
      </c>
      <c r="J20" t="s">
        <v>27</v>
      </c>
      <c r="K20">
        <v>2.8935371238889382E-2</v>
      </c>
      <c r="L20">
        <v>8.1547346163550702E-5</v>
      </c>
      <c r="M20">
        <v>354.82909745286906</v>
      </c>
      <c r="N20">
        <v>0</v>
      </c>
      <c r="O20">
        <v>2.8774882953471345E-2</v>
      </c>
      <c r="P20">
        <v>2.9095859524307419E-2</v>
      </c>
      <c r="S20" t="s">
        <v>27</v>
      </c>
      <c r="T20">
        <v>2.8942754107842791E-2</v>
      </c>
      <c r="U20">
        <v>8.1866273805264748E-5</v>
      </c>
      <c r="V20">
        <v>353.53696659858861</v>
      </c>
      <c r="W20">
        <v>0</v>
      </c>
      <c r="X20">
        <v>2.8781638160669972E-2</v>
      </c>
      <c r="Y20">
        <v>2.9103870055015611E-2</v>
      </c>
    </row>
    <row r="21" spans="1:25" ht="16" thickBot="1" x14ac:dyDescent="0.25">
      <c r="A21" s="9" t="s">
        <v>25</v>
      </c>
      <c r="B21" s="9">
        <v>-2.5461084036338885E-3</v>
      </c>
      <c r="C21" s="9">
        <v>2.1364571033884046E-3</v>
      </c>
      <c r="D21" s="9">
        <v>-1.1917432835865416</v>
      </c>
      <c r="E21" s="9">
        <v>0.23431977880635327</v>
      </c>
      <c r="F21" s="9">
        <v>-6.7507374139307713E-3</v>
      </c>
      <c r="G21" s="9">
        <v>1.6585206066629941E-3</v>
      </c>
      <c r="J21" s="9" t="s">
        <v>26</v>
      </c>
      <c r="K21" s="9">
        <v>6.5771909351420611E-3</v>
      </c>
      <c r="L21" s="9">
        <v>3.8855335916987096E-3</v>
      </c>
      <c r="M21" s="9">
        <v>1.6927381477782026</v>
      </c>
      <c r="N21" s="9">
        <v>9.1561075007909332E-2</v>
      </c>
      <c r="O21" s="9">
        <v>-1.0696872700082876E-3</v>
      </c>
      <c r="P21" s="9">
        <v>1.422406914029241E-2</v>
      </c>
      <c r="S21" s="9" t="s">
        <v>3</v>
      </c>
      <c r="T21" s="9">
        <v>35.148081092135257</v>
      </c>
      <c r="U21" s="9">
        <v>27.809186147002993</v>
      </c>
      <c r="V21" s="9">
        <v>1.2639018238914979</v>
      </c>
      <c r="W21" s="9">
        <v>0.20726306817535506</v>
      </c>
      <c r="X21" s="9">
        <v>-19.581457189250852</v>
      </c>
      <c r="Y21" s="9">
        <v>89.87761937352137</v>
      </c>
    </row>
    <row r="22" spans="1:25" x14ac:dyDescent="0.2">
      <c r="D22" t="s">
        <v>74</v>
      </c>
      <c r="M22" t="s">
        <v>74</v>
      </c>
      <c r="V22" t="s">
        <v>74</v>
      </c>
    </row>
    <row r="25" spans="1:25" x14ac:dyDescent="0.2">
      <c r="A25" s="4" t="s">
        <v>23</v>
      </c>
      <c r="B25" s="4" t="s">
        <v>28</v>
      </c>
      <c r="C25" s="4" t="s">
        <v>24</v>
      </c>
      <c r="D25" s="4" t="s">
        <v>27</v>
      </c>
      <c r="E25" s="4" t="s">
        <v>25</v>
      </c>
      <c r="G25" s="4" t="s">
        <v>23</v>
      </c>
      <c r="H25" s="4" t="s">
        <v>28</v>
      </c>
      <c r="I25" s="4" t="s">
        <v>24</v>
      </c>
      <c r="J25" s="4" t="s">
        <v>27</v>
      </c>
      <c r="K25" s="4" t="s">
        <v>26</v>
      </c>
      <c r="M25" s="4" t="s">
        <v>23</v>
      </c>
      <c r="N25" s="4" t="s">
        <v>28</v>
      </c>
      <c r="O25" s="4" t="s">
        <v>24</v>
      </c>
      <c r="P25" s="4" t="s">
        <v>27</v>
      </c>
      <c r="Q25" s="4" t="s">
        <v>3</v>
      </c>
    </row>
    <row r="26" spans="1:25" x14ac:dyDescent="0.2">
      <c r="A26" s="2">
        <v>35321.458769999997</v>
      </c>
      <c r="B26" s="3">
        <v>42</v>
      </c>
      <c r="C26" s="2">
        <v>62812.093009999997</v>
      </c>
      <c r="D26" s="2">
        <v>238961.25049999999</v>
      </c>
      <c r="E26" s="2">
        <v>33778.131978667683</v>
      </c>
      <c r="G26" s="2">
        <v>35321.458769999997</v>
      </c>
      <c r="H26" s="3">
        <v>42</v>
      </c>
      <c r="I26" s="2">
        <v>62812.093009999997</v>
      </c>
      <c r="J26" s="2">
        <v>238961.25049999999</v>
      </c>
      <c r="K26" s="2">
        <v>11609.38091</v>
      </c>
      <c r="M26" s="2">
        <v>35321.458769999997</v>
      </c>
      <c r="N26" s="3">
        <v>42</v>
      </c>
      <c r="O26" s="2">
        <v>62812.093009999997</v>
      </c>
      <c r="P26" s="2">
        <v>238961.25049999999</v>
      </c>
      <c r="Q26" s="3">
        <v>0</v>
      </c>
    </row>
    <row r="27" spans="1:25" x14ac:dyDescent="0.2">
      <c r="A27" s="2">
        <v>45115.525659999999</v>
      </c>
      <c r="B27" s="3">
        <v>41</v>
      </c>
      <c r="C27" s="2">
        <v>66646.892919999998</v>
      </c>
      <c r="D27" s="2">
        <v>530973.90780000004</v>
      </c>
      <c r="E27" s="2">
        <v>27353.59809020978</v>
      </c>
      <c r="G27" s="2">
        <v>45115.525659999999</v>
      </c>
      <c r="H27" s="3">
        <v>41</v>
      </c>
      <c r="I27" s="2">
        <v>66646.892919999998</v>
      </c>
      <c r="J27" s="2">
        <v>530973.90780000004</v>
      </c>
      <c r="K27" s="2">
        <v>9572.9571360000009</v>
      </c>
      <c r="M27" s="2">
        <v>45115.525659999999</v>
      </c>
      <c r="N27" s="3">
        <v>41</v>
      </c>
      <c r="O27" s="2">
        <v>66646.892919999998</v>
      </c>
      <c r="P27" s="2">
        <v>530973.90780000004</v>
      </c>
      <c r="Q27" s="3">
        <v>0</v>
      </c>
    </row>
    <row r="28" spans="1:25" x14ac:dyDescent="0.2">
      <c r="A28" s="2">
        <v>42925.709210000001</v>
      </c>
      <c r="B28" s="3">
        <v>43</v>
      </c>
      <c r="C28" s="2">
        <v>53798.551119999996</v>
      </c>
      <c r="D28" s="2">
        <v>638467.17729999998</v>
      </c>
      <c r="E28" s="2">
        <v>14359.152867572249</v>
      </c>
      <c r="G28" s="2">
        <v>42925.709210000001</v>
      </c>
      <c r="H28" s="3">
        <v>43</v>
      </c>
      <c r="I28" s="2">
        <v>53798.551119999996</v>
      </c>
      <c r="J28" s="2">
        <v>638467.17729999998</v>
      </c>
      <c r="K28" s="2">
        <v>11160.35506</v>
      </c>
      <c r="M28" s="2">
        <v>42925.709210000001</v>
      </c>
      <c r="N28" s="3">
        <v>43</v>
      </c>
      <c r="O28" s="2">
        <v>53798.551119999996</v>
      </c>
      <c r="P28" s="2">
        <v>638467.17729999998</v>
      </c>
      <c r="Q28" s="3">
        <v>1</v>
      </c>
    </row>
    <row r="29" spans="1:25" x14ac:dyDescent="0.2">
      <c r="A29" s="2">
        <v>67422.363129999998</v>
      </c>
      <c r="B29" s="3">
        <v>58</v>
      </c>
      <c r="C29" s="2">
        <v>79370.037979999994</v>
      </c>
      <c r="D29" s="2">
        <v>548599.05240000004</v>
      </c>
      <c r="E29" s="2">
        <v>32294.037938352249</v>
      </c>
      <c r="G29" s="2">
        <v>67422.363129999998</v>
      </c>
      <c r="H29" s="3">
        <v>58</v>
      </c>
      <c r="I29" s="2">
        <v>79370.037979999994</v>
      </c>
      <c r="J29" s="2">
        <v>548599.05240000004</v>
      </c>
      <c r="K29" s="2">
        <v>14426.164849999999</v>
      </c>
      <c r="M29" s="2">
        <v>67422.363129999998</v>
      </c>
      <c r="N29" s="3">
        <v>58</v>
      </c>
      <c r="O29" s="2">
        <v>79370.037979999994</v>
      </c>
      <c r="P29" s="2">
        <v>548599.05240000004</v>
      </c>
      <c r="Q29" s="3">
        <v>1</v>
      </c>
    </row>
    <row r="30" spans="1:25" x14ac:dyDescent="0.2">
      <c r="A30" s="2">
        <v>55915.462480000002</v>
      </c>
      <c r="B30" s="3">
        <v>57</v>
      </c>
      <c r="C30" s="2">
        <v>59729.151299999998</v>
      </c>
      <c r="D30" s="2">
        <v>560304.06709999999</v>
      </c>
      <c r="E30" s="2">
        <v>19646.39732191556</v>
      </c>
      <c r="G30" s="2">
        <v>55915.462480000002</v>
      </c>
      <c r="H30" s="3">
        <v>57</v>
      </c>
      <c r="I30" s="2">
        <v>59729.151299999998</v>
      </c>
      <c r="J30" s="2">
        <v>560304.06709999999</v>
      </c>
      <c r="K30" s="2">
        <v>5358.7121770000003</v>
      </c>
      <c r="M30" s="2">
        <v>55915.462480000002</v>
      </c>
      <c r="N30" s="3">
        <v>57</v>
      </c>
      <c r="O30" s="2">
        <v>59729.151299999998</v>
      </c>
      <c r="P30" s="2">
        <v>560304.06709999999</v>
      </c>
      <c r="Q30" s="3">
        <v>1</v>
      </c>
    </row>
    <row r="31" spans="1:25" x14ac:dyDescent="0.2">
      <c r="A31" s="2">
        <v>56611.997840000004</v>
      </c>
      <c r="B31" s="3">
        <v>57</v>
      </c>
      <c r="C31" s="2">
        <v>68499.851620000001</v>
      </c>
      <c r="D31" s="2">
        <v>428485.36040000001</v>
      </c>
      <c r="E31" s="2">
        <v>17921.075259298588</v>
      </c>
      <c r="G31" s="2">
        <v>56611.997840000004</v>
      </c>
      <c r="H31" s="3">
        <v>57</v>
      </c>
      <c r="I31" s="2">
        <v>68499.851620000001</v>
      </c>
      <c r="J31" s="2">
        <v>428485.36040000001</v>
      </c>
      <c r="K31" s="2">
        <v>14179.47244</v>
      </c>
      <c r="M31" s="2">
        <v>56611.997840000004</v>
      </c>
      <c r="N31" s="3">
        <v>57</v>
      </c>
      <c r="O31" s="2">
        <v>68499.851620000001</v>
      </c>
      <c r="P31" s="2">
        <v>428485.36040000001</v>
      </c>
      <c r="Q31" s="3">
        <v>1</v>
      </c>
    </row>
    <row r="32" spans="1:25" x14ac:dyDescent="0.2">
      <c r="A32" s="2">
        <v>28925.70549</v>
      </c>
      <c r="B32" s="3">
        <v>47</v>
      </c>
      <c r="C32" s="2">
        <v>39814.521999999997</v>
      </c>
      <c r="D32" s="2">
        <v>326373.18119999999</v>
      </c>
      <c r="E32" s="2">
        <v>11889.185205225191</v>
      </c>
      <c r="G32" s="2">
        <v>28925.70549</v>
      </c>
      <c r="H32" s="3">
        <v>47</v>
      </c>
      <c r="I32" s="2">
        <v>39814.521999999997</v>
      </c>
      <c r="J32" s="2">
        <v>326373.18119999999</v>
      </c>
      <c r="K32" s="2">
        <v>5958.460188</v>
      </c>
      <c r="M32" s="2">
        <v>28925.70549</v>
      </c>
      <c r="N32" s="3">
        <v>47</v>
      </c>
      <c r="O32" s="2">
        <v>39814.521999999997</v>
      </c>
      <c r="P32" s="2">
        <v>326373.18119999999</v>
      </c>
      <c r="Q32" s="3">
        <v>1</v>
      </c>
    </row>
    <row r="33" spans="1:17" x14ac:dyDescent="0.2">
      <c r="A33" s="2">
        <v>47434.982649999998</v>
      </c>
      <c r="B33" s="3">
        <v>50</v>
      </c>
      <c r="C33" s="2">
        <v>51752.234450000004</v>
      </c>
      <c r="D33" s="2">
        <v>629312.40410000004</v>
      </c>
      <c r="E33" s="2">
        <v>19877.40293355197</v>
      </c>
      <c r="G33" s="2">
        <v>47434.982649999998</v>
      </c>
      <c r="H33" s="3">
        <v>50</v>
      </c>
      <c r="I33" s="2">
        <v>51752.234450000004</v>
      </c>
      <c r="J33" s="2">
        <v>629312.40410000004</v>
      </c>
      <c r="K33" s="2">
        <v>10985.69656</v>
      </c>
      <c r="M33" s="2">
        <v>47434.982649999998</v>
      </c>
      <c r="N33" s="3">
        <v>50</v>
      </c>
      <c r="O33" s="2">
        <v>51752.234450000004</v>
      </c>
      <c r="P33" s="2">
        <v>629312.40410000004</v>
      </c>
      <c r="Q33" s="3">
        <v>1</v>
      </c>
    </row>
    <row r="34" spans="1:17" x14ac:dyDescent="0.2">
      <c r="A34" s="2">
        <v>48013.614099999999</v>
      </c>
      <c r="B34" s="3">
        <v>47</v>
      </c>
      <c r="C34" s="2">
        <v>58139.259100000003</v>
      </c>
      <c r="D34" s="2">
        <v>630059.02740000002</v>
      </c>
      <c r="E34" s="2">
        <v>15521.737736260089</v>
      </c>
      <c r="G34" s="2">
        <v>48013.614099999999</v>
      </c>
      <c r="H34" s="3">
        <v>47</v>
      </c>
      <c r="I34" s="2">
        <v>58139.259100000003</v>
      </c>
      <c r="J34" s="2">
        <v>630059.02740000002</v>
      </c>
      <c r="K34" s="2">
        <v>3440.8237989999998</v>
      </c>
      <c r="M34" s="2">
        <v>48013.614099999999</v>
      </c>
      <c r="N34" s="3">
        <v>47</v>
      </c>
      <c r="O34" s="2">
        <v>58139.259100000003</v>
      </c>
      <c r="P34" s="2">
        <v>630059.02740000002</v>
      </c>
      <c r="Q34" s="3">
        <v>0</v>
      </c>
    </row>
    <row r="35" spans="1:17" x14ac:dyDescent="0.2">
      <c r="A35" s="2">
        <v>38189.506009999997</v>
      </c>
      <c r="B35" s="3">
        <v>43</v>
      </c>
      <c r="C35" s="2">
        <v>53457.101320000002</v>
      </c>
      <c r="D35" s="2">
        <v>476643.35440000001</v>
      </c>
      <c r="E35" s="2">
        <v>11028.18096287287</v>
      </c>
      <c r="G35" s="2">
        <v>38189.506009999997</v>
      </c>
      <c r="H35" s="3">
        <v>43</v>
      </c>
      <c r="I35" s="2">
        <v>53457.101320000002</v>
      </c>
      <c r="J35" s="2">
        <v>476643.35440000001</v>
      </c>
      <c r="K35" s="2">
        <v>12884.078680000001</v>
      </c>
      <c r="M35" s="2">
        <v>38189.506009999997</v>
      </c>
      <c r="N35" s="3">
        <v>43</v>
      </c>
      <c r="O35" s="2">
        <v>53457.101320000002</v>
      </c>
      <c r="P35" s="2">
        <v>476643.35440000001</v>
      </c>
      <c r="Q35" s="3">
        <v>1</v>
      </c>
    </row>
    <row r="36" spans="1:17" x14ac:dyDescent="0.2">
      <c r="A36" s="2">
        <v>59045.51309</v>
      </c>
      <c r="B36" s="3">
        <v>50</v>
      </c>
      <c r="C36" s="2">
        <v>73348.707450000002</v>
      </c>
      <c r="D36" s="2">
        <v>612738.61710000003</v>
      </c>
      <c r="E36" s="2">
        <v>33330.097571897008</v>
      </c>
      <c r="G36" s="2">
        <v>59045.51309</v>
      </c>
      <c r="H36" s="3">
        <v>50</v>
      </c>
      <c r="I36" s="2">
        <v>73348.707450000002</v>
      </c>
      <c r="J36" s="2">
        <v>612738.61710000003</v>
      </c>
      <c r="K36" s="2">
        <v>8270.707359</v>
      </c>
      <c r="M36" s="2">
        <v>59045.51309</v>
      </c>
      <c r="N36" s="3">
        <v>50</v>
      </c>
      <c r="O36" s="2">
        <v>73348.707450000002</v>
      </c>
      <c r="P36" s="2">
        <v>612738.61710000003</v>
      </c>
      <c r="Q36" s="3">
        <v>1</v>
      </c>
    </row>
    <row r="37" spans="1:17" x14ac:dyDescent="0.2">
      <c r="A37" s="2">
        <v>42288.810460000001</v>
      </c>
      <c r="B37" s="3">
        <v>53</v>
      </c>
      <c r="C37" s="2">
        <v>55421.657330000002</v>
      </c>
      <c r="D37" s="2">
        <v>293862.5123</v>
      </c>
      <c r="E37" s="2">
        <v>21113.48656121664</v>
      </c>
      <c r="G37" s="2">
        <v>42288.810460000001</v>
      </c>
      <c r="H37" s="3">
        <v>53</v>
      </c>
      <c r="I37" s="2">
        <v>55421.657330000002</v>
      </c>
      <c r="J37" s="2">
        <v>293862.5123</v>
      </c>
      <c r="K37" s="2">
        <v>10014.969289999999</v>
      </c>
      <c r="M37" s="2">
        <v>42288.810460000001</v>
      </c>
      <c r="N37" s="3">
        <v>53</v>
      </c>
      <c r="O37" s="2">
        <v>55421.657330000002</v>
      </c>
      <c r="P37" s="2">
        <v>293862.5123</v>
      </c>
      <c r="Q37" s="3">
        <v>1</v>
      </c>
    </row>
    <row r="38" spans="1:17" x14ac:dyDescent="0.2">
      <c r="A38" s="2">
        <v>28700.0334</v>
      </c>
      <c r="B38" s="3">
        <v>44</v>
      </c>
      <c r="C38" s="2">
        <v>37336.338300000003</v>
      </c>
      <c r="D38" s="2">
        <v>430907.16729999997</v>
      </c>
      <c r="E38" s="2">
        <v>18430.676806977699</v>
      </c>
      <c r="G38" s="2">
        <v>28700.0334</v>
      </c>
      <c r="H38" s="3">
        <v>44</v>
      </c>
      <c r="I38" s="2">
        <v>37336.338300000003</v>
      </c>
      <c r="J38" s="2">
        <v>430907.16729999997</v>
      </c>
      <c r="K38" s="2">
        <v>10218.32092</v>
      </c>
      <c r="M38" s="2">
        <v>28700.0334</v>
      </c>
      <c r="N38" s="3">
        <v>44</v>
      </c>
      <c r="O38" s="2">
        <v>37336.338300000003</v>
      </c>
      <c r="P38" s="2">
        <v>430907.16729999997</v>
      </c>
      <c r="Q38" s="3">
        <v>0</v>
      </c>
    </row>
    <row r="39" spans="1:17" x14ac:dyDescent="0.2">
      <c r="A39" s="2">
        <v>49258.87571</v>
      </c>
      <c r="B39" s="3">
        <v>48</v>
      </c>
      <c r="C39" s="2">
        <v>68304.472980000006</v>
      </c>
      <c r="D39" s="2">
        <v>420322.07020000002</v>
      </c>
      <c r="E39" s="2">
        <v>18347.515908603109</v>
      </c>
      <c r="G39" s="2">
        <v>49258.87571</v>
      </c>
      <c r="H39" s="3">
        <v>48</v>
      </c>
      <c r="I39" s="2">
        <v>68304.472980000006</v>
      </c>
      <c r="J39" s="2">
        <v>420322.07020000002</v>
      </c>
      <c r="K39" s="2">
        <v>9466.9951280000005</v>
      </c>
      <c r="M39" s="2">
        <v>49258.87571</v>
      </c>
      <c r="N39" s="3">
        <v>48</v>
      </c>
      <c r="O39" s="2">
        <v>68304.472980000006</v>
      </c>
      <c r="P39" s="2">
        <v>420322.07020000002</v>
      </c>
      <c r="Q39" s="3">
        <v>0</v>
      </c>
    </row>
    <row r="40" spans="1:17" x14ac:dyDescent="0.2">
      <c r="A40" s="2">
        <v>49510.033560000003</v>
      </c>
      <c r="B40" s="3">
        <v>55</v>
      </c>
      <c r="C40" s="2">
        <v>72776.003819999998</v>
      </c>
      <c r="D40" s="2">
        <v>146344.8965</v>
      </c>
      <c r="E40" s="2">
        <v>21855.042932753771</v>
      </c>
      <c r="G40" s="2">
        <v>49510.033560000003</v>
      </c>
      <c r="H40" s="3">
        <v>55</v>
      </c>
      <c r="I40" s="2">
        <v>72776.003819999998</v>
      </c>
      <c r="J40" s="2">
        <v>146344.8965</v>
      </c>
      <c r="K40" s="2">
        <v>10597.638139999999</v>
      </c>
      <c r="M40" s="2">
        <v>49510.033560000003</v>
      </c>
      <c r="N40" s="3">
        <v>55</v>
      </c>
      <c r="O40" s="2">
        <v>72776.003819999998</v>
      </c>
      <c r="P40" s="2">
        <v>146344.8965</v>
      </c>
      <c r="Q40" s="3">
        <v>0</v>
      </c>
    </row>
    <row r="41" spans="1:17" x14ac:dyDescent="0.2">
      <c r="A41" s="2">
        <v>53017.267229999998</v>
      </c>
      <c r="B41" s="3">
        <v>53</v>
      </c>
      <c r="C41" s="2">
        <v>64662.300609999998</v>
      </c>
      <c r="D41" s="2">
        <v>481433.43239999999</v>
      </c>
      <c r="E41" s="2">
        <v>28349.817372141089</v>
      </c>
      <c r="G41" s="2">
        <v>53017.267229999998</v>
      </c>
      <c r="H41" s="3">
        <v>53</v>
      </c>
      <c r="I41" s="2">
        <v>64662.300609999998</v>
      </c>
      <c r="J41" s="2">
        <v>481433.43239999999</v>
      </c>
      <c r="K41" s="2">
        <v>11326.03434</v>
      </c>
      <c r="M41" s="2">
        <v>53017.267229999998</v>
      </c>
      <c r="N41" s="3">
        <v>53</v>
      </c>
      <c r="O41" s="2">
        <v>64662.300609999998</v>
      </c>
      <c r="P41" s="2">
        <v>481433.43239999999</v>
      </c>
      <c r="Q41" s="3">
        <v>1</v>
      </c>
    </row>
    <row r="42" spans="1:17" x14ac:dyDescent="0.2">
      <c r="A42" s="2">
        <v>41814.720670000002</v>
      </c>
      <c r="B42" s="3">
        <v>45</v>
      </c>
      <c r="C42" s="2">
        <v>63259.878369999999</v>
      </c>
      <c r="D42" s="2">
        <v>370356.22230000002</v>
      </c>
      <c r="E42" s="2">
        <v>24743.750456449408</v>
      </c>
      <c r="G42" s="2">
        <v>41814.720670000002</v>
      </c>
      <c r="H42" s="3">
        <v>45</v>
      </c>
      <c r="I42" s="2">
        <v>63259.878369999999</v>
      </c>
      <c r="J42" s="2">
        <v>370356.22230000002</v>
      </c>
      <c r="K42" s="2">
        <v>11495.54999</v>
      </c>
      <c r="M42" s="2">
        <v>41814.720670000002</v>
      </c>
      <c r="N42" s="3">
        <v>45</v>
      </c>
      <c r="O42" s="2">
        <v>63259.878369999999</v>
      </c>
      <c r="P42" s="2">
        <v>370356.22230000002</v>
      </c>
      <c r="Q42" s="3">
        <v>0</v>
      </c>
    </row>
    <row r="43" spans="1:17" x14ac:dyDescent="0.2">
      <c r="A43" s="2">
        <v>43901.712440000003</v>
      </c>
      <c r="B43" s="3">
        <v>48</v>
      </c>
      <c r="C43" s="2">
        <v>52682.064010000002</v>
      </c>
      <c r="D43" s="2">
        <v>549443.58860000002</v>
      </c>
      <c r="E43" s="2">
        <v>26339.14756026891</v>
      </c>
      <c r="G43" s="2">
        <v>43901.712440000003</v>
      </c>
      <c r="H43" s="3">
        <v>48</v>
      </c>
      <c r="I43" s="2">
        <v>52682.064010000002</v>
      </c>
      <c r="J43" s="2">
        <v>549443.58860000002</v>
      </c>
      <c r="K43" s="2">
        <v>12514.52029</v>
      </c>
      <c r="M43" s="2">
        <v>43901.712440000003</v>
      </c>
      <c r="N43" s="3">
        <v>48</v>
      </c>
      <c r="O43" s="2">
        <v>52682.064010000002</v>
      </c>
      <c r="P43" s="2">
        <v>549443.58860000002</v>
      </c>
      <c r="Q43" s="3">
        <v>1</v>
      </c>
    </row>
    <row r="44" spans="1:17" x14ac:dyDescent="0.2">
      <c r="A44" s="2">
        <v>44633.992409999999</v>
      </c>
      <c r="B44" s="3">
        <v>52</v>
      </c>
      <c r="C44" s="2">
        <v>54503.144229999998</v>
      </c>
      <c r="D44" s="2">
        <v>431098.99979999999</v>
      </c>
      <c r="E44" s="2">
        <v>20660.479743380129</v>
      </c>
      <c r="G44" s="2">
        <v>44633.992409999999</v>
      </c>
      <c r="H44" s="3">
        <v>52</v>
      </c>
      <c r="I44" s="2">
        <v>54503.144229999998</v>
      </c>
      <c r="J44" s="2">
        <v>431098.99979999999</v>
      </c>
      <c r="K44" s="2">
        <v>7377.8209139999999</v>
      </c>
      <c r="M44" s="2">
        <v>44633.992409999999</v>
      </c>
      <c r="N44" s="3">
        <v>52</v>
      </c>
      <c r="O44" s="2">
        <v>54503.144229999998</v>
      </c>
      <c r="P44" s="2">
        <v>431098.99979999999</v>
      </c>
      <c r="Q44" s="3">
        <v>1</v>
      </c>
    </row>
    <row r="45" spans="1:17" x14ac:dyDescent="0.2">
      <c r="A45" s="2">
        <v>54827.52403</v>
      </c>
      <c r="B45" s="3">
        <v>59</v>
      </c>
      <c r="C45" s="2">
        <v>55368.237159999997</v>
      </c>
      <c r="D45" s="2">
        <v>566022.13060000003</v>
      </c>
      <c r="E45" s="2">
        <v>13304.209460402661</v>
      </c>
      <c r="G45" s="2">
        <v>54827.52403</v>
      </c>
      <c r="H45" s="3">
        <v>59</v>
      </c>
      <c r="I45" s="2">
        <v>55368.237159999997</v>
      </c>
      <c r="J45" s="2">
        <v>566022.13060000003</v>
      </c>
      <c r="K45" s="2">
        <v>13272.946470000001</v>
      </c>
      <c r="M45" s="2">
        <v>54827.52403</v>
      </c>
      <c r="N45" s="3">
        <v>59</v>
      </c>
      <c r="O45" s="2">
        <v>55368.237159999997</v>
      </c>
      <c r="P45" s="2">
        <v>566022.13060000003</v>
      </c>
      <c r="Q45" s="3">
        <v>0</v>
      </c>
    </row>
    <row r="46" spans="1:17" x14ac:dyDescent="0.2">
      <c r="A46" s="2">
        <v>51130.95379</v>
      </c>
      <c r="B46" s="3">
        <v>52</v>
      </c>
      <c r="C46" s="2">
        <v>63435.863039999997</v>
      </c>
      <c r="D46" s="2">
        <v>480588.23450000002</v>
      </c>
      <c r="E46" s="2">
        <v>27297.652099140629</v>
      </c>
      <c r="G46" s="2">
        <v>51130.95379</v>
      </c>
      <c r="H46" s="3">
        <v>52</v>
      </c>
      <c r="I46" s="2">
        <v>63435.863039999997</v>
      </c>
      <c r="J46" s="2">
        <v>480588.23450000002</v>
      </c>
      <c r="K46" s="2">
        <v>11878.03779</v>
      </c>
      <c r="M46" s="2">
        <v>51130.95379</v>
      </c>
      <c r="N46" s="3">
        <v>52</v>
      </c>
      <c r="O46" s="2">
        <v>63435.863039999997</v>
      </c>
      <c r="P46" s="2">
        <v>480588.23450000002</v>
      </c>
      <c r="Q46" s="3">
        <v>1</v>
      </c>
    </row>
    <row r="47" spans="1:17" x14ac:dyDescent="0.2">
      <c r="A47" s="2">
        <v>43402.31525</v>
      </c>
      <c r="B47" s="3">
        <v>48</v>
      </c>
      <c r="C47" s="2">
        <v>64347.345309999997</v>
      </c>
      <c r="D47" s="2">
        <v>307226.09769999998</v>
      </c>
      <c r="E47" s="2">
        <v>19092.66796903377</v>
      </c>
      <c r="G47" s="2">
        <v>43402.31525</v>
      </c>
      <c r="H47" s="3">
        <v>48</v>
      </c>
      <c r="I47" s="2">
        <v>64347.345309999997</v>
      </c>
      <c r="J47" s="2">
        <v>307226.09769999998</v>
      </c>
      <c r="K47" s="2">
        <v>10905.36628</v>
      </c>
      <c r="M47" s="2">
        <v>43402.31525</v>
      </c>
      <c r="N47" s="3">
        <v>48</v>
      </c>
      <c r="O47" s="2">
        <v>64347.345309999997</v>
      </c>
      <c r="P47" s="2">
        <v>307226.09769999998</v>
      </c>
      <c r="Q47" s="3">
        <v>0</v>
      </c>
    </row>
    <row r="48" spans="1:17" x14ac:dyDescent="0.2">
      <c r="A48" s="2">
        <v>47240.86004</v>
      </c>
      <c r="B48" s="3">
        <v>46</v>
      </c>
      <c r="C48" s="2">
        <v>65176.690549999999</v>
      </c>
      <c r="D48" s="2">
        <v>497526.45659999998</v>
      </c>
      <c r="E48" s="2">
        <v>35020.541345081809</v>
      </c>
      <c r="G48" s="2">
        <v>47240.86004</v>
      </c>
      <c r="H48" s="3">
        <v>46</v>
      </c>
      <c r="I48" s="2">
        <v>65176.690549999999</v>
      </c>
      <c r="J48" s="2">
        <v>497526.45659999998</v>
      </c>
      <c r="K48" s="2">
        <v>7698.5522339999998</v>
      </c>
      <c r="M48" s="2">
        <v>47240.86004</v>
      </c>
      <c r="N48" s="3">
        <v>46</v>
      </c>
      <c r="O48" s="2">
        <v>65176.690549999999</v>
      </c>
      <c r="P48" s="2">
        <v>497526.45659999998</v>
      </c>
      <c r="Q48" s="3">
        <v>1</v>
      </c>
    </row>
    <row r="49" spans="1:17" x14ac:dyDescent="0.2">
      <c r="A49" s="2">
        <v>46635.494319999998</v>
      </c>
      <c r="B49" s="3">
        <v>47</v>
      </c>
      <c r="C49" s="2">
        <v>52027.638370000001</v>
      </c>
      <c r="D49" s="2">
        <v>688466.0503</v>
      </c>
      <c r="E49" s="2">
        <v>24589.070335602119</v>
      </c>
      <c r="G49" s="2">
        <v>46635.494319999998</v>
      </c>
      <c r="H49" s="3">
        <v>47</v>
      </c>
      <c r="I49" s="2">
        <v>52027.638370000001</v>
      </c>
      <c r="J49" s="2">
        <v>688466.0503</v>
      </c>
      <c r="K49" s="2">
        <v>11960.85377</v>
      </c>
      <c r="M49" s="2">
        <v>46635.494319999998</v>
      </c>
      <c r="N49" s="3">
        <v>47</v>
      </c>
      <c r="O49" s="2">
        <v>52027.638370000001</v>
      </c>
      <c r="P49" s="2">
        <v>688466.0503</v>
      </c>
      <c r="Q49" s="3">
        <v>1</v>
      </c>
    </row>
    <row r="50" spans="1:17" x14ac:dyDescent="0.2">
      <c r="A50" s="2">
        <v>45078.40193</v>
      </c>
      <c r="B50" s="3">
        <v>40</v>
      </c>
      <c r="C50" s="2">
        <v>69612.012300000002</v>
      </c>
      <c r="D50" s="2">
        <v>499086.34419999999</v>
      </c>
      <c r="E50" s="2">
        <v>27488.975473185121</v>
      </c>
      <c r="G50" s="2">
        <v>45078.40193</v>
      </c>
      <c r="H50" s="3">
        <v>40</v>
      </c>
      <c r="I50" s="2">
        <v>69612.012300000002</v>
      </c>
      <c r="J50" s="2">
        <v>499086.34419999999</v>
      </c>
      <c r="K50" s="2">
        <v>8125.5989929999996</v>
      </c>
      <c r="M50" s="2">
        <v>45078.40193</v>
      </c>
      <c r="N50" s="3">
        <v>40</v>
      </c>
      <c r="O50" s="2">
        <v>69612.012300000002</v>
      </c>
      <c r="P50" s="2">
        <v>499086.34419999999</v>
      </c>
      <c r="Q50" s="3">
        <v>0</v>
      </c>
    </row>
    <row r="51" spans="1:17" x14ac:dyDescent="0.2">
      <c r="A51" s="2">
        <v>44387.58412</v>
      </c>
      <c r="B51" s="3">
        <v>53</v>
      </c>
      <c r="C51" s="2">
        <v>53065.571750000003</v>
      </c>
      <c r="D51" s="2">
        <v>429440.3297</v>
      </c>
      <c r="E51" s="2">
        <v>28555.3674172588</v>
      </c>
      <c r="G51" s="2">
        <v>44387.58412</v>
      </c>
      <c r="H51" s="3">
        <v>53</v>
      </c>
      <c r="I51" s="2">
        <v>53065.571750000003</v>
      </c>
      <c r="J51" s="2">
        <v>429440.3297</v>
      </c>
      <c r="K51" s="2">
        <v>17805.576069999999</v>
      </c>
      <c r="M51" s="2">
        <v>44387.58412</v>
      </c>
      <c r="N51" s="3">
        <v>53</v>
      </c>
      <c r="O51" s="2">
        <v>53065.571750000003</v>
      </c>
      <c r="P51" s="2">
        <v>429440.3297</v>
      </c>
      <c r="Q51" s="3">
        <v>0</v>
      </c>
    </row>
    <row r="52" spans="1:17" x14ac:dyDescent="0.2">
      <c r="A52" s="2">
        <v>37161.553930000002</v>
      </c>
      <c r="B52" s="3">
        <v>28</v>
      </c>
      <c r="C52" s="2">
        <v>82842.533850000007</v>
      </c>
      <c r="D52" s="2">
        <v>315775.32069999998</v>
      </c>
      <c r="E52" s="2">
        <v>21853.48011552923</v>
      </c>
      <c r="G52" s="2">
        <v>37161.553930000002</v>
      </c>
      <c r="H52" s="3">
        <v>28</v>
      </c>
      <c r="I52" s="2">
        <v>82842.533850000007</v>
      </c>
      <c r="J52" s="2">
        <v>315775.32069999998</v>
      </c>
      <c r="K52" s="2">
        <v>13102.15805</v>
      </c>
      <c r="M52" s="2">
        <v>37161.553930000002</v>
      </c>
      <c r="N52" s="3">
        <v>28</v>
      </c>
      <c r="O52" s="2">
        <v>82842.533850000007</v>
      </c>
      <c r="P52" s="2">
        <v>315775.32069999998</v>
      </c>
      <c r="Q52" s="3">
        <v>0</v>
      </c>
    </row>
    <row r="53" spans="1:17" x14ac:dyDescent="0.2">
      <c r="A53" s="2">
        <v>49091.971850000002</v>
      </c>
      <c r="B53" s="3">
        <v>56</v>
      </c>
      <c r="C53" s="2">
        <v>61388.627090000002</v>
      </c>
      <c r="D53" s="2">
        <v>341691.93369999999</v>
      </c>
      <c r="E53" s="2">
        <v>13626.020864734021</v>
      </c>
      <c r="G53" s="2">
        <v>49091.971850000002</v>
      </c>
      <c r="H53" s="3">
        <v>56</v>
      </c>
      <c r="I53" s="2">
        <v>61388.627090000002</v>
      </c>
      <c r="J53" s="2">
        <v>341691.93369999999</v>
      </c>
      <c r="K53" s="2">
        <v>14270.007310000001</v>
      </c>
      <c r="M53" s="2">
        <v>49091.971850000002</v>
      </c>
      <c r="N53" s="3">
        <v>56</v>
      </c>
      <c r="O53" s="2">
        <v>61388.627090000002</v>
      </c>
      <c r="P53" s="2">
        <v>341691.93369999999</v>
      </c>
      <c r="Q53" s="3">
        <v>0</v>
      </c>
    </row>
    <row r="54" spans="1:17" x14ac:dyDescent="0.2">
      <c r="A54" s="2">
        <v>58350.318090000001</v>
      </c>
      <c r="B54" s="3">
        <v>46</v>
      </c>
      <c r="C54" s="2">
        <v>100000</v>
      </c>
      <c r="D54" s="2">
        <v>188032.0778</v>
      </c>
      <c r="E54" s="2">
        <v>40788.603562546727</v>
      </c>
      <c r="G54" s="2">
        <v>58350.318090000001</v>
      </c>
      <c r="H54" s="3">
        <v>46</v>
      </c>
      <c r="I54" s="2">
        <v>100000</v>
      </c>
      <c r="J54" s="2">
        <v>188032.0778</v>
      </c>
      <c r="K54" s="2">
        <v>17452.92179</v>
      </c>
      <c r="M54" s="2">
        <v>58350.318090000001</v>
      </c>
      <c r="N54" s="3">
        <v>46</v>
      </c>
      <c r="O54" s="2">
        <v>100000</v>
      </c>
      <c r="P54" s="2">
        <v>188032.0778</v>
      </c>
      <c r="Q54" s="3">
        <v>1</v>
      </c>
    </row>
    <row r="55" spans="1:17" x14ac:dyDescent="0.2">
      <c r="A55" s="2">
        <v>43994.35972</v>
      </c>
      <c r="B55" s="3">
        <v>40</v>
      </c>
      <c r="C55" s="2">
        <v>62891.865559999998</v>
      </c>
      <c r="D55" s="2">
        <v>583230.97600000002</v>
      </c>
      <c r="E55" s="2">
        <v>19712.62968293166</v>
      </c>
      <c r="G55" s="2">
        <v>43994.35972</v>
      </c>
      <c r="H55" s="3">
        <v>40</v>
      </c>
      <c r="I55" s="2">
        <v>62891.865559999998</v>
      </c>
      <c r="J55" s="2">
        <v>583230.97600000002</v>
      </c>
      <c r="K55" s="2">
        <v>12522.94052</v>
      </c>
      <c r="M55" s="2">
        <v>43994.35972</v>
      </c>
      <c r="N55" s="3">
        <v>40</v>
      </c>
      <c r="O55" s="2">
        <v>62891.865559999998</v>
      </c>
      <c r="P55" s="2">
        <v>583230.97600000002</v>
      </c>
      <c r="Q55" s="3">
        <v>1</v>
      </c>
    </row>
    <row r="56" spans="1:17" x14ac:dyDescent="0.2">
      <c r="A56" s="2">
        <v>17584.569630000002</v>
      </c>
      <c r="B56" s="3">
        <v>33</v>
      </c>
      <c r="C56" s="2">
        <v>39627.124799999998</v>
      </c>
      <c r="D56" s="2">
        <v>319837.6593</v>
      </c>
      <c r="E56" s="2">
        <v>9708.8256317278083</v>
      </c>
      <c r="G56" s="2">
        <v>17584.569630000002</v>
      </c>
      <c r="H56" s="3">
        <v>33</v>
      </c>
      <c r="I56" s="2">
        <v>39627.124799999998</v>
      </c>
      <c r="J56" s="2">
        <v>319837.6593</v>
      </c>
      <c r="K56" s="2">
        <v>9371.5110710000008</v>
      </c>
      <c r="M56" s="2">
        <v>17584.569630000002</v>
      </c>
      <c r="N56" s="3">
        <v>33</v>
      </c>
      <c r="O56" s="2">
        <v>39627.124799999998</v>
      </c>
      <c r="P56" s="2">
        <v>319837.6593</v>
      </c>
      <c r="Q56" s="3">
        <v>1</v>
      </c>
    </row>
    <row r="57" spans="1:17" x14ac:dyDescent="0.2">
      <c r="A57" s="2">
        <v>44650.36073</v>
      </c>
      <c r="B57" s="3">
        <v>40</v>
      </c>
      <c r="C57" s="2">
        <v>68859.564889999994</v>
      </c>
      <c r="D57" s="2">
        <v>486069.07299999997</v>
      </c>
      <c r="E57" s="2">
        <v>23204.210370539098</v>
      </c>
      <c r="G57" s="2">
        <v>44650.36073</v>
      </c>
      <c r="H57" s="3">
        <v>40</v>
      </c>
      <c r="I57" s="2">
        <v>68859.564889999994</v>
      </c>
      <c r="J57" s="2">
        <v>486069.07299999997</v>
      </c>
      <c r="K57" s="2">
        <v>13417.020270000001</v>
      </c>
      <c r="M57" s="2">
        <v>44650.36073</v>
      </c>
      <c r="N57" s="3">
        <v>40</v>
      </c>
      <c r="O57" s="2">
        <v>68859.564889999994</v>
      </c>
      <c r="P57" s="2">
        <v>486069.07299999997</v>
      </c>
      <c r="Q57" s="3">
        <v>1</v>
      </c>
    </row>
    <row r="58" spans="1:17" x14ac:dyDescent="0.2">
      <c r="A58" s="2">
        <v>66363.893160000007</v>
      </c>
      <c r="B58" s="3">
        <v>51</v>
      </c>
      <c r="C58" s="2">
        <v>82358.22683</v>
      </c>
      <c r="D58" s="2">
        <v>655934.46660000004</v>
      </c>
      <c r="E58" s="2">
        <v>18755.67146684149</v>
      </c>
      <c r="G58" s="2">
        <v>66363.893160000007</v>
      </c>
      <c r="H58" s="3">
        <v>51</v>
      </c>
      <c r="I58" s="2">
        <v>82358.22683</v>
      </c>
      <c r="J58" s="2">
        <v>655934.46660000004</v>
      </c>
      <c r="K58" s="2">
        <v>8092.4751029999998</v>
      </c>
      <c r="M58" s="2">
        <v>66363.893160000007</v>
      </c>
      <c r="N58" s="3">
        <v>51</v>
      </c>
      <c r="O58" s="2">
        <v>82358.22683</v>
      </c>
      <c r="P58" s="2">
        <v>655934.46660000004</v>
      </c>
      <c r="Q58" s="3">
        <v>1</v>
      </c>
    </row>
    <row r="59" spans="1:17" x14ac:dyDescent="0.2">
      <c r="A59" s="2">
        <v>53489.462140000003</v>
      </c>
      <c r="B59" s="3">
        <v>51</v>
      </c>
      <c r="C59" s="2">
        <v>67904.398950000003</v>
      </c>
      <c r="D59" s="2">
        <v>487435.96399999998</v>
      </c>
      <c r="E59" s="2">
        <v>33825.045278207763</v>
      </c>
      <c r="G59" s="2">
        <v>53489.462140000003</v>
      </c>
      <c r="H59" s="3">
        <v>51</v>
      </c>
      <c r="I59" s="2">
        <v>67904.398950000003</v>
      </c>
      <c r="J59" s="2">
        <v>487435.96399999998</v>
      </c>
      <c r="K59" s="2">
        <v>11417.309520000001</v>
      </c>
      <c r="M59" s="2">
        <v>53489.462140000003</v>
      </c>
      <c r="N59" s="3">
        <v>51</v>
      </c>
      <c r="O59" s="2">
        <v>67904.398950000003</v>
      </c>
      <c r="P59" s="2">
        <v>487435.96399999998</v>
      </c>
      <c r="Q59" s="3">
        <v>0</v>
      </c>
    </row>
    <row r="60" spans="1:17" x14ac:dyDescent="0.2">
      <c r="A60" s="2">
        <v>39810.348169999997</v>
      </c>
      <c r="B60" s="3">
        <v>46</v>
      </c>
      <c r="C60" s="2">
        <v>65311.682249999998</v>
      </c>
      <c r="D60" s="2">
        <v>215673.53839999999</v>
      </c>
      <c r="E60" s="2">
        <v>14085.62558718848</v>
      </c>
      <c r="G60" s="2">
        <v>39810.348169999997</v>
      </c>
      <c r="H60" s="3">
        <v>46</v>
      </c>
      <c r="I60" s="2">
        <v>65311.682249999998</v>
      </c>
      <c r="J60" s="2">
        <v>215673.53839999999</v>
      </c>
      <c r="K60" s="2">
        <v>7988.7536849999997</v>
      </c>
      <c r="M60" s="2">
        <v>39810.348169999997</v>
      </c>
      <c r="N60" s="3">
        <v>46</v>
      </c>
      <c r="O60" s="2">
        <v>65311.682249999998</v>
      </c>
      <c r="P60" s="2">
        <v>215673.53839999999</v>
      </c>
      <c r="Q60" s="3">
        <v>0</v>
      </c>
    </row>
    <row r="61" spans="1:17" x14ac:dyDescent="0.2">
      <c r="A61" s="2">
        <v>51612.143109999997</v>
      </c>
      <c r="B61" s="3">
        <v>51</v>
      </c>
      <c r="C61" s="2">
        <v>59593.2624</v>
      </c>
      <c r="D61" s="2">
        <v>612242.77549999999</v>
      </c>
      <c r="E61" s="2">
        <v>31698.802825537001</v>
      </c>
      <c r="G61" s="2">
        <v>51612.143109999997</v>
      </c>
      <c r="H61" s="3">
        <v>51</v>
      </c>
      <c r="I61" s="2">
        <v>59593.2624</v>
      </c>
      <c r="J61" s="2">
        <v>612242.77549999999</v>
      </c>
      <c r="K61" s="2">
        <v>12252.730579999999</v>
      </c>
      <c r="M61" s="2">
        <v>51612.143109999997</v>
      </c>
      <c r="N61" s="3">
        <v>51</v>
      </c>
      <c r="O61" s="2">
        <v>59593.2624</v>
      </c>
      <c r="P61" s="2">
        <v>612242.77549999999</v>
      </c>
      <c r="Q61" s="3">
        <v>0</v>
      </c>
    </row>
    <row r="62" spans="1:17" x14ac:dyDescent="0.2">
      <c r="A62" s="2">
        <v>38978.674579999999</v>
      </c>
      <c r="B62" s="3">
        <v>50</v>
      </c>
      <c r="C62" s="2">
        <v>47460.548089999997</v>
      </c>
      <c r="D62" s="2">
        <v>430624.81420000002</v>
      </c>
      <c r="E62" s="2">
        <v>20955.400386265021</v>
      </c>
      <c r="G62" s="2">
        <v>38978.674579999999</v>
      </c>
      <c r="H62" s="3">
        <v>50</v>
      </c>
      <c r="I62" s="2">
        <v>47460.548089999997</v>
      </c>
      <c r="J62" s="2">
        <v>430624.81420000002</v>
      </c>
      <c r="K62" s="2">
        <v>7405.5342710000004</v>
      </c>
      <c r="M62" s="2">
        <v>38978.674579999999</v>
      </c>
      <c r="N62" s="3">
        <v>50</v>
      </c>
      <c r="O62" s="2">
        <v>47460.548089999997</v>
      </c>
      <c r="P62" s="2">
        <v>430624.81420000002</v>
      </c>
      <c r="Q62" s="3">
        <v>1</v>
      </c>
    </row>
    <row r="63" spans="1:17" x14ac:dyDescent="0.2">
      <c r="A63" s="2">
        <v>10092.22509</v>
      </c>
      <c r="B63" s="3">
        <v>22</v>
      </c>
      <c r="C63" s="2">
        <v>43131.784110000001</v>
      </c>
      <c r="D63" s="2">
        <v>326742.7352</v>
      </c>
      <c r="E63" s="2">
        <v>9328.1974205864535</v>
      </c>
      <c r="G63" s="2">
        <v>10092.22509</v>
      </c>
      <c r="H63" s="3">
        <v>22</v>
      </c>
      <c r="I63" s="2">
        <v>43131.784110000001</v>
      </c>
      <c r="J63" s="2">
        <v>326742.7352</v>
      </c>
      <c r="K63" s="2">
        <v>10917.140939999999</v>
      </c>
      <c r="M63" s="2">
        <v>10092.22509</v>
      </c>
      <c r="N63" s="3">
        <v>22</v>
      </c>
      <c r="O63" s="2">
        <v>43131.784110000001</v>
      </c>
      <c r="P63" s="2">
        <v>326742.7352</v>
      </c>
      <c r="Q63" s="3">
        <v>1</v>
      </c>
    </row>
    <row r="64" spans="1:17" x14ac:dyDescent="0.2">
      <c r="A64" s="2">
        <v>35928.524039999997</v>
      </c>
      <c r="B64" s="3">
        <v>51</v>
      </c>
      <c r="C64" s="2">
        <v>52263.698060000002</v>
      </c>
      <c r="D64" s="2">
        <v>213040.96059999999</v>
      </c>
      <c r="E64" s="2">
        <v>25919.66280327483</v>
      </c>
      <c r="G64" s="2">
        <v>35928.524039999997</v>
      </c>
      <c r="H64" s="3">
        <v>51</v>
      </c>
      <c r="I64" s="2">
        <v>52263.698060000002</v>
      </c>
      <c r="J64" s="2">
        <v>213040.96059999999</v>
      </c>
      <c r="K64" s="2">
        <v>8838.7595089999995</v>
      </c>
      <c r="M64" s="2">
        <v>35928.524039999997</v>
      </c>
      <c r="N64" s="3">
        <v>51</v>
      </c>
      <c r="O64" s="2">
        <v>52263.698060000002</v>
      </c>
      <c r="P64" s="2">
        <v>213040.96059999999</v>
      </c>
      <c r="Q64" s="3">
        <v>0</v>
      </c>
    </row>
    <row r="65" spans="1:17" x14ac:dyDescent="0.2">
      <c r="A65" s="2">
        <v>54823.192210000001</v>
      </c>
      <c r="B65" s="3">
        <v>48</v>
      </c>
      <c r="C65" s="2">
        <v>80959.533100000001</v>
      </c>
      <c r="D65" s="2">
        <v>379749.91519999999</v>
      </c>
      <c r="E65" s="2">
        <v>34076.857063234223</v>
      </c>
      <c r="G65" s="2">
        <v>54823.192210000001</v>
      </c>
      <c r="H65" s="3">
        <v>48</v>
      </c>
      <c r="I65" s="2">
        <v>80959.533100000001</v>
      </c>
      <c r="J65" s="2">
        <v>379749.91519999999</v>
      </c>
      <c r="K65" s="2">
        <v>4499.921096</v>
      </c>
      <c r="M65" s="2">
        <v>54823.192210000001</v>
      </c>
      <c r="N65" s="3">
        <v>48</v>
      </c>
      <c r="O65" s="2">
        <v>80959.533100000001</v>
      </c>
      <c r="P65" s="2">
        <v>379749.91519999999</v>
      </c>
      <c r="Q65" s="3">
        <v>1</v>
      </c>
    </row>
    <row r="66" spans="1:17" x14ac:dyDescent="0.2">
      <c r="A66" s="2">
        <v>45805.671860000002</v>
      </c>
      <c r="B66" s="3">
        <v>42</v>
      </c>
      <c r="C66" s="2">
        <v>66417.665970000002</v>
      </c>
      <c r="D66" s="2">
        <v>513340.0097</v>
      </c>
      <c r="E66" s="2">
        <v>23130.945569974971</v>
      </c>
      <c r="G66" s="2">
        <v>45805.671860000002</v>
      </c>
      <c r="H66" s="3">
        <v>42</v>
      </c>
      <c r="I66" s="2">
        <v>66417.665970000002</v>
      </c>
      <c r="J66" s="2">
        <v>513340.0097</v>
      </c>
      <c r="K66" s="2">
        <v>9183.3276210000004</v>
      </c>
      <c r="M66" s="2">
        <v>45805.671860000002</v>
      </c>
      <c r="N66" s="3">
        <v>42</v>
      </c>
      <c r="O66" s="2">
        <v>66417.665970000002</v>
      </c>
      <c r="P66" s="2">
        <v>513340.0097</v>
      </c>
      <c r="Q66" s="3">
        <v>0</v>
      </c>
    </row>
    <row r="67" spans="1:17" x14ac:dyDescent="0.2">
      <c r="A67" s="2">
        <v>41567.470329999996</v>
      </c>
      <c r="B67" s="3">
        <v>46</v>
      </c>
      <c r="C67" s="2">
        <v>58457.414920000003</v>
      </c>
      <c r="D67" s="2">
        <v>410655.99469999998</v>
      </c>
      <c r="E67" s="2">
        <v>30700.225026692329</v>
      </c>
      <c r="G67" s="2">
        <v>41567.470329999996</v>
      </c>
      <c r="H67" s="3">
        <v>46</v>
      </c>
      <c r="I67" s="2">
        <v>58457.414920000003</v>
      </c>
      <c r="J67" s="2">
        <v>410655.99469999998</v>
      </c>
      <c r="K67" s="2">
        <v>12491.01273</v>
      </c>
      <c r="M67" s="2">
        <v>41567.470329999996</v>
      </c>
      <c r="N67" s="3">
        <v>46</v>
      </c>
      <c r="O67" s="2">
        <v>58457.414920000003</v>
      </c>
      <c r="P67" s="2">
        <v>410655.99469999998</v>
      </c>
      <c r="Q67" s="3">
        <v>1</v>
      </c>
    </row>
    <row r="68" spans="1:17" x14ac:dyDescent="0.2">
      <c r="A68" s="2">
        <v>28031.209849999999</v>
      </c>
      <c r="B68" s="3">
        <v>38</v>
      </c>
      <c r="C68" s="2">
        <v>50571.459690000003</v>
      </c>
      <c r="D68" s="2">
        <v>348833.84029999998</v>
      </c>
      <c r="E68" s="2">
        <v>15193.4675079181</v>
      </c>
      <c r="G68" s="2">
        <v>28031.209849999999</v>
      </c>
      <c r="H68" s="3">
        <v>38</v>
      </c>
      <c r="I68" s="2">
        <v>50571.459690000003</v>
      </c>
      <c r="J68" s="2">
        <v>348833.84029999998</v>
      </c>
      <c r="K68" s="2">
        <v>13338.328519999999</v>
      </c>
      <c r="M68" s="2">
        <v>28031.209849999999</v>
      </c>
      <c r="N68" s="3">
        <v>38</v>
      </c>
      <c r="O68" s="2">
        <v>50571.459690000003</v>
      </c>
      <c r="P68" s="2">
        <v>348833.84029999998</v>
      </c>
      <c r="Q68" s="3">
        <v>0</v>
      </c>
    </row>
    <row r="69" spans="1:17" x14ac:dyDescent="0.2">
      <c r="A69" s="2">
        <v>27815.738130000002</v>
      </c>
      <c r="B69" s="3">
        <v>39</v>
      </c>
      <c r="C69" s="2">
        <v>50943.162559999997</v>
      </c>
      <c r="D69" s="2">
        <v>299734.12780000002</v>
      </c>
      <c r="E69" s="2">
        <v>12533.40220328854</v>
      </c>
      <c r="G69" s="2">
        <v>27815.738130000002</v>
      </c>
      <c r="H69" s="3">
        <v>39</v>
      </c>
      <c r="I69" s="2">
        <v>50943.162559999997</v>
      </c>
      <c r="J69" s="2">
        <v>299734.12780000002</v>
      </c>
      <c r="K69" s="2">
        <v>10816.8855</v>
      </c>
      <c r="M69" s="2">
        <v>27815.738130000002</v>
      </c>
      <c r="N69" s="3">
        <v>39</v>
      </c>
      <c r="O69" s="2">
        <v>50943.162559999997</v>
      </c>
      <c r="P69" s="2">
        <v>299734.12780000002</v>
      </c>
      <c r="Q69" s="3">
        <v>1</v>
      </c>
    </row>
    <row r="70" spans="1:17" x14ac:dyDescent="0.2">
      <c r="A70" s="2">
        <v>68678.435200000007</v>
      </c>
      <c r="B70" s="3">
        <v>61</v>
      </c>
      <c r="C70" s="2">
        <v>79792.130959999995</v>
      </c>
      <c r="D70" s="2">
        <v>497950.29330000002</v>
      </c>
      <c r="E70" s="2">
        <v>24376.235896426591</v>
      </c>
      <c r="G70" s="2">
        <v>68678.435200000007</v>
      </c>
      <c r="H70" s="3">
        <v>61</v>
      </c>
      <c r="I70" s="2">
        <v>79792.130959999995</v>
      </c>
      <c r="J70" s="2">
        <v>497950.29330000002</v>
      </c>
      <c r="K70" s="2">
        <v>14245.53319</v>
      </c>
      <c r="M70" s="2">
        <v>68678.435200000007</v>
      </c>
      <c r="N70" s="3">
        <v>61</v>
      </c>
      <c r="O70" s="2">
        <v>79792.130959999995</v>
      </c>
      <c r="P70" s="2">
        <v>497950.29330000002</v>
      </c>
      <c r="Q70" s="3">
        <v>1</v>
      </c>
    </row>
    <row r="71" spans="1:17" x14ac:dyDescent="0.2">
      <c r="A71" s="2">
        <v>68925.094469999996</v>
      </c>
      <c r="B71" s="3">
        <v>55</v>
      </c>
      <c r="C71" s="2">
        <v>70787.27764</v>
      </c>
      <c r="D71" s="2">
        <v>853913.85320000001</v>
      </c>
      <c r="E71" s="2">
        <v>25559.817975258629</v>
      </c>
      <c r="G71" s="2">
        <v>68925.094469999996</v>
      </c>
      <c r="H71" s="3">
        <v>55</v>
      </c>
      <c r="I71" s="2">
        <v>70787.27764</v>
      </c>
      <c r="J71" s="2">
        <v>853913.85320000001</v>
      </c>
      <c r="K71" s="2">
        <v>10155.34095</v>
      </c>
      <c r="M71" s="2">
        <v>68925.094469999996</v>
      </c>
      <c r="N71" s="3">
        <v>55</v>
      </c>
      <c r="O71" s="2">
        <v>70787.27764</v>
      </c>
      <c r="P71" s="2">
        <v>853913.85320000001</v>
      </c>
      <c r="Q71" s="3">
        <v>0</v>
      </c>
    </row>
    <row r="72" spans="1:17" x14ac:dyDescent="0.2">
      <c r="A72" s="2">
        <v>34215.761500000001</v>
      </c>
      <c r="B72" s="3">
        <v>42</v>
      </c>
      <c r="C72" s="2">
        <v>56098.507729999998</v>
      </c>
      <c r="D72" s="2">
        <v>320228.64510000002</v>
      </c>
      <c r="E72" s="2">
        <v>28941.24765124937</v>
      </c>
      <c r="G72" s="2">
        <v>34215.761500000001</v>
      </c>
      <c r="H72" s="3">
        <v>42</v>
      </c>
      <c r="I72" s="2">
        <v>56098.507729999998</v>
      </c>
      <c r="J72" s="2">
        <v>320228.64510000002</v>
      </c>
      <c r="K72" s="2">
        <v>11675.284960000001</v>
      </c>
      <c r="M72" s="2">
        <v>34215.761500000001</v>
      </c>
      <c r="N72" s="3">
        <v>42</v>
      </c>
      <c r="O72" s="2">
        <v>56098.507729999998</v>
      </c>
      <c r="P72" s="2">
        <v>320228.64510000002</v>
      </c>
      <c r="Q72" s="3">
        <v>1</v>
      </c>
    </row>
    <row r="73" spans="1:17" x14ac:dyDescent="0.2">
      <c r="A73" s="2">
        <v>37843.466189999999</v>
      </c>
      <c r="B73" s="3">
        <v>51</v>
      </c>
      <c r="C73" s="2">
        <v>57478.379220000003</v>
      </c>
      <c r="D73" s="2">
        <v>158979.7102</v>
      </c>
      <c r="E73" s="2">
        <v>18594.210477893259</v>
      </c>
      <c r="G73" s="2">
        <v>37843.466189999999</v>
      </c>
      <c r="H73" s="3">
        <v>51</v>
      </c>
      <c r="I73" s="2">
        <v>57478.379220000003</v>
      </c>
      <c r="J73" s="2">
        <v>158979.7102</v>
      </c>
      <c r="K73" s="2">
        <v>2230.096344</v>
      </c>
      <c r="M73" s="2">
        <v>37843.466189999999</v>
      </c>
      <c r="N73" s="3">
        <v>51</v>
      </c>
      <c r="O73" s="2">
        <v>57478.379220000003</v>
      </c>
      <c r="P73" s="2">
        <v>158979.7102</v>
      </c>
      <c r="Q73" s="3">
        <v>0</v>
      </c>
    </row>
    <row r="74" spans="1:17" x14ac:dyDescent="0.2">
      <c r="A74" s="2">
        <v>37883.242310000001</v>
      </c>
      <c r="B74" s="3">
        <v>41</v>
      </c>
      <c r="C74" s="2">
        <v>60181.406329999998</v>
      </c>
      <c r="D74" s="2">
        <v>390312.1715</v>
      </c>
      <c r="E74" s="2">
        <v>28046.879425968291</v>
      </c>
      <c r="G74" s="2">
        <v>37883.242310000001</v>
      </c>
      <c r="H74" s="3">
        <v>41</v>
      </c>
      <c r="I74" s="2">
        <v>60181.406329999998</v>
      </c>
      <c r="J74" s="2">
        <v>390312.1715</v>
      </c>
      <c r="K74" s="2">
        <v>7094.896557</v>
      </c>
      <c r="M74" s="2">
        <v>37883.242310000001</v>
      </c>
      <c r="N74" s="3">
        <v>41</v>
      </c>
      <c r="O74" s="2">
        <v>60181.406329999998</v>
      </c>
      <c r="P74" s="2">
        <v>390312.1715</v>
      </c>
      <c r="Q74" s="3">
        <v>1</v>
      </c>
    </row>
    <row r="75" spans="1:17" x14ac:dyDescent="0.2">
      <c r="A75" s="2">
        <v>48734.357080000002</v>
      </c>
      <c r="B75" s="3">
        <v>40</v>
      </c>
      <c r="C75" s="2">
        <v>74445.081680000003</v>
      </c>
      <c r="D75" s="2">
        <v>527420.72690000001</v>
      </c>
      <c r="E75" s="2">
        <v>21344.47127841321</v>
      </c>
      <c r="G75" s="2">
        <v>48734.357080000002</v>
      </c>
      <c r="H75" s="3">
        <v>40</v>
      </c>
      <c r="I75" s="2">
        <v>74445.081680000003</v>
      </c>
      <c r="J75" s="2">
        <v>527420.72690000001</v>
      </c>
      <c r="K75" s="2">
        <v>7915.758178</v>
      </c>
      <c r="M75" s="2">
        <v>48734.357080000002</v>
      </c>
      <c r="N75" s="3">
        <v>40</v>
      </c>
      <c r="O75" s="2">
        <v>74445.081680000003</v>
      </c>
      <c r="P75" s="2">
        <v>527420.72690000001</v>
      </c>
      <c r="Q75" s="3">
        <v>0</v>
      </c>
    </row>
    <row r="76" spans="1:17" x14ac:dyDescent="0.2">
      <c r="A76" s="2">
        <v>27187.239140000001</v>
      </c>
      <c r="B76" s="3">
        <v>41</v>
      </c>
      <c r="C76" s="2">
        <v>38406.778899999998</v>
      </c>
      <c r="D76" s="2">
        <v>451846.19949999999</v>
      </c>
      <c r="E76" s="2">
        <v>20373.304699120559</v>
      </c>
      <c r="G76" s="2">
        <v>27187.239140000001</v>
      </c>
      <c r="H76" s="3">
        <v>41</v>
      </c>
      <c r="I76" s="2">
        <v>38406.778899999998</v>
      </c>
      <c r="J76" s="2">
        <v>451846.19949999999</v>
      </c>
      <c r="K76" s="2">
        <v>11023.00268</v>
      </c>
      <c r="M76" s="2">
        <v>27187.239140000001</v>
      </c>
      <c r="N76" s="3">
        <v>41</v>
      </c>
      <c r="O76" s="2">
        <v>38406.778899999998</v>
      </c>
      <c r="P76" s="2">
        <v>451846.19949999999</v>
      </c>
      <c r="Q76" s="3">
        <v>1</v>
      </c>
    </row>
    <row r="77" spans="1:17" x14ac:dyDescent="0.2">
      <c r="A77" s="2">
        <v>63738.390650000001</v>
      </c>
      <c r="B77" s="3">
        <v>56</v>
      </c>
      <c r="C77" s="2">
        <v>64616.688099999999</v>
      </c>
      <c r="D77" s="2">
        <v>779925.7892</v>
      </c>
      <c r="E77" s="2">
        <v>14327.46927591275</v>
      </c>
      <c r="G77" s="2">
        <v>63738.390650000001</v>
      </c>
      <c r="H77" s="3">
        <v>56</v>
      </c>
      <c r="I77" s="2">
        <v>64616.688099999999</v>
      </c>
      <c r="J77" s="2">
        <v>779925.7892</v>
      </c>
      <c r="K77" s="2">
        <v>12378.54089</v>
      </c>
      <c r="M77" s="2">
        <v>63738.390650000001</v>
      </c>
      <c r="N77" s="3">
        <v>56</v>
      </c>
      <c r="O77" s="2">
        <v>64616.688099999999</v>
      </c>
      <c r="P77" s="2">
        <v>779925.7892</v>
      </c>
      <c r="Q77" s="3">
        <v>0</v>
      </c>
    </row>
    <row r="78" spans="1:17" x14ac:dyDescent="0.2">
      <c r="A78" s="2">
        <v>48266.755160000001</v>
      </c>
      <c r="B78" s="3">
        <v>46</v>
      </c>
      <c r="C78" s="2">
        <v>68107.93144</v>
      </c>
      <c r="D78" s="2">
        <v>455609.14289999998</v>
      </c>
      <c r="E78" s="2">
        <v>29657.117862279731</v>
      </c>
      <c r="G78" s="2">
        <v>48266.755160000001</v>
      </c>
      <c r="H78" s="3">
        <v>46</v>
      </c>
      <c r="I78" s="2">
        <v>68107.93144</v>
      </c>
      <c r="J78" s="2">
        <v>455609.14289999998</v>
      </c>
      <c r="K78" s="2">
        <v>7813.6026570000004</v>
      </c>
      <c r="M78" s="2">
        <v>48266.755160000001</v>
      </c>
      <c r="N78" s="3">
        <v>46</v>
      </c>
      <c r="O78" s="2">
        <v>68107.93144</v>
      </c>
      <c r="P78" s="2">
        <v>455609.14289999998</v>
      </c>
      <c r="Q78" s="3">
        <v>0</v>
      </c>
    </row>
    <row r="79" spans="1:17" x14ac:dyDescent="0.2">
      <c r="A79" s="2">
        <v>46381.131110000002</v>
      </c>
      <c r="B79" s="3">
        <v>37</v>
      </c>
      <c r="C79" s="2">
        <v>72471.815319999994</v>
      </c>
      <c r="D79" s="2">
        <v>583523.07620000001</v>
      </c>
      <c r="E79" s="2">
        <v>21230.119492023281</v>
      </c>
      <c r="G79" s="2">
        <v>46381.131110000002</v>
      </c>
      <c r="H79" s="3">
        <v>37</v>
      </c>
      <c r="I79" s="2">
        <v>72471.815319999994</v>
      </c>
      <c r="J79" s="2">
        <v>583523.07620000001</v>
      </c>
      <c r="K79" s="2">
        <v>11216.886759999999</v>
      </c>
      <c r="M79" s="2">
        <v>46381.131110000002</v>
      </c>
      <c r="N79" s="3">
        <v>37</v>
      </c>
      <c r="O79" s="2">
        <v>72471.815319999994</v>
      </c>
      <c r="P79" s="2">
        <v>583523.07620000001</v>
      </c>
      <c r="Q79" s="3">
        <v>1</v>
      </c>
    </row>
    <row r="80" spans="1:17" x14ac:dyDescent="0.2">
      <c r="A80" s="2">
        <v>31978.979899999998</v>
      </c>
      <c r="B80" s="3">
        <v>52</v>
      </c>
      <c r="C80" s="2">
        <v>35069.418859999998</v>
      </c>
      <c r="D80" s="2">
        <v>353757.50569999998</v>
      </c>
      <c r="E80" s="2">
        <v>12853.040531366831</v>
      </c>
      <c r="G80" s="2">
        <v>31978.979899999998</v>
      </c>
      <c r="H80" s="3">
        <v>52</v>
      </c>
      <c r="I80" s="2">
        <v>35069.418859999998</v>
      </c>
      <c r="J80" s="2">
        <v>353757.50569999998</v>
      </c>
      <c r="K80" s="2">
        <v>1851.9798390000001</v>
      </c>
      <c r="M80" s="2">
        <v>31978.979899999998</v>
      </c>
      <c r="N80" s="3">
        <v>52</v>
      </c>
      <c r="O80" s="2">
        <v>35069.418859999998</v>
      </c>
      <c r="P80" s="2">
        <v>353757.50569999998</v>
      </c>
      <c r="Q80" s="3">
        <v>1</v>
      </c>
    </row>
    <row r="81" spans="1:17" x14ac:dyDescent="0.2">
      <c r="A81" s="2">
        <v>48100.290520000002</v>
      </c>
      <c r="B81" s="3">
        <v>57</v>
      </c>
      <c r="C81" s="2">
        <v>52422.946909999999</v>
      </c>
      <c r="D81" s="2">
        <v>438067.75060000003</v>
      </c>
      <c r="E81" s="2">
        <v>20416.931406741751</v>
      </c>
      <c r="G81" s="2">
        <v>48100.290520000002</v>
      </c>
      <c r="H81" s="3">
        <v>57</v>
      </c>
      <c r="I81" s="2">
        <v>52422.946909999999</v>
      </c>
      <c r="J81" s="2">
        <v>438067.75060000003</v>
      </c>
      <c r="K81" s="2">
        <v>6998.4656199999999</v>
      </c>
      <c r="M81" s="2">
        <v>48100.290520000002</v>
      </c>
      <c r="N81" s="3">
        <v>57</v>
      </c>
      <c r="O81" s="2">
        <v>52422.946909999999</v>
      </c>
      <c r="P81" s="2">
        <v>438067.75060000003</v>
      </c>
      <c r="Q81" s="3">
        <v>0</v>
      </c>
    </row>
    <row r="82" spans="1:17" x14ac:dyDescent="0.2">
      <c r="A82" s="2">
        <v>47380.912239999998</v>
      </c>
      <c r="B82" s="3">
        <v>34</v>
      </c>
      <c r="C82" s="2">
        <v>84467.789879999997</v>
      </c>
      <c r="D82" s="2">
        <v>468238.79149999999</v>
      </c>
      <c r="E82" s="2">
        <v>22112.716118980021</v>
      </c>
      <c r="G82" s="2">
        <v>47380.912239999998</v>
      </c>
      <c r="H82" s="3">
        <v>34</v>
      </c>
      <c r="I82" s="2">
        <v>84467.789879999997</v>
      </c>
      <c r="J82" s="2">
        <v>468238.79149999999</v>
      </c>
      <c r="K82" s="2">
        <v>7772.4448469999998</v>
      </c>
      <c r="M82" s="2">
        <v>47380.912239999998</v>
      </c>
      <c r="N82" s="3">
        <v>34</v>
      </c>
      <c r="O82" s="2">
        <v>84467.789879999997</v>
      </c>
      <c r="P82" s="2">
        <v>468238.79149999999</v>
      </c>
      <c r="Q82" s="3">
        <v>1</v>
      </c>
    </row>
    <row r="83" spans="1:17" x14ac:dyDescent="0.2">
      <c r="A83" s="2">
        <v>41425.00116</v>
      </c>
      <c r="B83" s="3">
        <v>43</v>
      </c>
      <c r="C83" s="2">
        <v>51419.507769999997</v>
      </c>
      <c r="D83" s="2">
        <v>636407.11479999998</v>
      </c>
      <c r="E83" s="2">
        <v>28077.51368896195</v>
      </c>
      <c r="G83" s="2">
        <v>41425.00116</v>
      </c>
      <c r="H83" s="3">
        <v>43</v>
      </c>
      <c r="I83" s="2">
        <v>51419.507769999997</v>
      </c>
      <c r="J83" s="2">
        <v>636407.11479999998</v>
      </c>
      <c r="K83" s="2">
        <v>11331.204470000001</v>
      </c>
      <c r="M83" s="2">
        <v>41425.00116</v>
      </c>
      <c r="N83" s="3">
        <v>43</v>
      </c>
      <c r="O83" s="2">
        <v>51419.507769999997</v>
      </c>
      <c r="P83" s="2">
        <v>636407.11479999998</v>
      </c>
      <c r="Q83" s="3">
        <v>1</v>
      </c>
    </row>
    <row r="84" spans="1:17" x14ac:dyDescent="0.2">
      <c r="A84" s="2">
        <v>38147.81018</v>
      </c>
      <c r="B84" s="3">
        <v>50</v>
      </c>
      <c r="C84" s="2">
        <v>46609.516259999997</v>
      </c>
      <c r="D84" s="2">
        <v>409419.5797</v>
      </c>
      <c r="E84" s="2">
        <v>12449.749461208041</v>
      </c>
      <c r="G84" s="2">
        <v>38147.81018</v>
      </c>
      <c r="H84" s="3">
        <v>50</v>
      </c>
      <c r="I84" s="2">
        <v>46609.516259999997</v>
      </c>
      <c r="J84" s="2">
        <v>409419.5797</v>
      </c>
      <c r="K84" s="2">
        <v>7592.0197479999997</v>
      </c>
      <c r="M84" s="2">
        <v>38147.81018</v>
      </c>
      <c r="N84" s="3">
        <v>50</v>
      </c>
      <c r="O84" s="2">
        <v>46609.516259999997</v>
      </c>
      <c r="P84" s="2">
        <v>409419.5797</v>
      </c>
      <c r="Q84" s="3">
        <v>1</v>
      </c>
    </row>
    <row r="85" spans="1:17" x14ac:dyDescent="0.2">
      <c r="A85" s="2">
        <v>32737.801769999998</v>
      </c>
      <c r="B85" s="3">
        <v>42</v>
      </c>
      <c r="C85" s="2">
        <v>55207.456789999997</v>
      </c>
      <c r="D85" s="2">
        <v>286062.51620000001</v>
      </c>
      <c r="E85" s="2">
        <v>29966.431311488592</v>
      </c>
      <c r="G85" s="2">
        <v>32737.801769999998</v>
      </c>
      <c r="H85" s="3">
        <v>42</v>
      </c>
      <c r="I85" s="2">
        <v>55207.456789999997</v>
      </c>
      <c r="J85" s="2">
        <v>286062.51620000001</v>
      </c>
      <c r="K85" s="2">
        <v>9976.4348570000002</v>
      </c>
      <c r="M85" s="2">
        <v>32737.801769999998</v>
      </c>
      <c r="N85" s="3">
        <v>42</v>
      </c>
      <c r="O85" s="2">
        <v>55207.456789999997</v>
      </c>
      <c r="P85" s="2">
        <v>286062.51620000001</v>
      </c>
      <c r="Q85" s="3">
        <v>1</v>
      </c>
    </row>
    <row r="86" spans="1:17" x14ac:dyDescent="0.2">
      <c r="A86" s="2">
        <v>37348.137369999997</v>
      </c>
      <c r="B86" s="3">
        <v>42</v>
      </c>
      <c r="C86" s="2">
        <v>46689.4159</v>
      </c>
      <c r="D86" s="2">
        <v>615765.92890000006</v>
      </c>
      <c r="E86" s="2">
        <v>25498.312599985391</v>
      </c>
      <c r="G86" s="2">
        <v>37348.137369999997</v>
      </c>
      <c r="H86" s="3">
        <v>42</v>
      </c>
      <c r="I86" s="2">
        <v>46689.4159</v>
      </c>
      <c r="J86" s="2">
        <v>615765.92890000006</v>
      </c>
      <c r="K86" s="2">
        <v>7829.5655020000004</v>
      </c>
      <c r="M86" s="2">
        <v>37348.137369999997</v>
      </c>
      <c r="N86" s="3">
        <v>42</v>
      </c>
      <c r="O86" s="2">
        <v>46689.4159</v>
      </c>
      <c r="P86" s="2">
        <v>615765.92890000006</v>
      </c>
      <c r="Q86" s="3">
        <v>1</v>
      </c>
    </row>
    <row r="87" spans="1:17" x14ac:dyDescent="0.2">
      <c r="A87" s="2">
        <v>47483.853159999999</v>
      </c>
      <c r="B87" s="3">
        <v>42</v>
      </c>
      <c r="C87" s="2">
        <v>71847.254400000005</v>
      </c>
      <c r="D87" s="2">
        <v>476088.3996</v>
      </c>
      <c r="E87" s="2">
        <v>39028.257092042448</v>
      </c>
      <c r="G87" s="2">
        <v>47483.853159999999</v>
      </c>
      <c r="H87" s="3">
        <v>42</v>
      </c>
      <c r="I87" s="2">
        <v>71847.254400000005</v>
      </c>
      <c r="J87" s="2">
        <v>476088.3996</v>
      </c>
      <c r="K87" s="2">
        <v>4225.328117</v>
      </c>
      <c r="M87" s="2">
        <v>47483.853159999999</v>
      </c>
      <c r="N87" s="3">
        <v>42</v>
      </c>
      <c r="O87" s="2">
        <v>71847.254400000005</v>
      </c>
      <c r="P87" s="2">
        <v>476088.3996</v>
      </c>
      <c r="Q87" s="3">
        <v>0</v>
      </c>
    </row>
    <row r="88" spans="1:17" x14ac:dyDescent="0.2">
      <c r="A88" s="2">
        <v>49730.533389999997</v>
      </c>
      <c r="B88" s="3">
        <v>55</v>
      </c>
      <c r="C88" s="2">
        <v>69236.686079999999</v>
      </c>
      <c r="D88" s="2">
        <v>242495.98860000001</v>
      </c>
      <c r="E88" s="2">
        <v>15980.193995131</v>
      </c>
      <c r="G88" s="2">
        <v>49730.533389999997</v>
      </c>
      <c r="H88" s="3">
        <v>55</v>
      </c>
      <c r="I88" s="2">
        <v>69236.686079999999</v>
      </c>
      <c r="J88" s="2">
        <v>242495.98860000001</v>
      </c>
      <c r="K88" s="2">
        <v>9842.842611</v>
      </c>
      <c r="M88" s="2">
        <v>49730.533389999997</v>
      </c>
      <c r="N88" s="3">
        <v>55</v>
      </c>
      <c r="O88" s="2">
        <v>69236.686079999999</v>
      </c>
      <c r="P88" s="2">
        <v>242495.98860000001</v>
      </c>
      <c r="Q88" s="3">
        <v>0</v>
      </c>
    </row>
    <row r="89" spans="1:17" x14ac:dyDescent="0.2">
      <c r="A89" s="2">
        <v>40093.619809999997</v>
      </c>
      <c r="B89" s="3">
        <v>53</v>
      </c>
      <c r="C89" s="2">
        <v>54006.778509999996</v>
      </c>
      <c r="D89" s="2">
        <v>246321.8916</v>
      </c>
      <c r="E89" s="2">
        <v>19772.584873401891</v>
      </c>
      <c r="G89" s="2">
        <v>40093.619809999997</v>
      </c>
      <c r="H89" s="3">
        <v>53</v>
      </c>
      <c r="I89" s="2">
        <v>54006.778509999996</v>
      </c>
      <c r="J89" s="2">
        <v>246321.8916</v>
      </c>
      <c r="K89" s="2">
        <v>15189.088449999999</v>
      </c>
      <c r="M89" s="2">
        <v>40093.619809999997</v>
      </c>
      <c r="N89" s="3">
        <v>53</v>
      </c>
      <c r="O89" s="2">
        <v>54006.778509999996</v>
      </c>
      <c r="P89" s="2">
        <v>246321.8916</v>
      </c>
      <c r="Q89" s="3">
        <v>0</v>
      </c>
    </row>
    <row r="90" spans="1:17" x14ac:dyDescent="0.2">
      <c r="A90" s="2">
        <v>42297.506200000003</v>
      </c>
      <c r="B90" s="3">
        <v>53</v>
      </c>
      <c r="C90" s="2">
        <v>47228.359989999997</v>
      </c>
      <c r="D90" s="2">
        <v>456634.20730000001</v>
      </c>
      <c r="E90" s="2">
        <v>22938.168061154051</v>
      </c>
      <c r="G90" s="2">
        <v>42297.506200000003</v>
      </c>
      <c r="H90" s="3">
        <v>53</v>
      </c>
      <c r="I90" s="2">
        <v>47228.359989999997</v>
      </c>
      <c r="J90" s="2">
        <v>456634.20730000001</v>
      </c>
      <c r="K90" s="2">
        <v>9046.1823960000002</v>
      </c>
      <c r="M90" s="2">
        <v>42297.506200000003</v>
      </c>
      <c r="N90" s="3">
        <v>53</v>
      </c>
      <c r="O90" s="2">
        <v>47228.359989999997</v>
      </c>
      <c r="P90" s="2">
        <v>456634.20730000001</v>
      </c>
      <c r="Q90" s="3">
        <v>0</v>
      </c>
    </row>
    <row r="91" spans="1:17" x14ac:dyDescent="0.2">
      <c r="A91" s="2">
        <v>52954.931210000002</v>
      </c>
      <c r="B91" s="3">
        <v>43</v>
      </c>
      <c r="C91" s="2">
        <v>70187.503280000004</v>
      </c>
      <c r="D91" s="2">
        <v>662176.48510000005</v>
      </c>
      <c r="E91" s="2">
        <v>31521.376312693781</v>
      </c>
      <c r="G91" s="2">
        <v>52954.931210000002</v>
      </c>
      <c r="H91" s="3">
        <v>43</v>
      </c>
      <c r="I91" s="2">
        <v>70187.503280000004</v>
      </c>
      <c r="J91" s="2">
        <v>662176.48510000005</v>
      </c>
      <c r="K91" s="2">
        <v>6841.5405769999998</v>
      </c>
      <c r="M91" s="2">
        <v>52954.931210000002</v>
      </c>
      <c r="N91" s="3">
        <v>43</v>
      </c>
      <c r="O91" s="2">
        <v>70187.503280000004</v>
      </c>
      <c r="P91" s="2">
        <v>662176.48510000005</v>
      </c>
      <c r="Q91" s="3">
        <v>0</v>
      </c>
    </row>
    <row r="92" spans="1:17" x14ac:dyDescent="0.2">
      <c r="A92" s="2">
        <v>48104.111839999998</v>
      </c>
      <c r="B92" s="3">
        <v>55</v>
      </c>
      <c r="C92" s="2">
        <v>62262.948450000004</v>
      </c>
      <c r="D92" s="2">
        <v>301026.2206</v>
      </c>
      <c r="E92" s="2">
        <v>21475.877397356689</v>
      </c>
      <c r="G92" s="2">
        <v>48104.111839999998</v>
      </c>
      <c r="H92" s="3">
        <v>55</v>
      </c>
      <c r="I92" s="2">
        <v>62262.948450000004</v>
      </c>
      <c r="J92" s="2">
        <v>301026.2206</v>
      </c>
      <c r="K92" s="2">
        <v>11785.87919</v>
      </c>
      <c r="M92" s="2">
        <v>48104.111839999998</v>
      </c>
      <c r="N92" s="3">
        <v>55</v>
      </c>
      <c r="O92" s="2">
        <v>62262.948450000004</v>
      </c>
      <c r="P92" s="2">
        <v>301026.2206</v>
      </c>
      <c r="Q92" s="3">
        <v>0</v>
      </c>
    </row>
    <row r="93" spans="1:17" x14ac:dyDescent="0.2">
      <c r="A93" s="2">
        <v>43680.913269999997</v>
      </c>
      <c r="B93" s="3">
        <v>43</v>
      </c>
      <c r="C93" s="2">
        <v>59195.828990000002</v>
      </c>
      <c r="D93" s="2">
        <v>573054.38080000004</v>
      </c>
      <c r="E93" s="2">
        <v>19219.904734714011</v>
      </c>
      <c r="G93" s="2">
        <v>43680.913269999997</v>
      </c>
      <c r="H93" s="3">
        <v>43</v>
      </c>
      <c r="I93" s="2">
        <v>59195.828990000002</v>
      </c>
      <c r="J93" s="2">
        <v>573054.38080000004</v>
      </c>
      <c r="K93" s="2">
        <v>8634.3767910000006</v>
      </c>
      <c r="M93" s="2">
        <v>43680.913269999997</v>
      </c>
      <c r="N93" s="3">
        <v>43</v>
      </c>
      <c r="O93" s="2">
        <v>59195.828990000002</v>
      </c>
      <c r="P93" s="2">
        <v>573054.38080000004</v>
      </c>
      <c r="Q93" s="3">
        <v>1</v>
      </c>
    </row>
    <row r="94" spans="1:17" x14ac:dyDescent="0.2">
      <c r="A94" s="2">
        <v>52707.968159999997</v>
      </c>
      <c r="B94" s="3">
        <v>57</v>
      </c>
      <c r="C94" s="2">
        <v>48716.672709999999</v>
      </c>
      <c r="D94" s="2">
        <v>662382.66229999997</v>
      </c>
      <c r="E94" s="2">
        <v>14233.18793791286</v>
      </c>
      <c r="G94" s="2">
        <v>52707.968159999997</v>
      </c>
      <c r="H94" s="3">
        <v>57</v>
      </c>
      <c r="I94" s="2">
        <v>48716.672709999999</v>
      </c>
      <c r="J94" s="2">
        <v>662382.66229999997</v>
      </c>
      <c r="K94" s="2">
        <v>10886.91711</v>
      </c>
      <c r="M94" s="2">
        <v>52707.968159999997</v>
      </c>
      <c r="N94" s="3">
        <v>57</v>
      </c>
      <c r="O94" s="2">
        <v>48716.672709999999</v>
      </c>
      <c r="P94" s="2">
        <v>662382.66229999997</v>
      </c>
      <c r="Q94" s="3">
        <v>1</v>
      </c>
    </row>
    <row r="95" spans="1:17" x14ac:dyDescent="0.2">
      <c r="A95" s="2">
        <v>49392.8897</v>
      </c>
      <c r="B95" s="3">
        <v>52</v>
      </c>
      <c r="C95" s="2">
        <v>66478.009669999999</v>
      </c>
      <c r="D95" s="2">
        <v>356553.3996</v>
      </c>
      <c r="E95" s="2">
        <v>17393.892731144799</v>
      </c>
      <c r="G95" s="2">
        <v>49392.8897</v>
      </c>
      <c r="H95" s="3">
        <v>52</v>
      </c>
      <c r="I95" s="2">
        <v>66478.009669999999</v>
      </c>
      <c r="J95" s="2">
        <v>356553.3996</v>
      </c>
      <c r="K95" s="2">
        <v>13685.88702</v>
      </c>
      <c r="M95" s="2">
        <v>49392.8897</v>
      </c>
      <c r="N95" s="3">
        <v>52</v>
      </c>
      <c r="O95" s="2">
        <v>66478.009669999999</v>
      </c>
      <c r="P95" s="2">
        <v>356553.3996</v>
      </c>
      <c r="Q95" s="3">
        <v>1</v>
      </c>
    </row>
    <row r="96" spans="1:17" x14ac:dyDescent="0.2">
      <c r="A96" s="2">
        <v>30841.001540000001</v>
      </c>
      <c r="B96" s="3">
        <v>45</v>
      </c>
      <c r="C96" s="2">
        <v>50280.004500000003</v>
      </c>
      <c r="D96" s="2">
        <v>230728.3008</v>
      </c>
      <c r="E96" s="2">
        <v>23066.462543795049</v>
      </c>
      <c r="G96" s="2">
        <v>30841.001540000001</v>
      </c>
      <c r="H96" s="3">
        <v>45</v>
      </c>
      <c r="I96" s="2">
        <v>50280.004500000003</v>
      </c>
      <c r="J96" s="2">
        <v>230728.3008</v>
      </c>
      <c r="K96" s="2">
        <v>11350.49408</v>
      </c>
      <c r="M96" s="2">
        <v>30841.001540000001</v>
      </c>
      <c r="N96" s="3">
        <v>45</v>
      </c>
      <c r="O96" s="2">
        <v>50280.004500000003</v>
      </c>
      <c r="P96" s="2">
        <v>230728.3008</v>
      </c>
      <c r="Q96" s="3">
        <v>1</v>
      </c>
    </row>
    <row r="97" spans="1:17" x14ac:dyDescent="0.2">
      <c r="A97" s="2">
        <v>49373.375549999997</v>
      </c>
      <c r="B97" s="3">
        <v>56</v>
      </c>
      <c r="C97" s="2">
        <v>57393.828719999998</v>
      </c>
      <c r="D97" s="2">
        <v>411831.03710000002</v>
      </c>
      <c r="E97" s="2">
        <v>18263.151284551619</v>
      </c>
      <c r="G97" s="2">
        <v>49373.375549999997</v>
      </c>
      <c r="H97" s="3">
        <v>56</v>
      </c>
      <c r="I97" s="2">
        <v>57393.828719999998</v>
      </c>
      <c r="J97" s="2">
        <v>411831.03710000002</v>
      </c>
      <c r="K97" s="2">
        <v>5627.8036540000003</v>
      </c>
      <c r="M97" s="2">
        <v>49373.375549999997</v>
      </c>
      <c r="N97" s="3">
        <v>56</v>
      </c>
      <c r="O97" s="2">
        <v>57393.828719999998</v>
      </c>
      <c r="P97" s="2">
        <v>411831.03710000002</v>
      </c>
      <c r="Q97" s="3">
        <v>0</v>
      </c>
    </row>
    <row r="98" spans="1:17" x14ac:dyDescent="0.2">
      <c r="A98" s="2">
        <v>41903.651709999998</v>
      </c>
      <c r="B98" s="3">
        <v>41</v>
      </c>
      <c r="C98" s="2">
        <v>63429.931409999997</v>
      </c>
      <c r="D98" s="2">
        <v>481335.35820000002</v>
      </c>
      <c r="E98" s="2">
        <v>26691.948902925331</v>
      </c>
      <c r="G98" s="2">
        <v>41903.651709999998</v>
      </c>
      <c r="H98" s="3">
        <v>41</v>
      </c>
      <c r="I98" s="2">
        <v>63429.931409999997</v>
      </c>
      <c r="J98" s="2">
        <v>481335.35820000002</v>
      </c>
      <c r="K98" s="2">
        <v>10676.21884</v>
      </c>
      <c r="M98" s="2">
        <v>41903.651709999998</v>
      </c>
      <c r="N98" s="3">
        <v>41</v>
      </c>
      <c r="O98" s="2">
        <v>63429.931409999997</v>
      </c>
      <c r="P98" s="2">
        <v>481335.35820000002</v>
      </c>
      <c r="Q98" s="3">
        <v>0</v>
      </c>
    </row>
    <row r="99" spans="1:17" x14ac:dyDescent="0.2">
      <c r="A99" s="2">
        <v>45058.8969</v>
      </c>
      <c r="B99" s="3">
        <v>48</v>
      </c>
      <c r="C99" s="2">
        <v>59139.210800000001</v>
      </c>
      <c r="D99" s="2">
        <v>473845.85460000002</v>
      </c>
      <c r="E99" s="2">
        <v>14747.88358519473</v>
      </c>
      <c r="G99" s="2">
        <v>45058.8969</v>
      </c>
      <c r="H99" s="3">
        <v>48</v>
      </c>
      <c r="I99" s="2">
        <v>59139.210800000001</v>
      </c>
      <c r="J99" s="2">
        <v>473845.85460000002</v>
      </c>
      <c r="K99" s="2">
        <v>4630.5444239999997</v>
      </c>
      <c r="M99" s="2">
        <v>45058.8969</v>
      </c>
      <c r="N99" s="3">
        <v>48</v>
      </c>
      <c r="O99" s="2">
        <v>59139.210800000001</v>
      </c>
      <c r="P99" s="2">
        <v>473845.85460000002</v>
      </c>
      <c r="Q99" s="3">
        <v>1</v>
      </c>
    </row>
    <row r="100" spans="1:17" x14ac:dyDescent="0.2">
      <c r="A100" s="2">
        <v>52991.526669999999</v>
      </c>
      <c r="B100" s="3">
        <v>56</v>
      </c>
      <c r="C100" s="2">
        <v>67015.193719999996</v>
      </c>
      <c r="D100" s="2">
        <v>355157.64169999998</v>
      </c>
      <c r="E100" s="2">
        <v>35878.881323407957</v>
      </c>
      <c r="G100" s="2">
        <v>52991.526669999999</v>
      </c>
      <c r="H100" s="3">
        <v>56</v>
      </c>
      <c r="I100" s="2">
        <v>67015.193719999996</v>
      </c>
      <c r="J100" s="2">
        <v>355157.64169999998</v>
      </c>
      <c r="K100" s="2">
        <v>13000.413689999999</v>
      </c>
      <c r="M100" s="2">
        <v>52991.526669999999</v>
      </c>
      <c r="N100" s="3">
        <v>56</v>
      </c>
      <c r="O100" s="2">
        <v>67015.193719999996</v>
      </c>
      <c r="P100" s="2">
        <v>355157.64169999998</v>
      </c>
      <c r="Q100" s="3">
        <v>1</v>
      </c>
    </row>
    <row r="101" spans="1:17" x14ac:dyDescent="0.2">
      <c r="A101" s="2">
        <v>50958.081149999998</v>
      </c>
      <c r="B101" s="3">
        <v>47</v>
      </c>
      <c r="C101" s="2">
        <v>69157.452099999995</v>
      </c>
      <c r="D101" s="2">
        <v>506986.98239999998</v>
      </c>
      <c r="E101" s="2">
        <v>31203.894034911798</v>
      </c>
      <c r="G101" s="2">
        <v>50958.081149999998</v>
      </c>
      <c r="H101" s="3">
        <v>47</v>
      </c>
      <c r="I101" s="2">
        <v>69157.452099999995</v>
      </c>
      <c r="J101" s="2">
        <v>506986.98239999998</v>
      </c>
      <c r="K101" s="2">
        <v>15791.61176</v>
      </c>
      <c r="M101" s="2">
        <v>50958.081149999998</v>
      </c>
      <c r="N101" s="3">
        <v>47</v>
      </c>
      <c r="O101" s="2">
        <v>69157.452099999995</v>
      </c>
      <c r="P101" s="2">
        <v>506986.98239999998</v>
      </c>
      <c r="Q101" s="3">
        <v>0</v>
      </c>
    </row>
    <row r="102" spans="1:17" x14ac:dyDescent="0.2">
      <c r="A102" s="2">
        <v>41357.178970000001</v>
      </c>
      <c r="B102" s="3">
        <v>53</v>
      </c>
      <c r="C102" s="2">
        <v>50867.940069999997</v>
      </c>
      <c r="D102" s="2">
        <v>344916.17680000002</v>
      </c>
      <c r="E102" s="2">
        <v>11181.32487499737</v>
      </c>
      <c r="G102" s="2">
        <v>41357.178970000001</v>
      </c>
      <c r="H102" s="3">
        <v>53</v>
      </c>
      <c r="I102" s="2">
        <v>50867.940069999997</v>
      </c>
      <c r="J102" s="2">
        <v>344916.17680000002</v>
      </c>
      <c r="K102" s="2">
        <v>16732.306380000002</v>
      </c>
      <c r="M102" s="2">
        <v>41357.178970000001</v>
      </c>
      <c r="N102" s="3">
        <v>53</v>
      </c>
      <c r="O102" s="2">
        <v>50867.940069999997</v>
      </c>
      <c r="P102" s="2">
        <v>344916.17680000002</v>
      </c>
      <c r="Q102" s="3">
        <v>1</v>
      </c>
    </row>
    <row r="103" spans="1:17" x14ac:dyDescent="0.2">
      <c r="A103" s="2">
        <v>44434.719169999997</v>
      </c>
      <c r="B103" s="3">
        <v>57</v>
      </c>
      <c r="C103" s="2">
        <v>53450.90036</v>
      </c>
      <c r="D103" s="2">
        <v>309113.06270000001</v>
      </c>
      <c r="E103" s="2">
        <v>15515.515270999749</v>
      </c>
      <c r="G103" s="2">
        <v>44434.719169999997</v>
      </c>
      <c r="H103" s="3">
        <v>57</v>
      </c>
      <c r="I103" s="2">
        <v>53450.90036</v>
      </c>
      <c r="J103" s="2">
        <v>309113.06270000001</v>
      </c>
      <c r="K103" s="2">
        <v>8740.7230930000005</v>
      </c>
      <c r="M103" s="2">
        <v>44434.719169999997</v>
      </c>
      <c r="N103" s="3">
        <v>57</v>
      </c>
      <c r="O103" s="2">
        <v>53450.90036</v>
      </c>
      <c r="P103" s="2">
        <v>309113.06270000001</v>
      </c>
      <c r="Q103" s="3">
        <v>1</v>
      </c>
    </row>
    <row r="104" spans="1:17" x14ac:dyDescent="0.2">
      <c r="A104" s="2">
        <v>38502.423920000001</v>
      </c>
      <c r="B104" s="3">
        <v>39</v>
      </c>
      <c r="C104" s="2">
        <v>70463.990839999999</v>
      </c>
      <c r="D104" s="2">
        <v>278799.69579999999</v>
      </c>
      <c r="E104" s="2">
        <v>34360.809305172181</v>
      </c>
      <c r="G104" s="2">
        <v>38502.423920000001</v>
      </c>
      <c r="H104" s="3">
        <v>39</v>
      </c>
      <c r="I104" s="2">
        <v>70463.990839999999</v>
      </c>
      <c r="J104" s="2">
        <v>278799.69579999999</v>
      </c>
      <c r="K104" s="2">
        <v>10059.55406</v>
      </c>
      <c r="M104" s="2">
        <v>38502.423920000001</v>
      </c>
      <c r="N104" s="3">
        <v>39</v>
      </c>
      <c r="O104" s="2">
        <v>70463.990839999999</v>
      </c>
      <c r="P104" s="2">
        <v>278799.69579999999</v>
      </c>
      <c r="Q104" s="3">
        <v>0</v>
      </c>
    </row>
    <row r="105" spans="1:17" x14ac:dyDescent="0.2">
      <c r="A105" s="2">
        <v>41221.249179999999</v>
      </c>
      <c r="B105" s="3">
        <v>45</v>
      </c>
      <c r="C105" s="2">
        <v>52697.151919999997</v>
      </c>
      <c r="D105" s="2">
        <v>540805.49399999995</v>
      </c>
      <c r="E105" s="2">
        <v>11807.74425932558</v>
      </c>
      <c r="G105" s="2">
        <v>41221.249179999999</v>
      </c>
      <c r="H105" s="3">
        <v>45</v>
      </c>
      <c r="I105" s="2">
        <v>52697.151919999997</v>
      </c>
      <c r="J105" s="2">
        <v>540805.49399999995</v>
      </c>
      <c r="K105" s="2">
        <v>861.81665290000001</v>
      </c>
      <c r="M105" s="2">
        <v>41221.249179999999</v>
      </c>
      <c r="N105" s="3">
        <v>45</v>
      </c>
      <c r="O105" s="2">
        <v>52697.151919999997</v>
      </c>
      <c r="P105" s="2">
        <v>540805.49399999995</v>
      </c>
      <c r="Q105" s="3">
        <v>0</v>
      </c>
    </row>
    <row r="106" spans="1:17" x14ac:dyDescent="0.2">
      <c r="A106" s="2">
        <v>38399.461389999997</v>
      </c>
      <c r="B106" s="3">
        <v>33</v>
      </c>
      <c r="C106" s="2">
        <v>71055.419240000003</v>
      </c>
      <c r="D106" s="2">
        <v>441527.01439999999</v>
      </c>
      <c r="E106" s="2">
        <v>38767.018764363143</v>
      </c>
      <c r="G106" s="2">
        <v>38399.461389999997</v>
      </c>
      <c r="H106" s="3">
        <v>33</v>
      </c>
      <c r="I106" s="2">
        <v>71055.419240000003</v>
      </c>
      <c r="J106" s="2">
        <v>441527.01439999999</v>
      </c>
      <c r="K106" s="2">
        <v>6147.9188430000004</v>
      </c>
      <c r="M106" s="2">
        <v>38399.461389999997</v>
      </c>
      <c r="N106" s="3">
        <v>33</v>
      </c>
      <c r="O106" s="2">
        <v>71055.419240000003</v>
      </c>
      <c r="P106" s="2">
        <v>441527.01439999999</v>
      </c>
      <c r="Q106" s="3">
        <v>1</v>
      </c>
    </row>
    <row r="107" spans="1:17" x14ac:dyDescent="0.2">
      <c r="A107" s="2">
        <v>41456.680970000001</v>
      </c>
      <c r="B107" s="3">
        <v>44</v>
      </c>
      <c r="C107" s="2">
        <v>55406.462149999999</v>
      </c>
      <c r="D107" s="2">
        <v>523251.26630000002</v>
      </c>
      <c r="E107" s="2">
        <v>24379.035043780081</v>
      </c>
      <c r="G107" s="2">
        <v>41456.680970000001</v>
      </c>
      <c r="H107" s="3">
        <v>44</v>
      </c>
      <c r="I107" s="2">
        <v>55406.462149999999</v>
      </c>
      <c r="J107" s="2">
        <v>523251.26630000002</v>
      </c>
      <c r="K107" s="2">
        <v>9522.5764949999993</v>
      </c>
      <c r="M107" s="2">
        <v>41456.680970000001</v>
      </c>
      <c r="N107" s="3">
        <v>44</v>
      </c>
      <c r="O107" s="2">
        <v>55406.462149999999</v>
      </c>
      <c r="P107" s="2">
        <v>523251.26630000002</v>
      </c>
      <c r="Q107" s="3">
        <v>1</v>
      </c>
    </row>
    <row r="108" spans="1:17" x14ac:dyDescent="0.2">
      <c r="A108" s="2">
        <v>30394.824939999999</v>
      </c>
      <c r="B108" s="3">
        <v>40</v>
      </c>
      <c r="C108" s="2">
        <v>48567.074619999999</v>
      </c>
      <c r="D108" s="2">
        <v>407401.37760000001</v>
      </c>
      <c r="E108" s="2">
        <v>24651.927144696419</v>
      </c>
      <c r="G108" s="2">
        <v>30394.824939999999</v>
      </c>
      <c r="H108" s="3">
        <v>40</v>
      </c>
      <c r="I108" s="2">
        <v>48567.074619999999</v>
      </c>
      <c r="J108" s="2">
        <v>407401.37760000001</v>
      </c>
      <c r="K108" s="2">
        <v>9724.0316469999998</v>
      </c>
      <c r="M108" s="2">
        <v>30394.824939999999</v>
      </c>
      <c r="N108" s="3">
        <v>40</v>
      </c>
      <c r="O108" s="2">
        <v>48567.074619999999</v>
      </c>
      <c r="P108" s="2">
        <v>407401.37760000001</v>
      </c>
      <c r="Q108" s="3">
        <v>1</v>
      </c>
    </row>
    <row r="109" spans="1:17" x14ac:dyDescent="0.2">
      <c r="A109" s="2">
        <v>42384.05128</v>
      </c>
      <c r="B109" s="3">
        <v>40</v>
      </c>
      <c r="C109" s="2">
        <v>69506.621270000003</v>
      </c>
      <c r="D109" s="2">
        <v>409293.26579999999</v>
      </c>
      <c r="E109" s="2">
        <v>13928.327111681379</v>
      </c>
      <c r="G109" s="2">
        <v>42384.05128</v>
      </c>
      <c r="H109" s="3">
        <v>40</v>
      </c>
      <c r="I109" s="2">
        <v>69506.621270000003</v>
      </c>
      <c r="J109" s="2">
        <v>409293.26579999999</v>
      </c>
      <c r="K109" s="2">
        <v>5449.4719969999996</v>
      </c>
      <c r="M109" s="2">
        <v>42384.05128</v>
      </c>
      <c r="N109" s="3">
        <v>40</v>
      </c>
      <c r="O109" s="2">
        <v>69506.621270000003</v>
      </c>
      <c r="P109" s="2">
        <v>409293.26579999999</v>
      </c>
      <c r="Q109" s="3">
        <v>0</v>
      </c>
    </row>
    <row r="110" spans="1:17" x14ac:dyDescent="0.2">
      <c r="A110" s="2">
        <v>39002.077100000002</v>
      </c>
      <c r="B110" s="3">
        <v>37</v>
      </c>
      <c r="C110" s="2">
        <v>69453.716589999996</v>
      </c>
      <c r="D110" s="2">
        <v>386128.13329999999</v>
      </c>
      <c r="E110" s="2">
        <v>15678.548505569919</v>
      </c>
      <c r="G110" s="2">
        <v>39002.077100000002</v>
      </c>
      <c r="H110" s="3">
        <v>37</v>
      </c>
      <c r="I110" s="2">
        <v>69453.716589999996</v>
      </c>
      <c r="J110" s="2">
        <v>386128.13329999999</v>
      </c>
      <c r="K110" s="2">
        <v>9565.8308749999997</v>
      </c>
      <c r="M110" s="2">
        <v>39002.077100000002</v>
      </c>
      <c r="N110" s="3">
        <v>37</v>
      </c>
      <c r="O110" s="2">
        <v>69453.716589999996</v>
      </c>
      <c r="P110" s="2">
        <v>386128.13329999999</v>
      </c>
      <c r="Q110" s="3">
        <v>1</v>
      </c>
    </row>
    <row r="111" spans="1:17" x14ac:dyDescent="0.2">
      <c r="A111" s="2">
        <v>19553.2739</v>
      </c>
      <c r="B111" s="3">
        <v>40</v>
      </c>
      <c r="C111" s="2">
        <v>36929.351240000004</v>
      </c>
      <c r="D111" s="2">
        <v>245664.3652</v>
      </c>
      <c r="E111" s="2">
        <v>19374.53346126428</v>
      </c>
      <c r="G111" s="2">
        <v>19553.2739</v>
      </c>
      <c r="H111" s="3">
        <v>40</v>
      </c>
      <c r="I111" s="2">
        <v>36929.351240000004</v>
      </c>
      <c r="J111" s="2">
        <v>245664.3652</v>
      </c>
      <c r="K111" s="2">
        <v>9719.1928979999993</v>
      </c>
      <c r="M111" s="2">
        <v>19553.2739</v>
      </c>
      <c r="N111" s="3">
        <v>40</v>
      </c>
      <c r="O111" s="2">
        <v>36929.351240000004</v>
      </c>
      <c r="P111" s="2">
        <v>245664.3652</v>
      </c>
      <c r="Q111" s="3">
        <v>1</v>
      </c>
    </row>
    <row r="112" spans="1:17" x14ac:dyDescent="0.2">
      <c r="A112" s="2">
        <v>45167.325420000001</v>
      </c>
      <c r="B112" s="3">
        <v>44</v>
      </c>
      <c r="C112" s="2">
        <v>63087.95261</v>
      </c>
      <c r="D112" s="2">
        <v>496856.49119999999</v>
      </c>
      <c r="E112" s="2">
        <v>15354.55778070278</v>
      </c>
      <c r="G112" s="2">
        <v>45167.325420000001</v>
      </c>
      <c r="H112" s="3">
        <v>44</v>
      </c>
      <c r="I112" s="2">
        <v>63087.95261</v>
      </c>
      <c r="J112" s="2">
        <v>496856.49119999999</v>
      </c>
      <c r="K112" s="2">
        <v>11024.02643</v>
      </c>
      <c r="M112" s="2">
        <v>45167.325420000001</v>
      </c>
      <c r="N112" s="3">
        <v>44</v>
      </c>
      <c r="O112" s="2">
        <v>63087.95261</v>
      </c>
      <c r="P112" s="2">
        <v>496856.49119999999</v>
      </c>
      <c r="Q112" s="3">
        <v>1</v>
      </c>
    </row>
    <row r="113" spans="1:17" x14ac:dyDescent="0.2">
      <c r="A113" s="2">
        <v>36019.955600000001</v>
      </c>
      <c r="B113" s="3">
        <v>43</v>
      </c>
      <c r="C113" s="2">
        <v>50889.340539999997</v>
      </c>
      <c r="D113" s="2">
        <v>448601.94839999999</v>
      </c>
      <c r="E113" s="2">
        <v>21093.249307216069</v>
      </c>
      <c r="G113" s="2">
        <v>36019.955600000001</v>
      </c>
      <c r="H113" s="3">
        <v>43</v>
      </c>
      <c r="I113" s="2">
        <v>50889.340539999997</v>
      </c>
      <c r="J113" s="2">
        <v>448601.94839999999</v>
      </c>
      <c r="K113" s="2">
        <v>11041.178910000001</v>
      </c>
      <c r="M113" s="2">
        <v>36019.955600000001</v>
      </c>
      <c r="N113" s="3">
        <v>43</v>
      </c>
      <c r="O113" s="2">
        <v>50889.340539999997</v>
      </c>
      <c r="P113" s="2">
        <v>448601.94839999999</v>
      </c>
      <c r="Q113" s="3">
        <v>0</v>
      </c>
    </row>
    <row r="114" spans="1:17" x14ac:dyDescent="0.2">
      <c r="A114" s="2">
        <v>50937.938439999998</v>
      </c>
      <c r="B114" s="3">
        <v>58</v>
      </c>
      <c r="C114" s="2">
        <v>58065.256939999999</v>
      </c>
      <c r="D114" s="2">
        <v>388498.51020000002</v>
      </c>
      <c r="E114" s="2">
        <v>15868.452095102261</v>
      </c>
      <c r="G114" s="2">
        <v>50937.938439999998</v>
      </c>
      <c r="H114" s="3">
        <v>58</v>
      </c>
      <c r="I114" s="2">
        <v>58065.256939999999</v>
      </c>
      <c r="J114" s="2">
        <v>388498.51020000002</v>
      </c>
      <c r="K114" s="2">
        <v>4204.9204920000002</v>
      </c>
      <c r="M114" s="2">
        <v>50937.938439999998</v>
      </c>
      <c r="N114" s="3">
        <v>58</v>
      </c>
      <c r="O114" s="2">
        <v>58065.256939999999</v>
      </c>
      <c r="P114" s="2">
        <v>388498.51020000002</v>
      </c>
      <c r="Q114" s="3">
        <v>1</v>
      </c>
    </row>
    <row r="115" spans="1:17" x14ac:dyDescent="0.2">
      <c r="A115" s="2">
        <v>12895.714679999999</v>
      </c>
      <c r="B115" s="3">
        <v>32</v>
      </c>
      <c r="C115" s="2">
        <v>20000</v>
      </c>
      <c r="D115" s="2">
        <v>579181.65520000004</v>
      </c>
      <c r="E115" s="2">
        <v>9878.8566998361421</v>
      </c>
      <c r="G115" s="2">
        <v>12895.714679999999</v>
      </c>
      <c r="H115" s="3">
        <v>32</v>
      </c>
      <c r="I115" s="2">
        <v>20000</v>
      </c>
      <c r="J115" s="2">
        <v>579181.65520000004</v>
      </c>
      <c r="K115" s="2">
        <v>14261.80773</v>
      </c>
      <c r="M115" s="2">
        <v>12895.714679999999</v>
      </c>
      <c r="N115" s="3">
        <v>32</v>
      </c>
      <c r="O115" s="2">
        <v>20000</v>
      </c>
      <c r="P115" s="2">
        <v>579181.65520000004</v>
      </c>
      <c r="Q115" s="3">
        <v>1</v>
      </c>
    </row>
    <row r="116" spans="1:17" x14ac:dyDescent="0.2">
      <c r="A116" s="2">
        <v>38955.219190000003</v>
      </c>
      <c r="B116" s="3">
        <v>50</v>
      </c>
      <c r="C116" s="2">
        <v>60536.204059999996</v>
      </c>
      <c r="D116" s="2">
        <v>173079.17980000001</v>
      </c>
      <c r="E116" s="2">
        <v>13586.321283844711</v>
      </c>
      <c r="G116" s="2">
        <v>38955.219190000003</v>
      </c>
      <c r="H116" s="3">
        <v>50</v>
      </c>
      <c r="I116" s="2">
        <v>60536.204059999996</v>
      </c>
      <c r="J116" s="2">
        <v>173079.17980000001</v>
      </c>
      <c r="K116" s="2">
        <v>8244.4702259999995</v>
      </c>
      <c r="M116" s="2">
        <v>38955.219190000003</v>
      </c>
      <c r="N116" s="3">
        <v>50</v>
      </c>
      <c r="O116" s="2">
        <v>60536.204059999996</v>
      </c>
      <c r="P116" s="2">
        <v>173079.17980000001</v>
      </c>
      <c r="Q116" s="3">
        <v>1</v>
      </c>
    </row>
    <row r="117" spans="1:17" x14ac:dyDescent="0.2">
      <c r="A117" s="2">
        <v>51221.04249</v>
      </c>
      <c r="B117" s="3">
        <v>59</v>
      </c>
      <c r="C117" s="2">
        <v>50667.697590000003</v>
      </c>
      <c r="D117" s="2">
        <v>536665.04639999999</v>
      </c>
      <c r="E117" s="2">
        <v>17497.917804135461</v>
      </c>
      <c r="G117" s="2">
        <v>51221.04249</v>
      </c>
      <c r="H117" s="3">
        <v>59</v>
      </c>
      <c r="I117" s="2">
        <v>50667.697590000003</v>
      </c>
      <c r="J117" s="2">
        <v>536665.04639999999</v>
      </c>
      <c r="K117" s="2">
        <v>9871.4035910000002</v>
      </c>
      <c r="M117" s="2">
        <v>51221.04249</v>
      </c>
      <c r="N117" s="3">
        <v>59</v>
      </c>
      <c r="O117" s="2">
        <v>50667.697590000003</v>
      </c>
      <c r="P117" s="2">
        <v>536665.04639999999</v>
      </c>
      <c r="Q117" s="3">
        <v>1</v>
      </c>
    </row>
    <row r="118" spans="1:17" x14ac:dyDescent="0.2">
      <c r="A118" s="2">
        <v>25971.956730000002</v>
      </c>
      <c r="B118" s="3">
        <v>42</v>
      </c>
      <c r="C118" s="2">
        <v>44376.622210000001</v>
      </c>
      <c r="D118" s="2">
        <v>259049.2824</v>
      </c>
      <c r="E118" s="2">
        <v>16316.376044984179</v>
      </c>
      <c r="G118" s="2">
        <v>25971.956730000002</v>
      </c>
      <c r="H118" s="3">
        <v>42</v>
      </c>
      <c r="I118" s="2">
        <v>44376.622210000001</v>
      </c>
      <c r="J118" s="2">
        <v>259049.2824</v>
      </c>
      <c r="K118" s="2">
        <v>13865.090550000001</v>
      </c>
      <c r="M118" s="2">
        <v>25971.956730000002</v>
      </c>
      <c r="N118" s="3">
        <v>42</v>
      </c>
      <c r="O118" s="2">
        <v>44376.622210000001</v>
      </c>
      <c r="P118" s="2">
        <v>259049.2824</v>
      </c>
      <c r="Q118" s="3">
        <v>1</v>
      </c>
    </row>
    <row r="119" spans="1:17" x14ac:dyDescent="0.2">
      <c r="A119" s="2">
        <v>60670.336719999999</v>
      </c>
      <c r="B119" s="3">
        <v>50</v>
      </c>
      <c r="C119" s="2">
        <v>75958.283490000002</v>
      </c>
      <c r="D119" s="2">
        <v>635512.36060000001</v>
      </c>
      <c r="E119" s="2">
        <v>34976.548881580442</v>
      </c>
      <c r="G119" s="2">
        <v>60670.336719999999</v>
      </c>
      <c r="H119" s="3">
        <v>50</v>
      </c>
      <c r="I119" s="2">
        <v>75958.283490000002</v>
      </c>
      <c r="J119" s="2">
        <v>635512.36060000001</v>
      </c>
      <c r="K119" s="2">
        <v>10562.903770000001</v>
      </c>
      <c r="M119" s="2">
        <v>60670.336719999999</v>
      </c>
      <c r="N119" s="3">
        <v>50</v>
      </c>
      <c r="O119" s="2">
        <v>75958.283490000002</v>
      </c>
      <c r="P119" s="2">
        <v>635512.36060000001</v>
      </c>
      <c r="Q119" s="3">
        <v>0</v>
      </c>
    </row>
    <row r="120" spans="1:17" x14ac:dyDescent="0.2">
      <c r="A120" s="2">
        <v>54075.120640000001</v>
      </c>
      <c r="B120" s="3">
        <v>53</v>
      </c>
      <c r="C120" s="2">
        <v>70896.728529999993</v>
      </c>
      <c r="D120" s="2">
        <v>398746.84580000001</v>
      </c>
      <c r="E120" s="2">
        <v>26110.367146868841</v>
      </c>
      <c r="G120" s="2">
        <v>54075.120640000001</v>
      </c>
      <c r="H120" s="3">
        <v>53</v>
      </c>
      <c r="I120" s="2">
        <v>70896.728529999993</v>
      </c>
      <c r="J120" s="2">
        <v>398746.84580000001</v>
      </c>
      <c r="K120" s="2">
        <v>11794.73914</v>
      </c>
      <c r="M120" s="2">
        <v>54075.120640000001</v>
      </c>
      <c r="N120" s="3">
        <v>53</v>
      </c>
      <c r="O120" s="2">
        <v>70896.728529999993</v>
      </c>
      <c r="P120" s="2">
        <v>398746.84580000001</v>
      </c>
      <c r="Q120" s="3">
        <v>1</v>
      </c>
    </row>
    <row r="121" spans="1:17" x14ac:dyDescent="0.2">
      <c r="A121" s="2">
        <v>40004.871420000003</v>
      </c>
      <c r="B121" s="3">
        <v>47</v>
      </c>
      <c r="C121" s="2">
        <v>56009.730730000003</v>
      </c>
      <c r="D121" s="2">
        <v>391848.6041</v>
      </c>
      <c r="E121" s="2">
        <v>27442.782487125249</v>
      </c>
      <c r="G121" s="2">
        <v>40004.871420000003</v>
      </c>
      <c r="H121" s="3">
        <v>47</v>
      </c>
      <c r="I121" s="2">
        <v>56009.730730000003</v>
      </c>
      <c r="J121" s="2">
        <v>391848.6041</v>
      </c>
      <c r="K121" s="2">
        <v>11030.2654</v>
      </c>
      <c r="M121" s="2">
        <v>40004.871420000003</v>
      </c>
      <c r="N121" s="3">
        <v>47</v>
      </c>
      <c r="O121" s="2">
        <v>56009.730730000003</v>
      </c>
      <c r="P121" s="2">
        <v>391848.6041</v>
      </c>
      <c r="Q121" s="3">
        <v>1</v>
      </c>
    </row>
    <row r="122" spans="1:17" x14ac:dyDescent="0.2">
      <c r="A122" s="2">
        <v>61593.520579999997</v>
      </c>
      <c r="B122" s="3">
        <v>46</v>
      </c>
      <c r="C122" s="2">
        <v>90556.626860000004</v>
      </c>
      <c r="D122" s="2">
        <v>479586.9387</v>
      </c>
      <c r="E122" s="2">
        <v>45005.553144258898</v>
      </c>
      <c r="G122" s="2">
        <v>61593.520579999997</v>
      </c>
      <c r="H122" s="3">
        <v>46</v>
      </c>
      <c r="I122" s="2">
        <v>90556.626860000004</v>
      </c>
      <c r="J122" s="2">
        <v>479586.9387</v>
      </c>
      <c r="K122" s="2">
        <v>13872.566699999999</v>
      </c>
      <c r="M122" s="2">
        <v>61593.520579999997</v>
      </c>
      <c r="N122" s="3">
        <v>46</v>
      </c>
      <c r="O122" s="2">
        <v>90556.626860000004</v>
      </c>
      <c r="P122" s="2">
        <v>479586.9387</v>
      </c>
      <c r="Q122" s="3">
        <v>0</v>
      </c>
    </row>
    <row r="123" spans="1:17" x14ac:dyDescent="0.2">
      <c r="A123" s="2">
        <v>39503.388290000003</v>
      </c>
      <c r="B123" s="3">
        <v>43</v>
      </c>
      <c r="C123" s="2">
        <v>71716.456619999997</v>
      </c>
      <c r="D123" s="2">
        <v>165866.20000000001</v>
      </c>
      <c r="E123" s="2">
        <v>22789.388458532139</v>
      </c>
      <c r="G123" s="2">
        <v>39503.388290000003</v>
      </c>
      <c r="H123" s="3">
        <v>43</v>
      </c>
      <c r="I123" s="2">
        <v>71716.456619999997</v>
      </c>
      <c r="J123" s="2">
        <v>165866.20000000001</v>
      </c>
      <c r="K123" s="2">
        <v>8870.714301</v>
      </c>
      <c r="M123" s="2">
        <v>39503.388290000003</v>
      </c>
      <c r="N123" s="3">
        <v>43</v>
      </c>
      <c r="O123" s="2">
        <v>71716.456619999997</v>
      </c>
      <c r="P123" s="2">
        <v>165866.20000000001</v>
      </c>
      <c r="Q123" s="3">
        <v>1</v>
      </c>
    </row>
    <row r="124" spans="1:17" x14ac:dyDescent="0.2">
      <c r="A124" s="2">
        <v>52474.718390000002</v>
      </c>
      <c r="B124" s="3">
        <v>49</v>
      </c>
      <c r="C124" s="2">
        <v>68502.109429999997</v>
      </c>
      <c r="D124" s="2">
        <v>515084.18910000002</v>
      </c>
      <c r="E124" s="2">
        <v>18786.567424893659</v>
      </c>
      <c r="G124" s="2">
        <v>52474.718390000002</v>
      </c>
      <c r="H124" s="3">
        <v>49</v>
      </c>
      <c r="I124" s="2">
        <v>68502.109429999997</v>
      </c>
      <c r="J124" s="2">
        <v>515084.18910000002</v>
      </c>
      <c r="K124" s="2">
        <v>5831.1182449999997</v>
      </c>
      <c r="M124" s="2">
        <v>52474.718390000002</v>
      </c>
      <c r="N124" s="3">
        <v>49</v>
      </c>
      <c r="O124" s="2">
        <v>68502.109429999997</v>
      </c>
      <c r="P124" s="2">
        <v>515084.18910000002</v>
      </c>
      <c r="Q124" s="3">
        <v>0</v>
      </c>
    </row>
    <row r="125" spans="1:17" x14ac:dyDescent="0.2">
      <c r="A125" s="2">
        <v>42187.682800000002</v>
      </c>
      <c r="B125" s="3">
        <v>43</v>
      </c>
      <c r="C125" s="2">
        <v>46261.426659999997</v>
      </c>
      <c r="D125" s="2">
        <v>759479.45959999994</v>
      </c>
      <c r="E125" s="2">
        <v>14237.550893266811</v>
      </c>
      <c r="G125" s="2">
        <v>42187.682800000002</v>
      </c>
      <c r="H125" s="3">
        <v>43</v>
      </c>
      <c r="I125" s="2">
        <v>46261.426659999997</v>
      </c>
      <c r="J125" s="2">
        <v>759479.45959999994</v>
      </c>
      <c r="K125" s="2">
        <v>16767.263599999998</v>
      </c>
      <c r="M125" s="2">
        <v>42187.682800000002</v>
      </c>
      <c r="N125" s="3">
        <v>43</v>
      </c>
      <c r="O125" s="2">
        <v>46261.426659999997</v>
      </c>
      <c r="P125" s="2">
        <v>759479.45959999994</v>
      </c>
      <c r="Q125" s="3">
        <v>0</v>
      </c>
    </row>
    <row r="126" spans="1:17" x14ac:dyDescent="0.2">
      <c r="A126" s="2">
        <v>57441.44414</v>
      </c>
      <c r="B126" s="3">
        <v>53</v>
      </c>
      <c r="C126" s="2">
        <v>61858.190770000001</v>
      </c>
      <c r="D126" s="2">
        <v>706977.05299999996</v>
      </c>
      <c r="E126" s="2">
        <v>30828.611806243269</v>
      </c>
      <c r="G126" s="2">
        <v>57441.44414</v>
      </c>
      <c r="H126" s="3">
        <v>53</v>
      </c>
      <c r="I126" s="2">
        <v>61858.190770000001</v>
      </c>
      <c r="J126" s="2">
        <v>706977.05299999996</v>
      </c>
      <c r="K126" s="2">
        <v>5189.0835639999996</v>
      </c>
      <c r="M126" s="2">
        <v>57441.44414</v>
      </c>
      <c r="N126" s="3">
        <v>53</v>
      </c>
      <c r="O126" s="2">
        <v>61858.190770000001</v>
      </c>
      <c r="P126" s="2">
        <v>706977.05299999996</v>
      </c>
      <c r="Q126" s="3">
        <v>1</v>
      </c>
    </row>
    <row r="127" spans="1:17" x14ac:dyDescent="0.2">
      <c r="A127" s="2">
        <v>22681.716670000002</v>
      </c>
      <c r="B127" s="3">
        <v>36</v>
      </c>
      <c r="C127" s="2">
        <v>49483.832620000001</v>
      </c>
      <c r="D127" s="2">
        <v>242292.92</v>
      </c>
      <c r="E127" s="2">
        <v>25355.407789935609</v>
      </c>
      <c r="G127" s="2">
        <v>22681.716670000002</v>
      </c>
      <c r="H127" s="3">
        <v>36</v>
      </c>
      <c r="I127" s="2">
        <v>49483.832620000001</v>
      </c>
      <c r="J127" s="2">
        <v>242292.92</v>
      </c>
      <c r="K127" s="2">
        <v>11811.25253</v>
      </c>
      <c r="M127" s="2">
        <v>22681.716670000002</v>
      </c>
      <c r="N127" s="3">
        <v>36</v>
      </c>
      <c r="O127" s="2">
        <v>49483.832620000001</v>
      </c>
      <c r="P127" s="2">
        <v>242292.92</v>
      </c>
      <c r="Q127" s="3">
        <v>1</v>
      </c>
    </row>
    <row r="128" spans="1:17" x14ac:dyDescent="0.2">
      <c r="A128" s="2">
        <v>33640.736969999998</v>
      </c>
      <c r="B128" s="3">
        <v>30</v>
      </c>
      <c r="C128" s="2">
        <v>68289.182289999997</v>
      </c>
      <c r="D128" s="2">
        <v>404457.30989999999</v>
      </c>
      <c r="E128" s="2">
        <v>30013.08606206442</v>
      </c>
      <c r="G128" s="2">
        <v>33640.736969999998</v>
      </c>
      <c r="H128" s="3">
        <v>30</v>
      </c>
      <c r="I128" s="2">
        <v>68289.182289999997</v>
      </c>
      <c r="J128" s="2">
        <v>404457.30989999999</v>
      </c>
      <c r="K128" s="2">
        <v>7357.7870110000003</v>
      </c>
      <c r="M128" s="2">
        <v>33640.736969999998</v>
      </c>
      <c r="N128" s="3">
        <v>30</v>
      </c>
      <c r="O128" s="2">
        <v>68289.182289999997</v>
      </c>
      <c r="P128" s="2">
        <v>404457.30989999999</v>
      </c>
      <c r="Q128" s="3">
        <v>1</v>
      </c>
    </row>
    <row r="129" spans="1:17" x14ac:dyDescent="0.2">
      <c r="A129" s="2">
        <v>31540.778679999999</v>
      </c>
      <c r="B129" s="3">
        <v>37</v>
      </c>
      <c r="C129" s="2">
        <v>47399.22827</v>
      </c>
      <c r="D129" s="2">
        <v>537744.1324</v>
      </c>
      <c r="E129" s="2">
        <v>20304.812497112831</v>
      </c>
      <c r="G129" s="2">
        <v>31540.778679999999</v>
      </c>
      <c r="H129" s="3">
        <v>37</v>
      </c>
      <c r="I129" s="2">
        <v>47399.22827</v>
      </c>
      <c r="J129" s="2">
        <v>537744.1324</v>
      </c>
      <c r="K129" s="2">
        <v>14562.64194</v>
      </c>
      <c r="M129" s="2">
        <v>31540.778679999999</v>
      </c>
      <c r="N129" s="3">
        <v>37</v>
      </c>
      <c r="O129" s="2">
        <v>47399.22827</v>
      </c>
      <c r="P129" s="2">
        <v>537744.1324</v>
      </c>
      <c r="Q129" s="3">
        <v>0</v>
      </c>
    </row>
    <row r="130" spans="1:17" x14ac:dyDescent="0.2">
      <c r="A130" s="2">
        <v>60461.242680000003</v>
      </c>
      <c r="B130" s="3">
        <v>48</v>
      </c>
      <c r="C130" s="2">
        <v>63975.060899999997</v>
      </c>
      <c r="D130" s="2">
        <v>891439.87609999999</v>
      </c>
      <c r="E130" s="2">
        <v>33750.919351482837</v>
      </c>
      <c r="G130" s="2">
        <v>60461.242680000003</v>
      </c>
      <c r="H130" s="3">
        <v>48</v>
      </c>
      <c r="I130" s="2">
        <v>63975.060899999997</v>
      </c>
      <c r="J130" s="2">
        <v>891439.87609999999</v>
      </c>
      <c r="K130" s="2">
        <v>10614.85449</v>
      </c>
      <c r="M130" s="2">
        <v>60461.242680000003</v>
      </c>
      <c r="N130" s="3">
        <v>48</v>
      </c>
      <c r="O130" s="2">
        <v>63975.060899999997</v>
      </c>
      <c r="P130" s="2">
        <v>891439.87609999999</v>
      </c>
      <c r="Q130" s="3">
        <v>0</v>
      </c>
    </row>
    <row r="131" spans="1:17" x14ac:dyDescent="0.2">
      <c r="A131" s="2">
        <v>45738.334300000002</v>
      </c>
      <c r="B131" s="3">
        <v>44</v>
      </c>
      <c r="C131" s="2">
        <v>75460.523620000007</v>
      </c>
      <c r="D131" s="2">
        <v>296972.40850000002</v>
      </c>
      <c r="E131" s="2">
        <v>19159.052301764739</v>
      </c>
      <c r="G131" s="2">
        <v>45738.334300000002</v>
      </c>
      <c r="H131" s="3">
        <v>44</v>
      </c>
      <c r="I131" s="2">
        <v>75460.523620000007</v>
      </c>
      <c r="J131" s="2">
        <v>296972.40850000002</v>
      </c>
      <c r="K131" s="2">
        <v>6280.9295469999997</v>
      </c>
      <c r="M131" s="2">
        <v>45738.334300000002</v>
      </c>
      <c r="N131" s="3">
        <v>44</v>
      </c>
      <c r="O131" s="2">
        <v>75460.523620000007</v>
      </c>
      <c r="P131" s="2">
        <v>296972.40850000002</v>
      </c>
      <c r="Q131" s="3">
        <v>0</v>
      </c>
    </row>
    <row r="132" spans="1:17" x14ac:dyDescent="0.2">
      <c r="A132" s="2">
        <v>34803.823949999998</v>
      </c>
      <c r="B132" s="3">
        <v>42</v>
      </c>
      <c r="C132" s="2">
        <v>51075.461179999998</v>
      </c>
      <c r="D132" s="2">
        <v>450402.29320000001</v>
      </c>
      <c r="E132" s="2">
        <v>13573.77448494674</v>
      </c>
      <c r="G132" s="2">
        <v>34803.823949999998</v>
      </c>
      <c r="H132" s="3">
        <v>42</v>
      </c>
      <c r="I132" s="2">
        <v>51075.461179999998</v>
      </c>
      <c r="J132" s="2">
        <v>450402.29320000001</v>
      </c>
      <c r="K132" s="2">
        <v>12416.84845</v>
      </c>
      <c r="M132" s="2">
        <v>34803.823949999998</v>
      </c>
      <c r="N132" s="3">
        <v>42</v>
      </c>
      <c r="O132" s="2">
        <v>51075.461179999998</v>
      </c>
      <c r="P132" s="2">
        <v>450402.29320000001</v>
      </c>
      <c r="Q132" s="3">
        <v>0</v>
      </c>
    </row>
    <row r="133" spans="1:17" x14ac:dyDescent="0.2">
      <c r="A133" s="2">
        <v>34642.602400000003</v>
      </c>
      <c r="B133" s="3">
        <v>50</v>
      </c>
      <c r="C133" s="2">
        <v>42433.546190000001</v>
      </c>
      <c r="D133" s="2">
        <v>386057.42099999997</v>
      </c>
      <c r="E133" s="2">
        <v>10206.012970755681</v>
      </c>
      <c r="G133" s="2">
        <v>34642.602400000003</v>
      </c>
      <c r="H133" s="3">
        <v>50</v>
      </c>
      <c r="I133" s="2">
        <v>42433.546190000001</v>
      </c>
      <c r="J133" s="2">
        <v>386057.42099999997</v>
      </c>
      <c r="K133" s="2">
        <v>7335.5248259999998</v>
      </c>
      <c r="M133" s="2">
        <v>34642.602400000003</v>
      </c>
      <c r="N133" s="3">
        <v>50</v>
      </c>
      <c r="O133" s="2">
        <v>42433.546190000001</v>
      </c>
      <c r="P133" s="2">
        <v>386057.42099999997</v>
      </c>
      <c r="Q133" s="3">
        <v>1</v>
      </c>
    </row>
    <row r="134" spans="1:17" x14ac:dyDescent="0.2">
      <c r="A134" s="2">
        <v>27586.718540000002</v>
      </c>
      <c r="B134" s="3">
        <v>30</v>
      </c>
      <c r="C134" s="2">
        <v>61922.897100000002</v>
      </c>
      <c r="D134" s="2">
        <v>323453.2022</v>
      </c>
      <c r="E134" s="2">
        <v>22141.450168943029</v>
      </c>
      <c r="G134" s="2">
        <v>27586.718540000002</v>
      </c>
      <c r="H134" s="3">
        <v>30</v>
      </c>
      <c r="I134" s="2">
        <v>61922.897100000002</v>
      </c>
      <c r="J134" s="2">
        <v>323453.2022</v>
      </c>
      <c r="K134" s="2">
        <v>10366.503259999999</v>
      </c>
      <c r="M134" s="2">
        <v>27586.718540000002</v>
      </c>
      <c r="N134" s="3">
        <v>30</v>
      </c>
      <c r="O134" s="2">
        <v>61922.897100000002</v>
      </c>
      <c r="P134" s="2">
        <v>323453.2022</v>
      </c>
      <c r="Q134" s="3">
        <v>1</v>
      </c>
    </row>
    <row r="135" spans="1:17" x14ac:dyDescent="0.2">
      <c r="A135" s="2">
        <v>54973.024949999999</v>
      </c>
      <c r="B135" s="3">
        <v>42</v>
      </c>
      <c r="C135" s="2">
        <v>69946.939240000007</v>
      </c>
      <c r="D135" s="2">
        <v>778537.2095</v>
      </c>
      <c r="E135" s="2">
        <v>25205.687920367669</v>
      </c>
      <c r="G135" s="2">
        <v>54973.024949999999</v>
      </c>
      <c r="H135" s="3">
        <v>42</v>
      </c>
      <c r="I135" s="2">
        <v>69946.939240000007</v>
      </c>
      <c r="J135" s="2">
        <v>778537.2095</v>
      </c>
      <c r="K135" s="2">
        <v>9010.6486330000007</v>
      </c>
      <c r="M135" s="2">
        <v>54973.024949999999</v>
      </c>
      <c r="N135" s="3">
        <v>42</v>
      </c>
      <c r="O135" s="2">
        <v>69946.939240000007</v>
      </c>
      <c r="P135" s="2">
        <v>778537.2095</v>
      </c>
      <c r="Q135" s="3">
        <v>1</v>
      </c>
    </row>
    <row r="136" spans="1:17" x14ac:dyDescent="0.2">
      <c r="A136" s="2">
        <v>49142.511740000002</v>
      </c>
      <c r="B136" s="3">
        <v>46</v>
      </c>
      <c r="C136" s="2">
        <v>73476.422489999997</v>
      </c>
      <c r="D136" s="2">
        <v>386287.0208</v>
      </c>
      <c r="E136" s="2">
        <v>17259.285860191121</v>
      </c>
      <c r="G136" s="2">
        <v>49142.511740000002</v>
      </c>
      <c r="H136" s="3">
        <v>46</v>
      </c>
      <c r="I136" s="2">
        <v>73476.422489999997</v>
      </c>
      <c r="J136" s="2">
        <v>386287.0208</v>
      </c>
      <c r="K136" s="2">
        <v>9656.8061560000006</v>
      </c>
      <c r="M136" s="2">
        <v>49142.511740000002</v>
      </c>
      <c r="N136" s="3">
        <v>46</v>
      </c>
      <c r="O136" s="2">
        <v>73476.422489999997</v>
      </c>
      <c r="P136" s="2">
        <v>386287.0208</v>
      </c>
      <c r="Q136" s="3">
        <v>1</v>
      </c>
    </row>
    <row r="137" spans="1:17" x14ac:dyDescent="0.2">
      <c r="A137" s="2">
        <v>58840.539640000003</v>
      </c>
      <c r="B137" s="3">
        <v>55</v>
      </c>
      <c r="C137" s="2">
        <v>75571.201879999993</v>
      </c>
      <c r="D137" s="2">
        <v>416540.299</v>
      </c>
      <c r="E137" s="2">
        <v>28802.917486255548</v>
      </c>
      <c r="G137" s="2">
        <v>58840.539640000003</v>
      </c>
      <c r="H137" s="3">
        <v>55</v>
      </c>
      <c r="I137" s="2">
        <v>75571.201879999993</v>
      </c>
      <c r="J137" s="2">
        <v>416540.299</v>
      </c>
      <c r="K137" s="2">
        <v>12887.548989999999</v>
      </c>
      <c r="M137" s="2">
        <v>58840.539640000003</v>
      </c>
      <c r="N137" s="3">
        <v>55</v>
      </c>
      <c r="O137" s="2">
        <v>75571.201879999993</v>
      </c>
      <c r="P137" s="2">
        <v>416540.299</v>
      </c>
      <c r="Q137" s="3">
        <v>1</v>
      </c>
    </row>
    <row r="138" spans="1:17" x14ac:dyDescent="0.2">
      <c r="A138" s="2">
        <v>57306.328659999999</v>
      </c>
      <c r="B138" s="3">
        <v>44</v>
      </c>
      <c r="C138" s="2">
        <v>82573.011320000005</v>
      </c>
      <c r="D138" s="2">
        <v>562605.06550000003</v>
      </c>
      <c r="E138" s="2">
        <v>19529.93315424812</v>
      </c>
      <c r="G138" s="2">
        <v>57306.328659999999</v>
      </c>
      <c r="H138" s="3">
        <v>44</v>
      </c>
      <c r="I138" s="2">
        <v>82573.011320000005</v>
      </c>
      <c r="J138" s="2">
        <v>562605.06550000003</v>
      </c>
      <c r="K138" s="2">
        <v>1696.9897639999999</v>
      </c>
      <c r="M138" s="2">
        <v>57306.328659999999</v>
      </c>
      <c r="N138" s="3">
        <v>44</v>
      </c>
      <c r="O138" s="2">
        <v>82573.011320000005</v>
      </c>
      <c r="P138" s="2">
        <v>562605.06550000003</v>
      </c>
      <c r="Q138" s="3">
        <v>0</v>
      </c>
    </row>
    <row r="139" spans="1:17" x14ac:dyDescent="0.2">
      <c r="A139" s="2">
        <v>51941.675600000002</v>
      </c>
      <c r="B139" s="3">
        <v>58</v>
      </c>
      <c r="C139" s="2">
        <v>50649.644919999999</v>
      </c>
      <c r="D139" s="2">
        <v>565932.18610000005</v>
      </c>
      <c r="E139" s="2">
        <v>18977.00936318795</v>
      </c>
      <c r="G139" s="2">
        <v>51941.675600000002</v>
      </c>
      <c r="H139" s="3">
        <v>58</v>
      </c>
      <c r="I139" s="2">
        <v>50649.644919999999</v>
      </c>
      <c r="J139" s="2">
        <v>565932.18610000005</v>
      </c>
      <c r="K139" s="2">
        <v>11211.720160000001</v>
      </c>
      <c r="M139" s="2">
        <v>51941.675600000002</v>
      </c>
      <c r="N139" s="3">
        <v>58</v>
      </c>
      <c r="O139" s="2">
        <v>50649.644919999999</v>
      </c>
      <c r="P139" s="2">
        <v>565932.18610000005</v>
      </c>
      <c r="Q139" s="3">
        <v>0</v>
      </c>
    </row>
    <row r="140" spans="1:17" x14ac:dyDescent="0.2">
      <c r="A140" s="2">
        <v>30240.60975</v>
      </c>
      <c r="B140" s="3">
        <v>42</v>
      </c>
      <c r="C140" s="2">
        <v>53427.461920000002</v>
      </c>
      <c r="D140" s="2">
        <v>238529.6336</v>
      </c>
      <c r="E140" s="2">
        <v>23009.524847895598</v>
      </c>
      <c r="G140" s="2">
        <v>30240.60975</v>
      </c>
      <c r="H140" s="3">
        <v>42</v>
      </c>
      <c r="I140" s="2">
        <v>53427.461920000002</v>
      </c>
      <c r="J140" s="2">
        <v>238529.6336</v>
      </c>
      <c r="K140" s="2">
        <v>7903.1035910000001</v>
      </c>
      <c r="M140" s="2">
        <v>30240.60975</v>
      </c>
      <c r="N140" s="3">
        <v>42</v>
      </c>
      <c r="O140" s="2">
        <v>53427.461920000002</v>
      </c>
      <c r="P140" s="2">
        <v>238529.6336</v>
      </c>
      <c r="Q140" s="3">
        <v>1</v>
      </c>
    </row>
    <row r="141" spans="1:17" x14ac:dyDescent="0.2">
      <c r="A141" s="2">
        <v>67120.898780000003</v>
      </c>
      <c r="B141" s="3">
        <v>57</v>
      </c>
      <c r="C141" s="2">
        <v>75247.180609999996</v>
      </c>
      <c r="D141" s="2">
        <v>659279.20109999995</v>
      </c>
      <c r="E141" s="2">
        <v>19420.698133507191</v>
      </c>
      <c r="G141" s="2">
        <v>67120.898780000003</v>
      </c>
      <c r="H141" s="3">
        <v>57</v>
      </c>
      <c r="I141" s="2">
        <v>75247.180609999996</v>
      </c>
      <c r="J141" s="2">
        <v>659279.20109999995</v>
      </c>
      <c r="K141" s="2">
        <v>13258.46631</v>
      </c>
      <c r="M141" s="2">
        <v>67120.898780000003</v>
      </c>
      <c r="N141" s="3">
        <v>57</v>
      </c>
      <c r="O141" s="2">
        <v>75247.180609999996</v>
      </c>
      <c r="P141" s="2">
        <v>659279.20109999995</v>
      </c>
      <c r="Q141" s="3">
        <v>1</v>
      </c>
    </row>
    <row r="142" spans="1:17" x14ac:dyDescent="0.2">
      <c r="A142" s="2">
        <v>42408.026250000003</v>
      </c>
      <c r="B142" s="3">
        <v>43</v>
      </c>
      <c r="C142" s="2">
        <v>69175.194029999999</v>
      </c>
      <c r="D142" s="2">
        <v>325701.40830000001</v>
      </c>
      <c r="E142" s="2">
        <v>35919.021667345478</v>
      </c>
      <c r="G142" s="2">
        <v>42408.026250000003</v>
      </c>
      <c r="H142" s="3">
        <v>43</v>
      </c>
      <c r="I142" s="2">
        <v>69175.194029999999</v>
      </c>
      <c r="J142" s="2">
        <v>325701.40830000001</v>
      </c>
      <c r="K142" s="2">
        <v>6039.5945190000002</v>
      </c>
      <c r="M142" s="2">
        <v>42408.026250000003</v>
      </c>
      <c r="N142" s="3">
        <v>43</v>
      </c>
      <c r="O142" s="2">
        <v>69175.194029999999</v>
      </c>
      <c r="P142" s="2">
        <v>325701.40830000001</v>
      </c>
      <c r="Q142" s="3">
        <v>1</v>
      </c>
    </row>
    <row r="143" spans="1:17" x14ac:dyDescent="0.2">
      <c r="A143" s="2">
        <v>41451.718430000001</v>
      </c>
      <c r="B143" s="3">
        <v>35</v>
      </c>
      <c r="C143" s="2">
        <v>84171.167189999993</v>
      </c>
      <c r="D143" s="2">
        <v>244310.5736</v>
      </c>
      <c r="E143" s="2">
        <v>29441.166981535229</v>
      </c>
      <c r="G143" s="2">
        <v>41451.718430000001</v>
      </c>
      <c r="H143" s="3">
        <v>35</v>
      </c>
      <c r="I143" s="2">
        <v>84171.167189999993</v>
      </c>
      <c r="J143" s="2">
        <v>244310.5736</v>
      </c>
      <c r="K143" s="2">
        <v>12719.64415</v>
      </c>
      <c r="M143" s="2">
        <v>41451.718430000001</v>
      </c>
      <c r="N143" s="3">
        <v>35</v>
      </c>
      <c r="O143" s="2">
        <v>84171.167189999993</v>
      </c>
      <c r="P143" s="2">
        <v>244310.5736</v>
      </c>
      <c r="Q143" s="3">
        <v>0</v>
      </c>
    </row>
    <row r="144" spans="1:17" x14ac:dyDescent="0.2">
      <c r="A144" s="2">
        <v>42592.886469999998</v>
      </c>
      <c r="B144" s="3">
        <v>43</v>
      </c>
      <c r="C144" s="2">
        <v>45721.66835</v>
      </c>
      <c r="D144" s="2">
        <v>790526.55070000002</v>
      </c>
      <c r="E144" s="2">
        <v>24298.829960151979</v>
      </c>
      <c r="G144" s="2">
        <v>42592.886469999998</v>
      </c>
      <c r="H144" s="3">
        <v>43</v>
      </c>
      <c r="I144" s="2">
        <v>45721.66835</v>
      </c>
      <c r="J144" s="2">
        <v>790526.55070000002</v>
      </c>
      <c r="K144" s="2">
        <v>14250.52398</v>
      </c>
      <c r="M144" s="2">
        <v>42592.886469999998</v>
      </c>
      <c r="N144" s="3">
        <v>43</v>
      </c>
      <c r="O144" s="2">
        <v>45721.66835</v>
      </c>
      <c r="P144" s="2">
        <v>790526.55070000002</v>
      </c>
      <c r="Q144" s="3">
        <v>0</v>
      </c>
    </row>
    <row r="145" spans="1:17" x14ac:dyDescent="0.2">
      <c r="A145" s="2">
        <v>34521.176180000002</v>
      </c>
      <c r="B145" s="3">
        <v>35</v>
      </c>
      <c r="C145" s="2">
        <v>54355.7595</v>
      </c>
      <c r="D145" s="2">
        <v>573052.01190000004</v>
      </c>
      <c r="E145" s="2">
        <v>22119.722646077411</v>
      </c>
      <c r="G145" s="2">
        <v>34521.176180000002</v>
      </c>
      <c r="H145" s="3">
        <v>35</v>
      </c>
      <c r="I145" s="2">
        <v>54355.7595</v>
      </c>
      <c r="J145" s="2">
        <v>573052.01190000004</v>
      </c>
      <c r="K145" s="2">
        <v>10008.767970000001</v>
      </c>
      <c r="M145" s="2">
        <v>34521.176180000002</v>
      </c>
      <c r="N145" s="3">
        <v>35</v>
      </c>
      <c r="O145" s="2">
        <v>54355.7595</v>
      </c>
      <c r="P145" s="2">
        <v>573052.01190000004</v>
      </c>
      <c r="Q145" s="3">
        <v>0</v>
      </c>
    </row>
    <row r="146" spans="1:17" x14ac:dyDescent="0.2">
      <c r="A146" s="2">
        <v>42213.69644</v>
      </c>
      <c r="B146" s="3">
        <v>34</v>
      </c>
      <c r="C146" s="2">
        <v>77206.483859999993</v>
      </c>
      <c r="D146" s="2">
        <v>411070.4828</v>
      </c>
      <c r="E146" s="2">
        <v>17820.977648594089</v>
      </c>
      <c r="G146" s="2">
        <v>42213.69644</v>
      </c>
      <c r="H146" s="3">
        <v>34</v>
      </c>
      <c r="I146" s="2">
        <v>77206.483859999993</v>
      </c>
      <c r="J146" s="2">
        <v>411070.4828</v>
      </c>
      <c r="K146" s="2">
        <v>8493.098575</v>
      </c>
      <c r="M146" s="2">
        <v>42213.69644</v>
      </c>
      <c r="N146" s="3">
        <v>34</v>
      </c>
      <c r="O146" s="2">
        <v>77206.483859999993</v>
      </c>
      <c r="P146" s="2">
        <v>411070.4828</v>
      </c>
      <c r="Q146" s="3">
        <v>1</v>
      </c>
    </row>
    <row r="147" spans="1:17" x14ac:dyDescent="0.2">
      <c r="A147" s="2">
        <v>41913.537129999997</v>
      </c>
      <c r="B147" s="3">
        <v>48</v>
      </c>
      <c r="C147" s="2">
        <v>57005.185949999999</v>
      </c>
      <c r="D147" s="2">
        <v>408147.0405</v>
      </c>
      <c r="E147" s="2">
        <v>15157.479043478819</v>
      </c>
      <c r="G147" s="2">
        <v>41913.537129999997</v>
      </c>
      <c r="H147" s="3">
        <v>48</v>
      </c>
      <c r="I147" s="2">
        <v>57005.185949999999</v>
      </c>
      <c r="J147" s="2">
        <v>408147.0405</v>
      </c>
      <c r="K147" s="2">
        <v>12416.79083</v>
      </c>
      <c r="M147" s="2">
        <v>41913.537129999997</v>
      </c>
      <c r="N147" s="3">
        <v>48</v>
      </c>
      <c r="O147" s="2">
        <v>57005.185949999999</v>
      </c>
      <c r="P147" s="2">
        <v>408147.0405</v>
      </c>
      <c r="Q147" s="3">
        <v>0</v>
      </c>
    </row>
    <row r="148" spans="1:17" x14ac:dyDescent="0.2">
      <c r="A148" s="2">
        <v>59416.18101</v>
      </c>
      <c r="B148" s="3">
        <v>53</v>
      </c>
      <c r="C148" s="2">
        <v>65809.107820000005</v>
      </c>
      <c r="D148" s="2">
        <v>692401.46680000005</v>
      </c>
      <c r="E148" s="2">
        <v>32176.810904819678</v>
      </c>
      <c r="G148" s="2">
        <v>59416.18101</v>
      </c>
      <c r="H148" s="3">
        <v>53</v>
      </c>
      <c r="I148" s="2">
        <v>65809.107820000005</v>
      </c>
      <c r="J148" s="2">
        <v>692401.46680000005</v>
      </c>
      <c r="K148" s="2">
        <v>4820.8394449999996</v>
      </c>
      <c r="M148" s="2">
        <v>59416.18101</v>
      </c>
      <c r="N148" s="3">
        <v>53</v>
      </c>
      <c r="O148" s="2">
        <v>65809.107820000005</v>
      </c>
      <c r="P148" s="2">
        <v>692401.46680000005</v>
      </c>
      <c r="Q148" s="3">
        <v>1</v>
      </c>
    </row>
    <row r="149" spans="1:17" x14ac:dyDescent="0.2">
      <c r="A149" s="2">
        <v>51402.615059999996</v>
      </c>
      <c r="B149" s="3">
        <v>47</v>
      </c>
      <c r="C149" s="2">
        <v>65468.144200000002</v>
      </c>
      <c r="D149" s="2">
        <v>588570.89029999997</v>
      </c>
      <c r="E149" s="2">
        <v>32892.050154215212</v>
      </c>
      <c r="G149" s="2">
        <v>51402.615059999996</v>
      </c>
      <c r="H149" s="3">
        <v>47</v>
      </c>
      <c r="I149" s="2">
        <v>65468.144200000002</v>
      </c>
      <c r="J149" s="2">
        <v>588570.89029999997</v>
      </c>
      <c r="K149" s="2">
        <v>7248.5414199999996</v>
      </c>
      <c r="M149" s="2">
        <v>51402.615059999996</v>
      </c>
      <c r="N149" s="3">
        <v>47</v>
      </c>
      <c r="O149" s="2">
        <v>65468.144200000002</v>
      </c>
      <c r="P149" s="2">
        <v>588570.89029999997</v>
      </c>
      <c r="Q149" s="3">
        <v>0</v>
      </c>
    </row>
    <row r="150" spans="1:17" x14ac:dyDescent="0.2">
      <c r="A150" s="2">
        <v>54755.420380000003</v>
      </c>
      <c r="B150" s="3">
        <v>54</v>
      </c>
      <c r="C150" s="2">
        <v>60991.824430000001</v>
      </c>
      <c r="D150" s="2">
        <v>586368.92929999996</v>
      </c>
      <c r="E150" s="2">
        <v>15427.60621167231</v>
      </c>
      <c r="G150" s="2">
        <v>54755.420380000003</v>
      </c>
      <c r="H150" s="3">
        <v>54</v>
      </c>
      <c r="I150" s="2">
        <v>60991.824430000001</v>
      </c>
      <c r="J150" s="2">
        <v>586368.92929999996</v>
      </c>
      <c r="K150" s="2">
        <v>7329.2285099999999</v>
      </c>
      <c r="M150" s="2">
        <v>54755.420380000003</v>
      </c>
      <c r="N150" s="3">
        <v>54</v>
      </c>
      <c r="O150" s="2">
        <v>60991.824430000001</v>
      </c>
      <c r="P150" s="2">
        <v>586368.92929999996</v>
      </c>
      <c r="Q150" s="3">
        <v>0</v>
      </c>
    </row>
    <row r="151" spans="1:17" x14ac:dyDescent="0.2">
      <c r="A151" s="2">
        <v>47143.44008</v>
      </c>
      <c r="B151" s="3">
        <v>51</v>
      </c>
      <c r="C151" s="2">
        <v>61809.074509999999</v>
      </c>
      <c r="D151" s="2">
        <v>407733.52289999998</v>
      </c>
      <c r="E151" s="2">
        <v>17907.87702721377</v>
      </c>
      <c r="G151" s="2">
        <v>47143.44008</v>
      </c>
      <c r="H151" s="3">
        <v>51</v>
      </c>
      <c r="I151" s="2">
        <v>61809.074509999999</v>
      </c>
      <c r="J151" s="2">
        <v>407733.52289999998</v>
      </c>
      <c r="K151" s="2">
        <v>2620.079459</v>
      </c>
      <c r="M151" s="2">
        <v>47143.44008</v>
      </c>
      <c r="N151" s="3">
        <v>51</v>
      </c>
      <c r="O151" s="2">
        <v>61809.074509999999</v>
      </c>
      <c r="P151" s="2">
        <v>407733.52289999998</v>
      </c>
      <c r="Q151" s="3">
        <v>0</v>
      </c>
    </row>
    <row r="152" spans="1:17" x14ac:dyDescent="0.2">
      <c r="A152" s="2">
        <v>64391.689059999997</v>
      </c>
      <c r="B152" s="3">
        <v>59</v>
      </c>
      <c r="C152" s="2">
        <v>66905.476439999999</v>
      </c>
      <c r="D152" s="2">
        <v>651215.64350000001</v>
      </c>
      <c r="E152" s="2">
        <v>22583.53245589459</v>
      </c>
      <c r="G152" s="2">
        <v>64391.689059999997</v>
      </c>
      <c r="H152" s="3">
        <v>59</v>
      </c>
      <c r="I152" s="2">
        <v>66905.476439999999</v>
      </c>
      <c r="J152" s="2">
        <v>651215.64350000001</v>
      </c>
      <c r="K152" s="2">
        <v>10077.495919999999</v>
      </c>
      <c r="M152" s="2">
        <v>64391.689059999997</v>
      </c>
      <c r="N152" s="3">
        <v>59</v>
      </c>
      <c r="O152" s="2">
        <v>66905.476439999999</v>
      </c>
      <c r="P152" s="2">
        <v>651215.64350000001</v>
      </c>
      <c r="Q152" s="3">
        <v>0</v>
      </c>
    </row>
    <row r="153" spans="1:17" x14ac:dyDescent="0.2">
      <c r="A153" s="2">
        <v>37252.551939999998</v>
      </c>
      <c r="B153" s="3">
        <v>49</v>
      </c>
      <c r="C153" s="2">
        <v>65131.25015</v>
      </c>
      <c r="D153" s="2">
        <v>53366.138610000002</v>
      </c>
      <c r="E153" s="2">
        <v>18450.752551153812</v>
      </c>
      <c r="G153" s="2">
        <v>37252.551939999998</v>
      </c>
      <c r="H153" s="3">
        <v>49</v>
      </c>
      <c r="I153" s="2">
        <v>65131.25015</v>
      </c>
      <c r="J153" s="2">
        <v>53366.138610000002</v>
      </c>
      <c r="K153" s="2">
        <v>6206.9221090000001</v>
      </c>
      <c r="M153" s="2">
        <v>37252.551939999998</v>
      </c>
      <c r="N153" s="3">
        <v>49</v>
      </c>
      <c r="O153" s="2">
        <v>65131.25015</v>
      </c>
      <c r="P153" s="2">
        <v>53366.138610000002</v>
      </c>
      <c r="Q153" s="3">
        <v>0</v>
      </c>
    </row>
    <row r="154" spans="1:17" x14ac:dyDescent="0.2">
      <c r="A154" s="2">
        <v>52665.365109999999</v>
      </c>
      <c r="B154" s="3">
        <v>51</v>
      </c>
      <c r="C154" s="2">
        <v>83626.307830000005</v>
      </c>
      <c r="D154" s="2">
        <v>167031.55540000001</v>
      </c>
      <c r="E154" s="2">
        <v>25096.63507266817</v>
      </c>
      <c r="G154" s="2">
        <v>52665.365109999999</v>
      </c>
      <c r="H154" s="3">
        <v>51</v>
      </c>
      <c r="I154" s="2">
        <v>83626.307830000005</v>
      </c>
      <c r="J154" s="2">
        <v>167031.55540000001</v>
      </c>
      <c r="K154" s="2">
        <v>8458.7498190000006</v>
      </c>
      <c r="M154" s="2">
        <v>52665.365109999999</v>
      </c>
      <c r="N154" s="3">
        <v>51</v>
      </c>
      <c r="O154" s="2">
        <v>83626.307830000005</v>
      </c>
      <c r="P154" s="2">
        <v>167031.55540000001</v>
      </c>
      <c r="Q154" s="3">
        <v>1</v>
      </c>
    </row>
    <row r="155" spans="1:17" x14ac:dyDescent="0.2">
      <c r="A155" s="2">
        <v>44001.207060000001</v>
      </c>
      <c r="B155" s="3">
        <v>40</v>
      </c>
      <c r="C155" s="2">
        <v>64328.278919999997</v>
      </c>
      <c r="D155" s="2">
        <v>567357.02639999997</v>
      </c>
      <c r="E155" s="2">
        <v>13825.19004893997</v>
      </c>
      <c r="G155" s="2">
        <v>44001.207060000001</v>
      </c>
      <c r="H155" s="3">
        <v>40</v>
      </c>
      <c r="I155" s="2">
        <v>64328.278919999997</v>
      </c>
      <c r="J155" s="2">
        <v>567357.02639999997</v>
      </c>
      <c r="K155" s="2">
        <v>13860.43821</v>
      </c>
      <c r="M155" s="2">
        <v>44001.207060000001</v>
      </c>
      <c r="N155" s="3">
        <v>40</v>
      </c>
      <c r="O155" s="2">
        <v>64328.278919999997</v>
      </c>
      <c r="P155" s="2">
        <v>567357.02639999997</v>
      </c>
      <c r="Q155" s="3">
        <v>0</v>
      </c>
    </row>
    <row r="156" spans="1:17" x14ac:dyDescent="0.2">
      <c r="A156" s="2">
        <v>51551.679969999997</v>
      </c>
      <c r="B156" s="3">
        <v>53</v>
      </c>
      <c r="C156" s="2">
        <v>69255.987529999999</v>
      </c>
      <c r="D156" s="2">
        <v>339207.27740000002</v>
      </c>
      <c r="E156" s="2">
        <v>36268.674574512537</v>
      </c>
      <c r="G156" s="2">
        <v>51551.679969999997</v>
      </c>
      <c r="H156" s="3">
        <v>53</v>
      </c>
      <c r="I156" s="2">
        <v>69255.987529999999</v>
      </c>
      <c r="J156" s="2">
        <v>339207.27740000002</v>
      </c>
      <c r="K156" s="2">
        <v>18361.24915</v>
      </c>
      <c r="M156" s="2">
        <v>51551.679969999997</v>
      </c>
      <c r="N156" s="3">
        <v>53</v>
      </c>
      <c r="O156" s="2">
        <v>69255.987529999999</v>
      </c>
      <c r="P156" s="2">
        <v>339207.27740000002</v>
      </c>
      <c r="Q156" s="3">
        <v>1</v>
      </c>
    </row>
    <row r="157" spans="1:17" x14ac:dyDescent="0.2">
      <c r="A157" s="2">
        <v>38243.664810000002</v>
      </c>
      <c r="B157" s="3">
        <v>45</v>
      </c>
      <c r="C157" s="2">
        <v>60575.126040000003</v>
      </c>
      <c r="D157" s="2">
        <v>291360.02909999999</v>
      </c>
      <c r="E157" s="2">
        <v>28900.792898708751</v>
      </c>
      <c r="G157" s="2">
        <v>38243.664810000002</v>
      </c>
      <c r="H157" s="3">
        <v>45</v>
      </c>
      <c r="I157" s="2">
        <v>60575.126040000003</v>
      </c>
      <c r="J157" s="2">
        <v>291360.02909999999</v>
      </c>
      <c r="K157" s="2">
        <v>8088.3443649999999</v>
      </c>
      <c r="M157" s="2">
        <v>38243.664810000002</v>
      </c>
      <c r="N157" s="3">
        <v>45</v>
      </c>
      <c r="O157" s="2">
        <v>60575.126040000003</v>
      </c>
      <c r="P157" s="2">
        <v>291360.02909999999</v>
      </c>
      <c r="Q157" s="3">
        <v>1</v>
      </c>
    </row>
    <row r="158" spans="1:17" x14ac:dyDescent="0.2">
      <c r="A158" s="2">
        <v>39766.64804</v>
      </c>
      <c r="B158" s="3">
        <v>45</v>
      </c>
      <c r="C158" s="2">
        <v>63729.125679999997</v>
      </c>
      <c r="D158" s="2">
        <v>271430.05430000002</v>
      </c>
      <c r="E158" s="2">
        <v>28074.158296634621</v>
      </c>
      <c r="G158" s="2">
        <v>39766.64804</v>
      </c>
      <c r="H158" s="3">
        <v>45</v>
      </c>
      <c r="I158" s="2">
        <v>63729.125679999997</v>
      </c>
      <c r="J158" s="2">
        <v>271430.05430000002</v>
      </c>
      <c r="K158" s="2">
        <v>12507.19736</v>
      </c>
      <c r="M158" s="2">
        <v>39766.64804</v>
      </c>
      <c r="N158" s="3">
        <v>45</v>
      </c>
      <c r="O158" s="2">
        <v>63729.125679999997</v>
      </c>
      <c r="P158" s="2">
        <v>271430.05430000002</v>
      </c>
      <c r="Q158" s="3">
        <v>0</v>
      </c>
    </row>
    <row r="159" spans="1:17" x14ac:dyDescent="0.2">
      <c r="A159" s="2">
        <v>40077.572890000003</v>
      </c>
      <c r="B159" s="3">
        <v>37</v>
      </c>
      <c r="C159" s="2">
        <v>64315.736709999997</v>
      </c>
      <c r="D159" s="2">
        <v>502946.88189999998</v>
      </c>
      <c r="E159" s="2">
        <v>14321.501724638831</v>
      </c>
      <c r="G159" s="2">
        <v>40077.572890000003</v>
      </c>
      <c r="H159" s="3">
        <v>37</v>
      </c>
      <c r="I159" s="2">
        <v>64315.736709999997</v>
      </c>
      <c r="J159" s="2">
        <v>502946.88189999998</v>
      </c>
      <c r="K159" s="2">
        <v>14871.36126</v>
      </c>
      <c r="M159" s="2">
        <v>40077.572890000003</v>
      </c>
      <c r="N159" s="3">
        <v>37</v>
      </c>
      <c r="O159" s="2">
        <v>64315.736709999997</v>
      </c>
      <c r="P159" s="2">
        <v>502946.88189999998</v>
      </c>
      <c r="Q159" s="3">
        <v>0</v>
      </c>
    </row>
    <row r="160" spans="1:17" x14ac:dyDescent="0.2">
      <c r="A160" s="2">
        <v>33131.527340000001</v>
      </c>
      <c r="B160" s="3">
        <v>43</v>
      </c>
      <c r="C160" s="2">
        <v>51419.016439999999</v>
      </c>
      <c r="D160" s="2">
        <v>362564.34600000002</v>
      </c>
      <c r="E160" s="2">
        <v>13983.61145355456</v>
      </c>
      <c r="G160" s="2">
        <v>33131.527340000001</v>
      </c>
      <c r="H160" s="3">
        <v>43</v>
      </c>
      <c r="I160" s="2">
        <v>51419.016439999999</v>
      </c>
      <c r="J160" s="2">
        <v>362564.34600000002</v>
      </c>
      <c r="K160" s="2">
        <v>9026.0615429999998</v>
      </c>
      <c r="M160" s="2">
        <v>33131.527340000001</v>
      </c>
      <c r="N160" s="3">
        <v>43</v>
      </c>
      <c r="O160" s="2">
        <v>51419.016439999999</v>
      </c>
      <c r="P160" s="2">
        <v>362564.34600000002</v>
      </c>
      <c r="Q160" s="3">
        <v>0</v>
      </c>
    </row>
    <row r="161" spans="1:17" x14ac:dyDescent="0.2">
      <c r="A161" s="2">
        <v>48622.660969999997</v>
      </c>
      <c r="B161" s="3">
        <v>48</v>
      </c>
      <c r="C161" s="2">
        <v>53870.484830000001</v>
      </c>
      <c r="D161" s="2">
        <v>701782.52800000005</v>
      </c>
      <c r="E161" s="2">
        <v>27458.637442014751</v>
      </c>
      <c r="G161" s="2">
        <v>48622.660969999997</v>
      </c>
      <c r="H161" s="3">
        <v>48</v>
      </c>
      <c r="I161" s="2">
        <v>53870.484830000001</v>
      </c>
      <c r="J161" s="2">
        <v>701782.52800000005</v>
      </c>
      <c r="K161" s="2">
        <v>14720.53399</v>
      </c>
      <c r="M161" s="2">
        <v>48622.660969999997</v>
      </c>
      <c r="N161" s="3">
        <v>48</v>
      </c>
      <c r="O161" s="2">
        <v>53870.484830000001</v>
      </c>
      <c r="P161" s="2">
        <v>701782.52800000005</v>
      </c>
      <c r="Q161" s="3">
        <v>0</v>
      </c>
    </row>
    <row r="162" spans="1:17" x14ac:dyDescent="0.2">
      <c r="A162" s="2">
        <v>47693.234819999998</v>
      </c>
      <c r="B162" s="3">
        <v>49</v>
      </c>
      <c r="C162" s="2">
        <v>56895.231529999997</v>
      </c>
      <c r="D162" s="2">
        <v>580950.39670000004</v>
      </c>
      <c r="E162" s="2">
        <v>23431.299816901381</v>
      </c>
      <c r="G162" s="2">
        <v>47693.234819999998</v>
      </c>
      <c r="H162" s="3">
        <v>49</v>
      </c>
      <c r="I162" s="2">
        <v>56895.231529999997</v>
      </c>
      <c r="J162" s="2">
        <v>580950.39670000004</v>
      </c>
      <c r="K162" s="2">
        <v>9851.578109</v>
      </c>
      <c r="M162" s="2">
        <v>47693.234819999998</v>
      </c>
      <c r="N162" s="3">
        <v>49</v>
      </c>
      <c r="O162" s="2">
        <v>56895.231529999997</v>
      </c>
      <c r="P162" s="2">
        <v>580950.39670000004</v>
      </c>
      <c r="Q162" s="3">
        <v>0</v>
      </c>
    </row>
    <row r="163" spans="1:17" x14ac:dyDescent="0.2">
      <c r="A163" s="2">
        <v>39410.461600000002</v>
      </c>
      <c r="B163" s="3">
        <v>48</v>
      </c>
      <c r="C163" s="2">
        <v>52534.207779999997</v>
      </c>
      <c r="D163" s="2">
        <v>401955.50099999999</v>
      </c>
      <c r="E163" s="2">
        <v>27632.87180964939</v>
      </c>
      <c r="G163" s="2">
        <v>39410.461600000002</v>
      </c>
      <c r="H163" s="3">
        <v>48</v>
      </c>
      <c r="I163" s="2">
        <v>52534.207779999997</v>
      </c>
      <c r="J163" s="2">
        <v>401955.50099999999</v>
      </c>
      <c r="K163" s="2">
        <v>7583.7538530000002</v>
      </c>
      <c r="M163" s="2">
        <v>39410.461600000002</v>
      </c>
      <c r="N163" s="3">
        <v>48</v>
      </c>
      <c r="O163" s="2">
        <v>52534.207779999997</v>
      </c>
      <c r="P163" s="2">
        <v>401955.50099999999</v>
      </c>
      <c r="Q163" s="3">
        <v>1</v>
      </c>
    </row>
    <row r="164" spans="1:17" x14ac:dyDescent="0.2">
      <c r="A164" s="2">
        <v>33428.401830000003</v>
      </c>
      <c r="B164" s="3">
        <v>45</v>
      </c>
      <c r="C164" s="2">
        <v>52632.971239999999</v>
      </c>
      <c r="D164" s="2">
        <v>293999.94270000001</v>
      </c>
      <c r="E164" s="2">
        <v>22490.35110513871</v>
      </c>
      <c r="G164" s="2">
        <v>33428.401830000003</v>
      </c>
      <c r="H164" s="3">
        <v>45</v>
      </c>
      <c r="I164" s="2">
        <v>52632.971239999999</v>
      </c>
      <c r="J164" s="2">
        <v>293999.94270000001</v>
      </c>
      <c r="K164" s="2">
        <v>12348.677830000001</v>
      </c>
      <c r="M164" s="2">
        <v>33428.401830000003</v>
      </c>
      <c r="N164" s="3">
        <v>45</v>
      </c>
      <c r="O164" s="2">
        <v>52632.971239999999</v>
      </c>
      <c r="P164" s="2">
        <v>293999.94270000001</v>
      </c>
      <c r="Q164" s="3">
        <v>1</v>
      </c>
    </row>
    <row r="165" spans="1:17" x14ac:dyDescent="0.2">
      <c r="A165" s="2">
        <v>32700.278709999999</v>
      </c>
      <c r="B165" s="3">
        <v>43</v>
      </c>
      <c r="C165" s="2">
        <v>42375.214240000001</v>
      </c>
      <c r="D165" s="2">
        <v>510039.14840000001</v>
      </c>
      <c r="E165" s="2">
        <v>22483.41993340632</v>
      </c>
      <c r="G165" s="2">
        <v>32700.278709999999</v>
      </c>
      <c r="H165" s="3">
        <v>43</v>
      </c>
      <c r="I165" s="2">
        <v>42375.214240000001</v>
      </c>
      <c r="J165" s="2">
        <v>510039.14840000001</v>
      </c>
      <c r="K165" s="2">
        <v>6062.6013599999997</v>
      </c>
      <c r="M165" s="2">
        <v>32700.278709999999</v>
      </c>
      <c r="N165" s="3">
        <v>43</v>
      </c>
      <c r="O165" s="2">
        <v>42375.214240000001</v>
      </c>
      <c r="P165" s="2">
        <v>510039.14840000001</v>
      </c>
      <c r="Q165" s="3">
        <v>1</v>
      </c>
    </row>
    <row r="166" spans="1:17" x14ac:dyDescent="0.2">
      <c r="A166" s="2">
        <v>62864.430110000001</v>
      </c>
      <c r="B166" s="3">
        <v>62</v>
      </c>
      <c r="C166" s="2">
        <v>65617.291750000004</v>
      </c>
      <c r="D166" s="2">
        <v>560593.41599999997</v>
      </c>
      <c r="E166" s="2">
        <v>17988.548346953889</v>
      </c>
      <c r="G166" s="2">
        <v>62864.430110000001</v>
      </c>
      <c r="H166" s="3">
        <v>62</v>
      </c>
      <c r="I166" s="2">
        <v>65617.291750000004</v>
      </c>
      <c r="J166" s="2">
        <v>560593.41599999997</v>
      </c>
      <c r="K166" s="2">
        <v>14392.288329999999</v>
      </c>
      <c r="M166" s="2">
        <v>62864.430110000001</v>
      </c>
      <c r="N166" s="3">
        <v>62</v>
      </c>
      <c r="O166" s="2">
        <v>65617.291750000004</v>
      </c>
      <c r="P166" s="2">
        <v>560593.41599999997</v>
      </c>
      <c r="Q166" s="3">
        <v>0</v>
      </c>
    </row>
    <row r="167" spans="1:17" x14ac:dyDescent="0.2">
      <c r="A167" s="2">
        <v>29425.830010000001</v>
      </c>
      <c r="B167" s="3">
        <v>46</v>
      </c>
      <c r="C167" s="2">
        <v>49398.74439</v>
      </c>
      <c r="D167" s="2">
        <v>174525.8426</v>
      </c>
      <c r="E167" s="2">
        <v>16993.460144258661</v>
      </c>
      <c r="G167" s="2">
        <v>29425.830010000001</v>
      </c>
      <c r="H167" s="3">
        <v>46</v>
      </c>
      <c r="I167" s="2">
        <v>49398.74439</v>
      </c>
      <c r="J167" s="2">
        <v>174525.8426</v>
      </c>
      <c r="K167" s="2">
        <v>6994.6173159999998</v>
      </c>
      <c r="M167" s="2">
        <v>29425.830010000001</v>
      </c>
      <c r="N167" s="3">
        <v>46</v>
      </c>
      <c r="O167" s="2">
        <v>49398.74439</v>
      </c>
      <c r="P167" s="2">
        <v>174525.8426</v>
      </c>
      <c r="Q167" s="3">
        <v>1</v>
      </c>
    </row>
    <row r="168" spans="1:17" x14ac:dyDescent="0.2">
      <c r="A168" s="2">
        <v>44418.609550000001</v>
      </c>
      <c r="B168" s="3">
        <v>51</v>
      </c>
      <c r="C168" s="2">
        <v>63869.649279999998</v>
      </c>
      <c r="D168" s="2">
        <v>260269.0963</v>
      </c>
      <c r="E168" s="2">
        <v>24038.367695688219</v>
      </c>
      <c r="G168" s="2">
        <v>44418.609550000001</v>
      </c>
      <c r="H168" s="3">
        <v>51</v>
      </c>
      <c r="I168" s="2">
        <v>63869.649279999998</v>
      </c>
      <c r="J168" s="2">
        <v>260269.0963</v>
      </c>
      <c r="K168" s="2">
        <v>12860.658240000001</v>
      </c>
      <c r="M168" s="2">
        <v>44418.609550000001</v>
      </c>
      <c r="N168" s="3">
        <v>51</v>
      </c>
      <c r="O168" s="2">
        <v>63869.649279999998</v>
      </c>
      <c r="P168" s="2">
        <v>260269.0963</v>
      </c>
      <c r="Q168" s="3">
        <v>0</v>
      </c>
    </row>
    <row r="169" spans="1:17" x14ac:dyDescent="0.2">
      <c r="A169" s="2">
        <v>36645.560899999997</v>
      </c>
      <c r="B169" s="3">
        <v>44</v>
      </c>
      <c r="C169" s="2">
        <v>60871.182480000003</v>
      </c>
      <c r="D169" s="2">
        <v>262959.25060000003</v>
      </c>
      <c r="E169" s="2">
        <v>33030.991800602373</v>
      </c>
      <c r="G169" s="2">
        <v>36645.560899999997</v>
      </c>
      <c r="H169" s="3">
        <v>44</v>
      </c>
      <c r="I169" s="2">
        <v>60871.182480000003</v>
      </c>
      <c r="J169" s="2">
        <v>262959.25060000003</v>
      </c>
      <c r="K169" s="2">
        <v>4397.9475709999997</v>
      </c>
      <c r="M169" s="2">
        <v>36645.560899999997</v>
      </c>
      <c r="N169" s="3">
        <v>44</v>
      </c>
      <c r="O169" s="2">
        <v>60871.182480000003</v>
      </c>
      <c r="P169" s="2">
        <v>262959.25060000003</v>
      </c>
      <c r="Q169" s="3">
        <v>1</v>
      </c>
    </row>
    <row r="170" spans="1:17" x14ac:dyDescent="0.2">
      <c r="A170" s="2">
        <v>53655.538589999996</v>
      </c>
      <c r="B170" s="3">
        <v>57</v>
      </c>
      <c r="C170" s="2">
        <v>68090.508700000006</v>
      </c>
      <c r="D170" s="2">
        <v>316064.03379999998</v>
      </c>
      <c r="E170" s="2">
        <v>13836.79554653553</v>
      </c>
      <c r="G170" s="2">
        <v>53655.538589999996</v>
      </c>
      <c r="H170" s="3">
        <v>57</v>
      </c>
      <c r="I170" s="2">
        <v>68090.508700000006</v>
      </c>
      <c r="J170" s="2">
        <v>316064.03379999998</v>
      </c>
      <c r="K170" s="2">
        <v>6181.9709080000002</v>
      </c>
      <c r="M170" s="2">
        <v>53655.538589999996</v>
      </c>
      <c r="N170" s="3">
        <v>57</v>
      </c>
      <c r="O170" s="2">
        <v>68090.508700000006</v>
      </c>
      <c r="P170" s="2">
        <v>316064.03379999998</v>
      </c>
      <c r="Q170" s="3">
        <v>0</v>
      </c>
    </row>
    <row r="171" spans="1:17" x14ac:dyDescent="0.2">
      <c r="A171" s="2">
        <v>45977.125019999999</v>
      </c>
      <c r="B171" s="3">
        <v>60</v>
      </c>
      <c r="C171" s="2">
        <v>54122.878270000001</v>
      </c>
      <c r="D171" s="2">
        <v>254617.26089999999</v>
      </c>
      <c r="E171" s="2">
        <v>21535.67234992564</v>
      </c>
      <c r="G171" s="2">
        <v>45977.125019999999</v>
      </c>
      <c r="H171" s="3">
        <v>60</v>
      </c>
      <c r="I171" s="2">
        <v>54122.878270000001</v>
      </c>
      <c r="J171" s="2">
        <v>254617.26089999999</v>
      </c>
      <c r="K171" s="2">
        <v>15164.87506</v>
      </c>
      <c r="M171" s="2">
        <v>45977.125019999999</v>
      </c>
      <c r="N171" s="3">
        <v>60</v>
      </c>
      <c r="O171" s="2">
        <v>54122.878270000001</v>
      </c>
      <c r="P171" s="2">
        <v>254617.26089999999</v>
      </c>
      <c r="Q171" s="3">
        <v>0</v>
      </c>
    </row>
    <row r="172" spans="1:17" x14ac:dyDescent="0.2">
      <c r="A172" s="2">
        <v>38504.394439999996</v>
      </c>
      <c r="B172" s="3">
        <v>39</v>
      </c>
      <c r="C172" s="2">
        <v>59316.937039999997</v>
      </c>
      <c r="D172" s="2">
        <v>510811.36949999997</v>
      </c>
      <c r="E172" s="2">
        <v>21426.798194621639</v>
      </c>
      <c r="G172" s="2">
        <v>38504.394439999996</v>
      </c>
      <c r="H172" s="3">
        <v>39</v>
      </c>
      <c r="I172" s="2">
        <v>59316.937039999997</v>
      </c>
      <c r="J172" s="2">
        <v>510811.36949999997</v>
      </c>
      <c r="K172" s="2">
        <v>12296.34158</v>
      </c>
      <c r="M172" s="2">
        <v>38504.394439999996</v>
      </c>
      <c r="N172" s="3">
        <v>39</v>
      </c>
      <c r="O172" s="2">
        <v>59316.937039999997</v>
      </c>
      <c r="P172" s="2">
        <v>510811.36949999997</v>
      </c>
      <c r="Q172" s="3">
        <v>1</v>
      </c>
    </row>
    <row r="173" spans="1:17" x14ac:dyDescent="0.2">
      <c r="A173" s="2">
        <v>47935.939400000003</v>
      </c>
      <c r="B173" s="3">
        <v>61</v>
      </c>
      <c r="C173" s="2">
        <v>38779.183960000002</v>
      </c>
      <c r="D173" s="2">
        <v>581497.88740000001</v>
      </c>
      <c r="E173" s="2">
        <v>19215.832242142889</v>
      </c>
      <c r="G173" s="2">
        <v>47935.939400000003</v>
      </c>
      <c r="H173" s="3">
        <v>61</v>
      </c>
      <c r="I173" s="2">
        <v>38779.183960000002</v>
      </c>
      <c r="J173" s="2">
        <v>581497.88740000001</v>
      </c>
      <c r="K173" s="2">
        <v>12758.895829999999</v>
      </c>
      <c r="M173" s="2">
        <v>47935.939400000003</v>
      </c>
      <c r="N173" s="3">
        <v>61</v>
      </c>
      <c r="O173" s="2">
        <v>38779.183960000002</v>
      </c>
      <c r="P173" s="2">
        <v>581497.88740000001</v>
      </c>
      <c r="Q173" s="3">
        <v>0</v>
      </c>
    </row>
    <row r="174" spans="1:17" x14ac:dyDescent="0.2">
      <c r="A174" s="2">
        <v>60222.226719999999</v>
      </c>
      <c r="B174" s="3">
        <v>50</v>
      </c>
      <c r="C174" s="2">
        <v>88292.732050000006</v>
      </c>
      <c r="D174" s="2">
        <v>378357.93849999999</v>
      </c>
      <c r="E174" s="2">
        <v>41504.302491388858</v>
      </c>
      <c r="G174" s="2">
        <v>60222.226719999999</v>
      </c>
      <c r="H174" s="3">
        <v>50</v>
      </c>
      <c r="I174" s="2">
        <v>88292.732050000006</v>
      </c>
      <c r="J174" s="2">
        <v>378357.93849999999</v>
      </c>
      <c r="K174" s="2">
        <v>10799.1381</v>
      </c>
      <c r="M174" s="2">
        <v>60222.226719999999</v>
      </c>
      <c r="N174" s="3">
        <v>50</v>
      </c>
      <c r="O174" s="2">
        <v>88292.732050000006</v>
      </c>
      <c r="P174" s="2">
        <v>378357.93849999999</v>
      </c>
      <c r="Q174" s="3">
        <v>1</v>
      </c>
    </row>
    <row r="175" spans="1:17" x14ac:dyDescent="0.2">
      <c r="A175" s="2">
        <v>38930.552340000002</v>
      </c>
      <c r="B175" s="3">
        <v>37</v>
      </c>
      <c r="C175" s="2">
        <v>68688.401989999998</v>
      </c>
      <c r="D175" s="2">
        <v>375889.63809999998</v>
      </c>
      <c r="E175" s="2">
        <v>20829.703494414069</v>
      </c>
      <c r="G175" s="2">
        <v>38930.552340000002</v>
      </c>
      <c r="H175" s="3">
        <v>37</v>
      </c>
      <c r="I175" s="2">
        <v>68688.401989999998</v>
      </c>
      <c r="J175" s="2">
        <v>375889.63809999998</v>
      </c>
      <c r="K175" s="2">
        <v>15796.318380000001</v>
      </c>
      <c r="M175" s="2">
        <v>38930.552340000002</v>
      </c>
      <c r="N175" s="3">
        <v>37</v>
      </c>
      <c r="O175" s="2">
        <v>68688.401989999998</v>
      </c>
      <c r="P175" s="2">
        <v>375889.63809999998</v>
      </c>
      <c r="Q175" s="3">
        <v>1</v>
      </c>
    </row>
    <row r="176" spans="1:17" x14ac:dyDescent="0.2">
      <c r="A176" s="2">
        <v>27810.218140000001</v>
      </c>
      <c r="B176" s="3">
        <v>45</v>
      </c>
      <c r="C176" s="2">
        <v>51906.85022</v>
      </c>
      <c r="D176" s="2">
        <v>85520.850550000003</v>
      </c>
      <c r="E176" s="2">
        <v>10510.929060385241</v>
      </c>
      <c r="G176" s="2">
        <v>27810.218140000001</v>
      </c>
      <c r="H176" s="3">
        <v>45</v>
      </c>
      <c r="I176" s="2">
        <v>51906.85022</v>
      </c>
      <c r="J176" s="2">
        <v>85520.850550000003</v>
      </c>
      <c r="K176" s="2">
        <v>13686.969349999999</v>
      </c>
      <c r="M176" s="2">
        <v>27810.218140000001</v>
      </c>
      <c r="N176" s="3">
        <v>45</v>
      </c>
      <c r="O176" s="2">
        <v>51906.85022</v>
      </c>
      <c r="P176" s="2">
        <v>85520.850550000003</v>
      </c>
      <c r="Q176" s="3">
        <v>1</v>
      </c>
    </row>
    <row r="177" spans="1:17" x14ac:dyDescent="0.2">
      <c r="A177" s="2">
        <v>47604.345909999996</v>
      </c>
      <c r="B177" s="3">
        <v>50</v>
      </c>
      <c r="C177" s="2">
        <v>52373.794459999997</v>
      </c>
      <c r="D177" s="2">
        <v>633383.49250000005</v>
      </c>
      <c r="E177" s="2">
        <v>24591.737655496381</v>
      </c>
      <c r="G177" s="2">
        <v>47604.345909999996</v>
      </c>
      <c r="H177" s="3">
        <v>50</v>
      </c>
      <c r="I177" s="2">
        <v>52373.794459999997</v>
      </c>
      <c r="J177" s="2">
        <v>633383.49250000005</v>
      </c>
      <c r="K177" s="2">
        <v>11347.62967</v>
      </c>
      <c r="M177" s="2">
        <v>47604.345909999996</v>
      </c>
      <c r="N177" s="3">
        <v>50</v>
      </c>
      <c r="O177" s="2">
        <v>52373.794459999997</v>
      </c>
      <c r="P177" s="2">
        <v>633383.49250000005</v>
      </c>
      <c r="Q177" s="3">
        <v>1</v>
      </c>
    </row>
    <row r="178" spans="1:17" x14ac:dyDescent="0.2">
      <c r="A178" s="2">
        <v>42356.6895</v>
      </c>
      <c r="B178" s="3">
        <v>32</v>
      </c>
      <c r="C178" s="2">
        <v>73768.124530000001</v>
      </c>
      <c r="D178" s="2">
        <v>562663.81160000002</v>
      </c>
      <c r="E178" s="2">
        <v>28942.080316045362</v>
      </c>
      <c r="G178" s="2">
        <v>42356.6895</v>
      </c>
      <c r="H178" s="3">
        <v>32</v>
      </c>
      <c r="I178" s="2">
        <v>73768.124530000001</v>
      </c>
      <c r="J178" s="2">
        <v>562663.81160000002</v>
      </c>
      <c r="K178" s="2">
        <v>8132.0737159999999</v>
      </c>
      <c r="M178" s="2">
        <v>42356.6895</v>
      </c>
      <c r="N178" s="3">
        <v>32</v>
      </c>
      <c r="O178" s="2">
        <v>73768.124530000001</v>
      </c>
      <c r="P178" s="2">
        <v>562663.81160000002</v>
      </c>
      <c r="Q178" s="3">
        <v>0</v>
      </c>
    </row>
    <row r="179" spans="1:17" x14ac:dyDescent="0.2">
      <c r="A179" s="2">
        <v>31300.543470000001</v>
      </c>
      <c r="B179" s="3">
        <v>34</v>
      </c>
      <c r="C179" s="2">
        <v>55576.840680000001</v>
      </c>
      <c r="D179" s="2">
        <v>475126.12520000001</v>
      </c>
      <c r="E179" s="2">
        <v>30116.421615007352</v>
      </c>
      <c r="G179" s="2">
        <v>31300.543470000001</v>
      </c>
      <c r="H179" s="3">
        <v>34</v>
      </c>
      <c r="I179" s="2">
        <v>55576.840680000001</v>
      </c>
      <c r="J179" s="2">
        <v>475126.12520000001</v>
      </c>
      <c r="K179" s="2">
        <v>9396.0083709999999</v>
      </c>
      <c r="M179" s="2">
        <v>31300.543470000001</v>
      </c>
      <c r="N179" s="3">
        <v>34</v>
      </c>
      <c r="O179" s="2">
        <v>55576.840680000001</v>
      </c>
      <c r="P179" s="2">
        <v>475126.12520000001</v>
      </c>
      <c r="Q179" s="3">
        <v>0</v>
      </c>
    </row>
    <row r="180" spans="1:17" x14ac:dyDescent="0.2">
      <c r="A180" s="2">
        <v>42369.642469999999</v>
      </c>
      <c r="B180" s="3">
        <v>45</v>
      </c>
      <c r="C180" s="2">
        <v>59689.814380000003</v>
      </c>
      <c r="D180" s="2">
        <v>449895.30459999997</v>
      </c>
      <c r="E180" s="2">
        <v>24871.11529875065</v>
      </c>
      <c r="G180" s="2">
        <v>42369.642469999999</v>
      </c>
      <c r="H180" s="3">
        <v>45</v>
      </c>
      <c r="I180" s="2">
        <v>59689.814380000003</v>
      </c>
      <c r="J180" s="2">
        <v>449895.30459999997</v>
      </c>
      <c r="K180" s="2">
        <v>14862.840109999999</v>
      </c>
      <c r="M180" s="2">
        <v>42369.642469999999</v>
      </c>
      <c r="N180" s="3">
        <v>45</v>
      </c>
      <c r="O180" s="2">
        <v>59689.814380000003</v>
      </c>
      <c r="P180" s="2">
        <v>449895.30459999997</v>
      </c>
      <c r="Q180" s="3">
        <v>1</v>
      </c>
    </row>
    <row r="181" spans="1:17" x14ac:dyDescent="0.2">
      <c r="A181" s="2">
        <v>31837.22537</v>
      </c>
      <c r="B181" s="3">
        <v>50</v>
      </c>
      <c r="C181" s="2">
        <v>55381.532249999997</v>
      </c>
      <c r="D181" s="2">
        <v>20000</v>
      </c>
      <c r="E181" s="2">
        <v>22588.788052732139</v>
      </c>
      <c r="G181" s="2">
        <v>31837.22537</v>
      </c>
      <c r="H181" s="3">
        <v>50</v>
      </c>
      <c r="I181" s="2">
        <v>55381.532249999997</v>
      </c>
      <c r="J181" s="2">
        <v>20000</v>
      </c>
      <c r="K181" s="2">
        <v>5088.2390169999999</v>
      </c>
      <c r="M181" s="2">
        <v>31837.22537</v>
      </c>
      <c r="N181" s="3">
        <v>50</v>
      </c>
      <c r="O181" s="2">
        <v>55381.532249999997</v>
      </c>
      <c r="P181" s="2">
        <v>20000</v>
      </c>
      <c r="Q181" s="3">
        <v>0</v>
      </c>
    </row>
    <row r="182" spans="1:17" x14ac:dyDescent="0.2">
      <c r="A182" s="2">
        <v>26499.314180000001</v>
      </c>
      <c r="B182" s="3">
        <v>51</v>
      </c>
      <c r="C182" s="2">
        <v>34154.776539999999</v>
      </c>
      <c r="D182" s="2">
        <v>216355.3406</v>
      </c>
      <c r="E182" s="2">
        <v>7646.0851032318769</v>
      </c>
      <c r="G182" s="2">
        <v>26499.314180000001</v>
      </c>
      <c r="H182" s="3">
        <v>51</v>
      </c>
      <c r="I182" s="2">
        <v>34154.776539999999</v>
      </c>
      <c r="J182" s="2">
        <v>216355.3406</v>
      </c>
      <c r="K182" s="2">
        <v>5316.010491</v>
      </c>
      <c r="M182" s="2">
        <v>26499.314180000001</v>
      </c>
      <c r="N182" s="3">
        <v>51</v>
      </c>
      <c r="O182" s="2">
        <v>34154.776539999999</v>
      </c>
      <c r="P182" s="2">
        <v>216355.3406</v>
      </c>
      <c r="Q182" s="3">
        <v>0</v>
      </c>
    </row>
    <row r="183" spans="1:17" x14ac:dyDescent="0.2">
      <c r="A183" s="2">
        <v>38172.836020000002</v>
      </c>
      <c r="B183" s="3">
        <v>53</v>
      </c>
      <c r="C183" s="2">
        <v>54382.748099999997</v>
      </c>
      <c r="D183" s="2">
        <v>191168.44760000001</v>
      </c>
      <c r="E183" s="2">
        <v>19299.382595356201</v>
      </c>
      <c r="G183" s="2">
        <v>38172.836020000002</v>
      </c>
      <c r="H183" s="3">
        <v>53</v>
      </c>
      <c r="I183" s="2">
        <v>54382.748099999997</v>
      </c>
      <c r="J183" s="2">
        <v>191168.44760000001</v>
      </c>
      <c r="K183" s="2">
        <v>6940.0563709999997</v>
      </c>
      <c r="M183" s="2">
        <v>38172.836020000002</v>
      </c>
      <c r="N183" s="3">
        <v>53</v>
      </c>
      <c r="O183" s="2">
        <v>54382.748099999997</v>
      </c>
      <c r="P183" s="2">
        <v>191168.44760000001</v>
      </c>
      <c r="Q183" s="3">
        <v>0</v>
      </c>
    </row>
    <row r="184" spans="1:17" x14ac:dyDescent="0.2">
      <c r="A184" s="2">
        <v>39433.406309999998</v>
      </c>
      <c r="B184" s="3">
        <v>34</v>
      </c>
      <c r="C184" s="2">
        <v>65919.597309999997</v>
      </c>
      <c r="D184" s="2">
        <v>543789.72120000003</v>
      </c>
      <c r="E184" s="2">
        <v>16706.307117944471</v>
      </c>
      <c r="G184" s="2">
        <v>39433.406309999998</v>
      </c>
      <c r="H184" s="3">
        <v>34</v>
      </c>
      <c r="I184" s="2">
        <v>65919.597309999997</v>
      </c>
      <c r="J184" s="2">
        <v>543789.72120000003</v>
      </c>
      <c r="K184" s="2">
        <v>7594.3639929999999</v>
      </c>
      <c r="M184" s="2">
        <v>39433.406309999998</v>
      </c>
      <c r="N184" s="3">
        <v>34</v>
      </c>
      <c r="O184" s="2">
        <v>65919.597309999997</v>
      </c>
      <c r="P184" s="2">
        <v>543789.72120000003</v>
      </c>
      <c r="Q184" s="3">
        <v>0</v>
      </c>
    </row>
    <row r="185" spans="1:17" x14ac:dyDescent="0.2">
      <c r="A185" s="2">
        <v>37714.316590000002</v>
      </c>
      <c r="B185" s="3">
        <v>56</v>
      </c>
      <c r="C185" s="2">
        <v>39488.455820000003</v>
      </c>
      <c r="D185" s="2">
        <v>363561.1972</v>
      </c>
      <c r="E185" s="2">
        <v>10934.22707392204</v>
      </c>
      <c r="G185" s="2">
        <v>37714.316590000002</v>
      </c>
      <c r="H185" s="3">
        <v>56</v>
      </c>
      <c r="I185" s="2">
        <v>39488.455820000003</v>
      </c>
      <c r="J185" s="2">
        <v>363561.1972</v>
      </c>
      <c r="K185" s="2">
        <v>10992.33383</v>
      </c>
      <c r="M185" s="2">
        <v>37714.316590000002</v>
      </c>
      <c r="N185" s="3">
        <v>56</v>
      </c>
      <c r="O185" s="2">
        <v>39488.455820000003</v>
      </c>
      <c r="P185" s="2">
        <v>363561.1972</v>
      </c>
      <c r="Q185" s="3">
        <v>0</v>
      </c>
    </row>
    <row r="186" spans="1:17" x14ac:dyDescent="0.2">
      <c r="A186" s="2">
        <v>57125.415410000001</v>
      </c>
      <c r="B186" s="3">
        <v>57</v>
      </c>
      <c r="C186" s="2">
        <v>72637.844819999998</v>
      </c>
      <c r="D186" s="2">
        <v>352507.90120000002</v>
      </c>
      <c r="E186" s="2">
        <v>16830.678257834232</v>
      </c>
      <c r="G186" s="2">
        <v>57125.415410000001</v>
      </c>
      <c r="H186" s="3">
        <v>57</v>
      </c>
      <c r="I186" s="2">
        <v>72637.844819999998</v>
      </c>
      <c r="J186" s="2">
        <v>352507.90120000002</v>
      </c>
      <c r="K186" s="2">
        <v>14938.50613</v>
      </c>
      <c r="M186" s="2">
        <v>57125.415410000001</v>
      </c>
      <c r="N186" s="3">
        <v>57</v>
      </c>
      <c r="O186" s="2">
        <v>72637.844819999998</v>
      </c>
      <c r="P186" s="2">
        <v>352507.90120000002</v>
      </c>
      <c r="Q186" s="3">
        <v>1</v>
      </c>
    </row>
    <row r="187" spans="1:17" x14ac:dyDescent="0.2">
      <c r="A187" s="2">
        <v>46453.348189999997</v>
      </c>
      <c r="B187" s="3">
        <v>48</v>
      </c>
      <c r="C187" s="2">
        <v>67247.076979999998</v>
      </c>
      <c r="D187" s="2">
        <v>368344.0637</v>
      </c>
      <c r="E187" s="2">
        <v>26693.113682873751</v>
      </c>
      <c r="G187" s="2">
        <v>46453.348189999997</v>
      </c>
      <c r="H187" s="3">
        <v>48</v>
      </c>
      <c r="I187" s="2">
        <v>67247.076979999998</v>
      </c>
      <c r="J187" s="2">
        <v>368344.0637</v>
      </c>
      <c r="K187" s="2">
        <v>9851.6895380000005</v>
      </c>
      <c r="M187" s="2">
        <v>46453.348189999997</v>
      </c>
      <c r="N187" s="3">
        <v>48</v>
      </c>
      <c r="O187" s="2">
        <v>67247.076979999998</v>
      </c>
      <c r="P187" s="2">
        <v>368344.0637</v>
      </c>
      <c r="Q187" s="3">
        <v>1</v>
      </c>
    </row>
    <row r="188" spans="1:17" x14ac:dyDescent="0.2">
      <c r="A188" s="2">
        <v>43855.060769999996</v>
      </c>
      <c r="B188" s="3">
        <v>40</v>
      </c>
      <c r="C188" s="2">
        <v>71271.844070000006</v>
      </c>
      <c r="D188" s="2">
        <v>411045.83319999999</v>
      </c>
      <c r="E188" s="2">
        <v>23219.378491167579</v>
      </c>
      <c r="G188" s="2">
        <v>43855.060769999996</v>
      </c>
      <c r="H188" s="3">
        <v>40</v>
      </c>
      <c r="I188" s="2">
        <v>71271.844070000006</v>
      </c>
      <c r="J188" s="2">
        <v>411045.83319999999</v>
      </c>
      <c r="K188" s="2">
        <v>13122.45694</v>
      </c>
      <c r="M188" s="2">
        <v>43855.060769999996</v>
      </c>
      <c r="N188" s="3">
        <v>40</v>
      </c>
      <c r="O188" s="2">
        <v>71271.844070000006</v>
      </c>
      <c r="P188" s="2">
        <v>411045.83319999999</v>
      </c>
      <c r="Q188" s="3">
        <v>0</v>
      </c>
    </row>
    <row r="189" spans="1:17" x14ac:dyDescent="0.2">
      <c r="A189" s="2">
        <v>55592.703829999999</v>
      </c>
      <c r="B189" s="3">
        <v>50</v>
      </c>
      <c r="C189" s="2">
        <v>71693.447419999997</v>
      </c>
      <c r="D189" s="2">
        <v>517480.09370000003</v>
      </c>
      <c r="E189" s="2">
        <v>27884.37566742711</v>
      </c>
      <c r="G189" s="2">
        <v>55592.703829999999</v>
      </c>
      <c r="H189" s="3">
        <v>50</v>
      </c>
      <c r="I189" s="2">
        <v>71693.447419999997</v>
      </c>
      <c r="J189" s="2">
        <v>517480.09370000003</v>
      </c>
      <c r="K189" s="2">
        <v>14421.482980000001</v>
      </c>
      <c r="M189" s="2">
        <v>55592.703829999999</v>
      </c>
      <c r="N189" s="3">
        <v>50</v>
      </c>
      <c r="O189" s="2">
        <v>71693.447419999997</v>
      </c>
      <c r="P189" s="2">
        <v>517480.09370000003</v>
      </c>
      <c r="Q189" s="3">
        <v>0</v>
      </c>
    </row>
    <row r="190" spans="1:17" x14ac:dyDescent="0.2">
      <c r="A190" s="2">
        <v>42484.022830000002</v>
      </c>
      <c r="B190" s="3">
        <v>47</v>
      </c>
      <c r="C190" s="2">
        <v>57860.531029999998</v>
      </c>
      <c r="D190" s="2">
        <v>445745.55440000002</v>
      </c>
      <c r="E190" s="2">
        <v>22294.926054382999</v>
      </c>
      <c r="G190" s="2">
        <v>42484.022830000002</v>
      </c>
      <c r="H190" s="3">
        <v>47</v>
      </c>
      <c r="I190" s="2">
        <v>57860.531029999998</v>
      </c>
      <c r="J190" s="2">
        <v>445745.55440000002</v>
      </c>
      <c r="K190" s="2">
        <v>7146.1925739999997</v>
      </c>
      <c r="M190" s="2">
        <v>42484.022830000002</v>
      </c>
      <c r="N190" s="3">
        <v>47</v>
      </c>
      <c r="O190" s="2">
        <v>57860.531029999998</v>
      </c>
      <c r="P190" s="2">
        <v>445745.55440000002</v>
      </c>
      <c r="Q190" s="3">
        <v>0</v>
      </c>
    </row>
    <row r="191" spans="1:17" x14ac:dyDescent="0.2">
      <c r="A191" s="2">
        <v>40879.191070000001</v>
      </c>
      <c r="B191" s="3">
        <v>39</v>
      </c>
      <c r="C191" s="2">
        <v>69142.08412</v>
      </c>
      <c r="D191" s="2">
        <v>399124.44890000002</v>
      </c>
      <c r="E191" s="2">
        <v>34974.032055424897</v>
      </c>
      <c r="G191" s="2">
        <v>40879.191070000001</v>
      </c>
      <c r="H191" s="3">
        <v>39</v>
      </c>
      <c r="I191" s="2">
        <v>69142.08412</v>
      </c>
      <c r="J191" s="2">
        <v>399124.44890000002</v>
      </c>
      <c r="K191" s="2">
        <v>8707.5115320000004</v>
      </c>
      <c r="M191" s="2">
        <v>40879.191070000001</v>
      </c>
      <c r="N191" s="3">
        <v>39</v>
      </c>
      <c r="O191" s="2">
        <v>69142.08412</v>
      </c>
      <c r="P191" s="2">
        <v>399124.44890000002</v>
      </c>
      <c r="Q191" s="3">
        <v>1</v>
      </c>
    </row>
    <row r="192" spans="1:17" x14ac:dyDescent="0.2">
      <c r="A192" s="2">
        <v>20653.214090000001</v>
      </c>
      <c r="B192" s="3">
        <v>36</v>
      </c>
      <c r="C192" s="2">
        <v>52477.664940000002</v>
      </c>
      <c r="D192" s="2">
        <v>97706.891810000001</v>
      </c>
      <c r="E192" s="2">
        <v>28409.081600469759</v>
      </c>
      <c r="G192" s="2">
        <v>20653.214090000001</v>
      </c>
      <c r="H192" s="3">
        <v>36</v>
      </c>
      <c r="I192" s="2">
        <v>52477.664940000002</v>
      </c>
      <c r="J192" s="2">
        <v>97706.891810000001</v>
      </c>
      <c r="K192" s="2">
        <v>12071.41684</v>
      </c>
      <c r="M192" s="2">
        <v>20653.214090000001</v>
      </c>
      <c r="N192" s="3">
        <v>36</v>
      </c>
      <c r="O192" s="2">
        <v>52477.664940000002</v>
      </c>
      <c r="P192" s="2">
        <v>97706.891810000001</v>
      </c>
      <c r="Q192" s="3">
        <v>1</v>
      </c>
    </row>
    <row r="193" spans="1:17" x14ac:dyDescent="0.2">
      <c r="A193" s="2">
        <v>35438.805489999999</v>
      </c>
      <c r="B193" s="3">
        <v>44</v>
      </c>
      <c r="C193" s="2">
        <v>47592.047489999997</v>
      </c>
      <c r="D193" s="2">
        <v>473101.02730000002</v>
      </c>
      <c r="E193" s="2">
        <v>26016.692752409592</v>
      </c>
      <c r="G193" s="2">
        <v>35438.805489999999</v>
      </c>
      <c r="H193" s="3">
        <v>44</v>
      </c>
      <c r="I193" s="2">
        <v>47592.047489999997</v>
      </c>
      <c r="J193" s="2">
        <v>473101.02730000002</v>
      </c>
      <c r="K193" s="2">
        <v>13167.65763</v>
      </c>
      <c r="M193" s="2">
        <v>35438.805489999999</v>
      </c>
      <c r="N193" s="3">
        <v>44</v>
      </c>
      <c r="O193" s="2">
        <v>47592.047489999997</v>
      </c>
      <c r="P193" s="2">
        <v>473101.02730000002</v>
      </c>
      <c r="Q193" s="3">
        <v>1</v>
      </c>
    </row>
    <row r="194" spans="1:17" x14ac:dyDescent="0.2">
      <c r="A194" s="2">
        <v>36112.793460000001</v>
      </c>
      <c r="B194" s="3">
        <v>47</v>
      </c>
      <c r="C194" s="2">
        <v>48123.369830000003</v>
      </c>
      <c r="D194" s="2">
        <v>405550.16889999999</v>
      </c>
      <c r="E194" s="2">
        <v>16211.528063584519</v>
      </c>
      <c r="G194" s="2">
        <v>36112.793460000001</v>
      </c>
      <c r="H194" s="3">
        <v>47</v>
      </c>
      <c r="I194" s="2">
        <v>48123.369830000003</v>
      </c>
      <c r="J194" s="2">
        <v>405550.16889999999</v>
      </c>
      <c r="K194" s="2">
        <v>921.53402340000002</v>
      </c>
      <c r="M194" s="2">
        <v>36112.793460000001</v>
      </c>
      <c r="N194" s="3">
        <v>47</v>
      </c>
      <c r="O194" s="2">
        <v>48123.369830000003</v>
      </c>
      <c r="P194" s="2">
        <v>405550.16889999999</v>
      </c>
      <c r="Q194" s="3">
        <v>0</v>
      </c>
    </row>
    <row r="195" spans="1:17" x14ac:dyDescent="0.2">
      <c r="A195" s="2">
        <v>38182.304649999998</v>
      </c>
      <c r="B195" s="3">
        <v>33</v>
      </c>
      <c r="C195" s="2">
        <v>76916.415150000001</v>
      </c>
      <c r="D195" s="2">
        <v>315183.56880000001</v>
      </c>
      <c r="E195" s="2">
        <v>26982.30045078649</v>
      </c>
      <c r="G195" s="2">
        <v>38182.304649999998</v>
      </c>
      <c r="H195" s="3">
        <v>33</v>
      </c>
      <c r="I195" s="2">
        <v>76916.415150000001</v>
      </c>
      <c r="J195" s="2">
        <v>315183.56880000001</v>
      </c>
      <c r="K195" s="2">
        <v>13923.96207</v>
      </c>
      <c r="M195" s="2">
        <v>38182.304649999998</v>
      </c>
      <c r="N195" s="3">
        <v>33</v>
      </c>
      <c r="O195" s="2">
        <v>76916.415150000001</v>
      </c>
      <c r="P195" s="2">
        <v>315183.56880000001</v>
      </c>
      <c r="Q195" s="3">
        <v>1</v>
      </c>
    </row>
    <row r="196" spans="1:17" x14ac:dyDescent="0.2">
      <c r="A196" s="2">
        <v>41026.024210000003</v>
      </c>
      <c r="B196" s="3">
        <v>42</v>
      </c>
      <c r="C196" s="2">
        <v>65714.464689999993</v>
      </c>
      <c r="D196" s="2">
        <v>362707.02730000002</v>
      </c>
      <c r="E196" s="2">
        <v>25833.102342835169</v>
      </c>
      <c r="G196" s="2">
        <v>41026.024210000003</v>
      </c>
      <c r="H196" s="3">
        <v>42</v>
      </c>
      <c r="I196" s="2">
        <v>65714.464689999993</v>
      </c>
      <c r="J196" s="2">
        <v>362707.02730000002</v>
      </c>
      <c r="K196" s="2">
        <v>12557.081330000001</v>
      </c>
      <c r="M196" s="2">
        <v>41026.024210000003</v>
      </c>
      <c r="N196" s="3">
        <v>42</v>
      </c>
      <c r="O196" s="2">
        <v>65714.464689999993</v>
      </c>
      <c r="P196" s="2">
        <v>362707.02730000002</v>
      </c>
      <c r="Q196" s="3">
        <v>1</v>
      </c>
    </row>
    <row r="197" spans="1:17" x14ac:dyDescent="0.2">
      <c r="A197" s="2">
        <v>27889.951969999998</v>
      </c>
      <c r="B197" s="3">
        <v>47</v>
      </c>
      <c r="C197" s="2">
        <v>40346.064910000001</v>
      </c>
      <c r="D197" s="2">
        <v>255922.473</v>
      </c>
      <c r="E197" s="2">
        <v>11802.592737947711</v>
      </c>
      <c r="G197" s="2">
        <v>27889.951969999998</v>
      </c>
      <c r="H197" s="3">
        <v>47</v>
      </c>
      <c r="I197" s="2">
        <v>40346.064910000001</v>
      </c>
      <c r="J197" s="2">
        <v>255922.473</v>
      </c>
      <c r="K197" s="2">
        <v>11505.89906</v>
      </c>
      <c r="M197" s="2">
        <v>27889.951969999998</v>
      </c>
      <c r="N197" s="3">
        <v>47</v>
      </c>
      <c r="O197" s="2">
        <v>40346.064910000001</v>
      </c>
      <c r="P197" s="2">
        <v>255922.473</v>
      </c>
      <c r="Q197" s="3">
        <v>1</v>
      </c>
    </row>
    <row r="198" spans="1:17" x14ac:dyDescent="0.2">
      <c r="A198" s="2">
        <v>43724.489600000001</v>
      </c>
      <c r="B198" s="3">
        <v>40</v>
      </c>
      <c r="C198" s="2">
        <v>71148.202480000007</v>
      </c>
      <c r="D198" s="2">
        <v>416817.46730000002</v>
      </c>
      <c r="E198" s="2">
        <v>19080.054667190081</v>
      </c>
      <c r="G198" s="2">
        <v>43724.489600000001</v>
      </c>
      <c r="H198" s="3">
        <v>40</v>
      </c>
      <c r="I198" s="2">
        <v>71148.202480000007</v>
      </c>
      <c r="J198" s="2">
        <v>416817.46730000002</v>
      </c>
      <c r="K198" s="2">
        <v>7917.6509699999997</v>
      </c>
      <c r="M198" s="2">
        <v>43724.489600000001</v>
      </c>
      <c r="N198" s="3">
        <v>40</v>
      </c>
      <c r="O198" s="2">
        <v>71148.202480000007</v>
      </c>
      <c r="P198" s="2">
        <v>416817.46730000002</v>
      </c>
      <c r="Q198" s="3">
        <v>0</v>
      </c>
    </row>
    <row r="199" spans="1:17" x14ac:dyDescent="0.2">
      <c r="A199" s="2">
        <v>57430.769030000003</v>
      </c>
      <c r="B199" s="3">
        <v>54</v>
      </c>
      <c r="C199" s="2">
        <v>81757.668560000006</v>
      </c>
      <c r="D199" s="2">
        <v>278181.83539999998</v>
      </c>
      <c r="E199" s="2">
        <v>22860.294402950931</v>
      </c>
      <c r="G199" s="2">
        <v>57430.769030000003</v>
      </c>
      <c r="H199" s="3">
        <v>54</v>
      </c>
      <c r="I199" s="2">
        <v>81757.668560000006</v>
      </c>
      <c r="J199" s="2">
        <v>278181.83539999998</v>
      </c>
      <c r="K199" s="2">
        <v>7500.7784140000003</v>
      </c>
      <c r="M199" s="2">
        <v>57430.769030000003</v>
      </c>
      <c r="N199" s="3">
        <v>54</v>
      </c>
      <c r="O199" s="2">
        <v>81757.668560000006</v>
      </c>
      <c r="P199" s="2">
        <v>278181.83539999998</v>
      </c>
      <c r="Q199" s="3">
        <v>1</v>
      </c>
    </row>
    <row r="200" spans="1:17" x14ac:dyDescent="0.2">
      <c r="A200" s="2">
        <v>41104.071080000002</v>
      </c>
      <c r="B200" s="3">
        <v>38</v>
      </c>
      <c r="C200" s="2">
        <v>64867.149109999998</v>
      </c>
      <c r="D200" s="2">
        <v>498441.5687</v>
      </c>
      <c r="E200" s="2">
        <v>31572.514903534859</v>
      </c>
      <c r="G200" s="2">
        <v>41104.071080000002</v>
      </c>
      <c r="H200" s="3">
        <v>38</v>
      </c>
      <c r="I200" s="2">
        <v>64867.149109999998</v>
      </c>
      <c r="J200" s="2">
        <v>498441.5687</v>
      </c>
      <c r="K200" s="2">
        <v>13962.95284</v>
      </c>
      <c r="M200" s="2">
        <v>41104.071080000002</v>
      </c>
      <c r="N200" s="3">
        <v>38</v>
      </c>
      <c r="O200" s="2">
        <v>64867.149109999998</v>
      </c>
      <c r="P200" s="2">
        <v>498441.5687</v>
      </c>
      <c r="Q200" s="3">
        <v>0</v>
      </c>
    </row>
    <row r="201" spans="1:17" x14ac:dyDescent="0.2">
      <c r="A201" s="2">
        <v>49050.853779999998</v>
      </c>
      <c r="B201" s="3">
        <v>40</v>
      </c>
      <c r="C201" s="2">
        <v>70051.940329999998</v>
      </c>
      <c r="D201" s="2">
        <v>613706.54209999996</v>
      </c>
      <c r="E201" s="2">
        <v>20756.728677279811</v>
      </c>
      <c r="G201" s="2">
        <v>49050.853779999998</v>
      </c>
      <c r="H201" s="3">
        <v>40</v>
      </c>
      <c r="I201" s="2">
        <v>70051.940329999998</v>
      </c>
      <c r="J201" s="2">
        <v>613706.54209999996</v>
      </c>
      <c r="K201" s="2">
        <v>4701.3161749999999</v>
      </c>
      <c r="M201" s="2">
        <v>49050.853779999998</v>
      </c>
      <c r="N201" s="3">
        <v>40</v>
      </c>
      <c r="O201" s="2">
        <v>70051.940329999998</v>
      </c>
      <c r="P201" s="2">
        <v>613706.54209999996</v>
      </c>
      <c r="Q201" s="3">
        <v>0</v>
      </c>
    </row>
    <row r="202" spans="1:17" x14ac:dyDescent="0.2">
      <c r="A202" s="2">
        <v>41265.529289999999</v>
      </c>
      <c r="B202" s="3">
        <v>45</v>
      </c>
      <c r="C202" s="2">
        <v>62043.166230000003</v>
      </c>
      <c r="D202" s="2">
        <v>357639.03340000001</v>
      </c>
      <c r="E202" s="2">
        <v>12821.45510379203</v>
      </c>
      <c r="G202" s="2">
        <v>41265.529289999999</v>
      </c>
      <c r="H202" s="3">
        <v>45</v>
      </c>
      <c r="I202" s="2">
        <v>62043.166230000003</v>
      </c>
      <c r="J202" s="2">
        <v>357639.03340000001</v>
      </c>
      <c r="K202" s="2">
        <v>4980.6682950000004</v>
      </c>
      <c r="M202" s="2">
        <v>41265.529289999999</v>
      </c>
      <c r="N202" s="3">
        <v>45</v>
      </c>
      <c r="O202" s="2">
        <v>62043.166230000003</v>
      </c>
      <c r="P202" s="2">
        <v>357639.03340000001</v>
      </c>
      <c r="Q202" s="3">
        <v>1</v>
      </c>
    </row>
    <row r="203" spans="1:17" x14ac:dyDescent="0.2">
      <c r="A203" s="2">
        <v>64545.163390000002</v>
      </c>
      <c r="B203" s="3">
        <v>51</v>
      </c>
      <c r="C203" s="2">
        <v>85186.48921</v>
      </c>
      <c r="D203" s="2">
        <v>546630.52839999995</v>
      </c>
      <c r="E203" s="2">
        <v>46746.954715114072</v>
      </c>
      <c r="G203" s="2">
        <v>64545.163390000002</v>
      </c>
      <c r="H203" s="3">
        <v>51</v>
      </c>
      <c r="I203" s="2">
        <v>85186.48921</v>
      </c>
      <c r="J203" s="2">
        <v>546630.52839999995</v>
      </c>
      <c r="K203" s="2">
        <v>12413.0319</v>
      </c>
      <c r="M203" s="2">
        <v>64545.163390000002</v>
      </c>
      <c r="N203" s="3">
        <v>51</v>
      </c>
      <c r="O203" s="2">
        <v>85186.48921</v>
      </c>
      <c r="P203" s="2">
        <v>546630.52839999995</v>
      </c>
      <c r="Q203" s="3">
        <v>0</v>
      </c>
    </row>
    <row r="204" spans="1:17" x14ac:dyDescent="0.2">
      <c r="A204" s="2">
        <v>29052.095209999999</v>
      </c>
      <c r="B204" s="3">
        <v>38</v>
      </c>
      <c r="C204" s="2">
        <v>47127.416319999997</v>
      </c>
      <c r="D204" s="2">
        <v>427011.49540000001</v>
      </c>
      <c r="E204" s="2">
        <v>21124.341816497781</v>
      </c>
      <c r="G204" s="2">
        <v>29052.095209999999</v>
      </c>
      <c r="H204" s="3">
        <v>38</v>
      </c>
      <c r="I204" s="2">
        <v>47127.416319999997</v>
      </c>
      <c r="J204" s="2">
        <v>427011.49540000001</v>
      </c>
      <c r="K204" s="2">
        <v>10221.15388</v>
      </c>
      <c r="M204" s="2">
        <v>29052.095209999999</v>
      </c>
      <c r="N204" s="3">
        <v>38</v>
      </c>
      <c r="O204" s="2">
        <v>47127.416319999997</v>
      </c>
      <c r="P204" s="2">
        <v>427011.49540000001</v>
      </c>
      <c r="Q204" s="3">
        <v>1</v>
      </c>
    </row>
    <row r="205" spans="1:17" x14ac:dyDescent="0.2">
      <c r="A205" s="2">
        <v>30719.815600000002</v>
      </c>
      <c r="B205" s="3">
        <v>34</v>
      </c>
      <c r="C205" s="2">
        <v>61177.08698</v>
      </c>
      <c r="D205" s="2">
        <v>340663.32610000001</v>
      </c>
      <c r="E205" s="2">
        <v>25687.238291901151</v>
      </c>
      <c r="G205" s="2">
        <v>30719.815600000002</v>
      </c>
      <c r="H205" s="3">
        <v>34</v>
      </c>
      <c r="I205" s="2">
        <v>61177.08698</v>
      </c>
      <c r="J205" s="2">
        <v>340663.32610000001</v>
      </c>
      <c r="K205" s="2">
        <v>9837.2224320000005</v>
      </c>
      <c r="M205" s="2">
        <v>30719.815600000002</v>
      </c>
      <c r="N205" s="3">
        <v>34</v>
      </c>
      <c r="O205" s="2">
        <v>61177.08698</v>
      </c>
      <c r="P205" s="2">
        <v>340663.32610000001</v>
      </c>
      <c r="Q205" s="3">
        <v>1</v>
      </c>
    </row>
    <row r="206" spans="1:17" x14ac:dyDescent="0.2">
      <c r="A206" s="2">
        <v>38763.113060000003</v>
      </c>
      <c r="B206" s="3">
        <v>50</v>
      </c>
      <c r="C206" s="2">
        <v>57770.364880000001</v>
      </c>
      <c r="D206" s="2">
        <v>211765.2494</v>
      </c>
      <c r="E206" s="2">
        <v>22653.40230474163</v>
      </c>
      <c r="G206" s="2">
        <v>38763.113060000003</v>
      </c>
      <c r="H206" s="3">
        <v>50</v>
      </c>
      <c r="I206" s="2">
        <v>57770.364880000001</v>
      </c>
      <c r="J206" s="2">
        <v>211765.2494</v>
      </c>
      <c r="K206" s="2">
        <v>8628.4340250000005</v>
      </c>
      <c r="M206" s="2">
        <v>38763.113060000003</v>
      </c>
      <c r="N206" s="3">
        <v>50</v>
      </c>
      <c r="O206" s="2">
        <v>57770.364880000001</v>
      </c>
      <c r="P206" s="2">
        <v>211765.2494</v>
      </c>
      <c r="Q206" s="3">
        <v>1</v>
      </c>
    </row>
    <row r="207" spans="1:17" x14ac:dyDescent="0.2">
      <c r="A207" s="2">
        <v>39331.201269999998</v>
      </c>
      <c r="B207" s="3">
        <v>42</v>
      </c>
      <c r="C207" s="2">
        <v>60432.40367</v>
      </c>
      <c r="D207" s="2">
        <v>415005.35840000003</v>
      </c>
      <c r="E207" s="2">
        <v>29437.30345569002</v>
      </c>
      <c r="G207" s="2">
        <v>39331.201269999998</v>
      </c>
      <c r="H207" s="3">
        <v>42</v>
      </c>
      <c r="I207" s="2">
        <v>60432.40367</v>
      </c>
      <c r="J207" s="2">
        <v>415005.35840000003</v>
      </c>
      <c r="K207" s="2">
        <v>11417.46257</v>
      </c>
      <c r="M207" s="2">
        <v>39331.201269999998</v>
      </c>
      <c r="N207" s="3">
        <v>42</v>
      </c>
      <c r="O207" s="2">
        <v>60432.40367</v>
      </c>
      <c r="P207" s="2">
        <v>415005.35840000003</v>
      </c>
      <c r="Q207" s="3">
        <v>0</v>
      </c>
    </row>
    <row r="208" spans="1:17" x14ac:dyDescent="0.2">
      <c r="A208" s="2">
        <v>32608.454679999999</v>
      </c>
      <c r="B208" s="3">
        <v>33</v>
      </c>
      <c r="C208" s="2">
        <v>58999.888579999999</v>
      </c>
      <c r="D208" s="2">
        <v>478422.79729999998</v>
      </c>
      <c r="E208" s="2">
        <v>14267.09470955972</v>
      </c>
      <c r="G208" s="2">
        <v>32608.454679999999</v>
      </c>
      <c r="H208" s="3">
        <v>33</v>
      </c>
      <c r="I208" s="2">
        <v>58999.888579999999</v>
      </c>
      <c r="J208" s="2">
        <v>478422.79729999998</v>
      </c>
      <c r="K208" s="2">
        <v>6904.4204120000004</v>
      </c>
      <c r="M208" s="2">
        <v>32608.454679999999</v>
      </c>
      <c r="N208" s="3">
        <v>33</v>
      </c>
      <c r="O208" s="2">
        <v>58999.888579999999</v>
      </c>
      <c r="P208" s="2">
        <v>478422.79729999998</v>
      </c>
      <c r="Q208" s="3">
        <v>1</v>
      </c>
    </row>
    <row r="209" spans="1:17" x14ac:dyDescent="0.2">
      <c r="A209" s="2">
        <v>58045.562570000002</v>
      </c>
      <c r="B209" s="3">
        <v>56</v>
      </c>
      <c r="C209" s="2">
        <v>62645.955159999998</v>
      </c>
      <c r="D209" s="2">
        <v>613242.16680000001</v>
      </c>
      <c r="E209" s="2">
        <v>28378.262573992321</v>
      </c>
      <c r="G209" s="2">
        <v>58045.562570000002</v>
      </c>
      <c r="H209" s="3">
        <v>56</v>
      </c>
      <c r="I209" s="2">
        <v>62645.955159999998</v>
      </c>
      <c r="J209" s="2">
        <v>613242.16680000001</v>
      </c>
      <c r="K209" s="2">
        <v>11431.229660000001</v>
      </c>
      <c r="M209" s="2">
        <v>58045.562570000002</v>
      </c>
      <c r="N209" s="3">
        <v>56</v>
      </c>
      <c r="O209" s="2">
        <v>62645.955159999998</v>
      </c>
      <c r="P209" s="2">
        <v>613242.16680000001</v>
      </c>
      <c r="Q209" s="3">
        <v>1</v>
      </c>
    </row>
    <row r="210" spans="1:17" x14ac:dyDescent="0.2">
      <c r="A210" s="2">
        <v>54387.277269999999</v>
      </c>
      <c r="B210" s="3">
        <v>57</v>
      </c>
      <c r="C210" s="2">
        <v>68782.157179999995</v>
      </c>
      <c r="D210" s="2">
        <v>350157.8394</v>
      </c>
      <c r="E210" s="2">
        <v>32536.792864551629</v>
      </c>
      <c r="G210" s="2">
        <v>54387.277269999999</v>
      </c>
      <c r="H210" s="3">
        <v>57</v>
      </c>
      <c r="I210" s="2">
        <v>68782.157179999995</v>
      </c>
      <c r="J210" s="2">
        <v>350157.8394</v>
      </c>
      <c r="K210" s="2">
        <v>9810.7526899999993</v>
      </c>
      <c r="M210" s="2">
        <v>54387.277269999999</v>
      </c>
      <c r="N210" s="3">
        <v>57</v>
      </c>
      <c r="O210" s="2">
        <v>68782.157179999995</v>
      </c>
      <c r="P210" s="2">
        <v>350157.8394</v>
      </c>
      <c r="Q210" s="3">
        <v>0</v>
      </c>
    </row>
    <row r="211" spans="1:17" x14ac:dyDescent="0.2">
      <c r="A211" s="2">
        <v>36638.206879999998</v>
      </c>
      <c r="B211" s="3">
        <v>37</v>
      </c>
      <c r="C211" s="2">
        <v>67545.963820000004</v>
      </c>
      <c r="D211" s="2">
        <v>322905.45919999998</v>
      </c>
      <c r="E211" s="2">
        <v>30682.002005762341</v>
      </c>
      <c r="G211" s="2">
        <v>36638.206879999998</v>
      </c>
      <c r="H211" s="3">
        <v>37</v>
      </c>
      <c r="I211" s="2">
        <v>67545.963820000004</v>
      </c>
      <c r="J211" s="2">
        <v>322905.45919999998</v>
      </c>
      <c r="K211" s="2">
        <v>7171.4661120000001</v>
      </c>
      <c r="M211" s="2">
        <v>36638.206879999998</v>
      </c>
      <c r="N211" s="3">
        <v>37</v>
      </c>
      <c r="O211" s="2">
        <v>67545.963820000004</v>
      </c>
      <c r="P211" s="2">
        <v>322905.45919999998</v>
      </c>
      <c r="Q211" s="3">
        <v>1</v>
      </c>
    </row>
    <row r="212" spans="1:17" x14ac:dyDescent="0.2">
      <c r="A212" s="2">
        <v>39522.131289999998</v>
      </c>
      <c r="B212" s="3">
        <v>51</v>
      </c>
      <c r="C212" s="2">
        <v>42415.488669999999</v>
      </c>
      <c r="D212" s="2">
        <v>520997.23849999998</v>
      </c>
      <c r="E212" s="2">
        <v>21002.392690576631</v>
      </c>
      <c r="G212" s="2">
        <v>39522.131289999998</v>
      </c>
      <c r="H212" s="3">
        <v>51</v>
      </c>
      <c r="I212" s="2">
        <v>42415.488669999999</v>
      </c>
      <c r="J212" s="2">
        <v>520997.23849999998</v>
      </c>
      <c r="K212" s="2">
        <v>5205.008323</v>
      </c>
      <c r="M212" s="2">
        <v>39522.131289999998</v>
      </c>
      <c r="N212" s="3">
        <v>51</v>
      </c>
      <c r="O212" s="2">
        <v>42415.488669999999</v>
      </c>
      <c r="P212" s="2">
        <v>520997.23849999998</v>
      </c>
      <c r="Q212" s="3">
        <v>0</v>
      </c>
    </row>
    <row r="213" spans="1:17" x14ac:dyDescent="0.2">
      <c r="A213" s="2">
        <v>42978.346259999998</v>
      </c>
      <c r="B213" s="3">
        <v>63</v>
      </c>
      <c r="C213" s="2">
        <v>44617.983139999997</v>
      </c>
      <c r="D213" s="2">
        <v>251702.1158</v>
      </c>
      <c r="E213" s="2">
        <v>9025.4129944452234</v>
      </c>
      <c r="G213" s="2">
        <v>42978.346259999998</v>
      </c>
      <c r="H213" s="3">
        <v>63</v>
      </c>
      <c r="I213" s="2">
        <v>44617.983139999997</v>
      </c>
      <c r="J213" s="2">
        <v>251702.1158</v>
      </c>
      <c r="K213" s="2">
        <v>9683.7358789999998</v>
      </c>
      <c r="M213" s="2">
        <v>42978.346259999998</v>
      </c>
      <c r="N213" s="3">
        <v>63</v>
      </c>
      <c r="O213" s="2">
        <v>44617.983139999997</v>
      </c>
      <c r="P213" s="2">
        <v>251702.1158</v>
      </c>
      <c r="Q213" s="3">
        <v>0</v>
      </c>
    </row>
    <row r="214" spans="1:17" x14ac:dyDescent="0.2">
      <c r="A214" s="2">
        <v>60865.763959999997</v>
      </c>
      <c r="B214" s="3">
        <v>53</v>
      </c>
      <c r="C214" s="2">
        <v>72226.560299999997</v>
      </c>
      <c r="D214" s="2">
        <v>623033.48199999996</v>
      </c>
      <c r="E214" s="2">
        <v>24909.445844399739</v>
      </c>
      <c r="G214" s="2">
        <v>60865.763959999997</v>
      </c>
      <c r="H214" s="3">
        <v>53</v>
      </c>
      <c r="I214" s="2">
        <v>72226.560299999997</v>
      </c>
      <c r="J214" s="2">
        <v>623033.48199999996</v>
      </c>
      <c r="K214" s="2">
        <v>5817.1538540000001</v>
      </c>
      <c r="M214" s="2">
        <v>60865.763959999997</v>
      </c>
      <c r="N214" s="3">
        <v>53</v>
      </c>
      <c r="O214" s="2">
        <v>72226.560299999997</v>
      </c>
      <c r="P214" s="2">
        <v>623033.48199999996</v>
      </c>
      <c r="Q214" s="3">
        <v>1</v>
      </c>
    </row>
    <row r="215" spans="1:17" x14ac:dyDescent="0.2">
      <c r="A215" s="2">
        <v>46380.447319999999</v>
      </c>
      <c r="B215" s="3">
        <v>51</v>
      </c>
      <c r="C215" s="2">
        <v>48958.905350000001</v>
      </c>
      <c r="D215" s="2">
        <v>615672.46810000006</v>
      </c>
      <c r="E215" s="2">
        <v>16771.281598130521</v>
      </c>
      <c r="G215" s="2">
        <v>46380.447319999999</v>
      </c>
      <c r="H215" s="3">
        <v>51</v>
      </c>
      <c r="I215" s="2">
        <v>48958.905350000001</v>
      </c>
      <c r="J215" s="2">
        <v>615672.46810000006</v>
      </c>
      <c r="K215" s="2">
        <v>2418.8643400000001</v>
      </c>
      <c r="M215" s="2">
        <v>46380.447319999999</v>
      </c>
      <c r="N215" s="3">
        <v>51</v>
      </c>
      <c r="O215" s="2">
        <v>48958.905350000001</v>
      </c>
      <c r="P215" s="2">
        <v>615672.46810000006</v>
      </c>
      <c r="Q215" s="3">
        <v>1</v>
      </c>
    </row>
    <row r="216" spans="1:17" x14ac:dyDescent="0.2">
      <c r="A216" s="2">
        <v>56579.903380000003</v>
      </c>
      <c r="B216" s="3">
        <v>48</v>
      </c>
      <c r="C216" s="2">
        <v>86067.835269999996</v>
      </c>
      <c r="D216" s="2">
        <v>335652.62339999998</v>
      </c>
      <c r="E216" s="2">
        <v>19731.082010438291</v>
      </c>
      <c r="G216" s="2">
        <v>56579.903380000003</v>
      </c>
      <c r="H216" s="3">
        <v>48</v>
      </c>
      <c r="I216" s="2">
        <v>86067.835269999996</v>
      </c>
      <c r="J216" s="2">
        <v>335652.62339999998</v>
      </c>
      <c r="K216" s="2">
        <v>9181.0674299999991</v>
      </c>
      <c r="M216" s="2">
        <v>56579.903380000003</v>
      </c>
      <c r="N216" s="3">
        <v>48</v>
      </c>
      <c r="O216" s="2">
        <v>86067.835269999996</v>
      </c>
      <c r="P216" s="2">
        <v>335652.62339999998</v>
      </c>
      <c r="Q216" s="3">
        <v>1</v>
      </c>
    </row>
    <row r="217" spans="1:17" x14ac:dyDescent="0.2">
      <c r="A217" s="2">
        <v>42774.355790000001</v>
      </c>
      <c r="B217" s="3">
        <v>41</v>
      </c>
      <c r="C217" s="2">
        <v>65554.401800000007</v>
      </c>
      <c r="D217" s="2">
        <v>462613.85869999998</v>
      </c>
      <c r="E217" s="2">
        <v>29955.27940597252</v>
      </c>
      <c r="G217" s="2">
        <v>42774.355790000001</v>
      </c>
      <c r="H217" s="3">
        <v>41</v>
      </c>
      <c r="I217" s="2">
        <v>65554.401800000007</v>
      </c>
      <c r="J217" s="2">
        <v>462613.85869999998</v>
      </c>
      <c r="K217" s="2">
        <v>12026.579750000001</v>
      </c>
      <c r="M217" s="2">
        <v>42774.355790000001</v>
      </c>
      <c r="N217" s="3">
        <v>41</v>
      </c>
      <c r="O217" s="2">
        <v>65554.401800000007</v>
      </c>
      <c r="P217" s="2">
        <v>462613.85869999998</v>
      </c>
      <c r="Q217" s="3">
        <v>1</v>
      </c>
    </row>
    <row r="218" spans="1:17" x14ac:dyDescent="0.2">
      <c r="A218" s="2">
        <v>37879.653850000002</v>
      </c>
      <c r="B218" s="3">
        <v>39</v>
      </c>
      <c r="C218" s="2">
        <v>69248.495299999995</v>
      </c>
      <c r="D218" s="2">
        <v>298246.06089999998</v>
      </c>
      <c r="E218" s="2">
        <v>32383.00075179667</v>
      </c>
      <c r="G218" s="2">
        <v>37879.653850000002</v>
      </c>
      <c r="H218" s="3">
        <v>39</v>
      </c>
      <c r="I218" s="2">
        <v>69248.495299999995</v>
      </c>
      <c r="J218" s="2">
        <v>298246.06089999998</v>
      </c>
      <c r="K218" s="2">
        <v>6445.7849809999998</v>
      </c>
      <c r="M218" s="2">
        <v>37879.653850000002</v>
      </c>
      <c r="N218" s="3">
        <v>39</v>
      </c>
      <c r="O218" s="2">
        <v>69248.495299999995</v>
      </c>
      <c r="P218" s="2">
        <v>298246.06089999998</v>
      </c>
      <c r="Q218" s="3">
        <v>0</v>
      </c>
    </row>
    <row r="219" spans="1:17" x14ac:dyDescent="0.2">
      <c r="A219" s="2">
        <v>45208.425389999997</v>
      </c>
      <c r="B219" s="3">
        <v>45</v>
      </c>
      <c r="C219" s="2">
        <v>59331.235549999998</v>
      </c>
      <c r="D219" s="2">
        <v>543313.34539999999</v>
      </c>
      <c r="E219" s="2">
        <v>25411.522454134159</v>
      </c>
      <c r="G219" s="2">
        <v>45208.425389999997</v>
      </c>
      <c r="H219" s="3">
        <v>45</v>
      </c>
      <c r="I219" s="2">
        <v>59331.235549999998</v>
      </c>
      <c r="J219" s="2">
        <v>543313.34539999999</v>
      </c>
      <c r="K219" s="2">
        <v>10027.53449</v>
      </c>
      <c r="M219" s="2">
        <v>45208.425389999997</v>
      </c>
      <c r="N219" s="3">
        <v>45</v>
      </c>
      <c r="O219" s="2">
        <v>59331.235549999998</v>
      </c>
      <c r="P219" s="2">
        <v>543313.34539999999</v>
      </c>
      <c r="Q219" s="3">
        <v>0</v>
      </c>
    </row>
    <row r="220" spans="1:17" x14ac:dyDescent="0.2">
      <c r="A220" s="2">
        <v>56229.412700000001</v>
      </c>
      <c r="B220" s="3">
        <v>70</v>
      </c>
      <c r="C220" s="2">
        <v>52323.2448</v>
      </c>
      <c r="D220" s="2">
        <v>346555.1716</v>
      </c>
      <c r="E220" s="2">
        <v>14151.00161557765</v>
      </c>
      <c r="G220" s="2">
        <v>56229.412700000001</v>
      </c>
      <c r="H220" s="3">
        <v>70</v>
      </c>
      <c r="I220" s="2">
        <v>52323.2448</v>
      </c>
      <c r="J220" s="2">
        <v>346555.1716</v>
      </c>
      <c r="K220" s="2">
        <v>12438.85648</v>
      </c>
      <c r="M220" s="2">
        <v>56229.412700000001</v>
      </c>
      <c r="N220" s="3">
        <v>70</v>
      </c>
      <c r="O220" s="2">
        <v>52323.2448</v>
      </c>
      <c r="P220" s="2">
        <v>346555.1716</v>
      </c>
      <c r="Q220" s="3">
        <v>0</v>
      </c>
    </row>
    <row r="221" spans="1:17" x14ac:dyDescent="0.2">
      <c r="A221" s="2">
        <v>50455.119350000001</v>
      </c>
      <c r="B221" s="3">
        <v>51</v>
      </c>
      <c r="C221" s="2">
        <v>63552.851750000002</v>
      </c>
      <c r="D221" s="2">
        <v>474763.46960000001</v>
      </c>
      <c r="E221" s="2">
        <v>33142.120673683872</v>
      </c>
      <c r="G221" s="2">
        <v>50455.119350000001</v>
      </c>
      <c r="H221" s="3">
        <v>51</v>
      </c>
      <c r="I221" s="2">
        <v>63552.851750000002</v>
      </c>
      <c r="J221" s="2">
        <v>474763.46960000001</v>
      </c>
      <c r="K221" s="2">
        <v>9347.50353</v>
      </c>
      <c r="M221" s="2">
        <v>50455.119350000001</v>
      </c>
      <c r="N221" s="3">
        <v>51</v>
      </c>
      <c r="O221" s="2">
        <v>63552.851750000002</v>
      </c>
      <c r="P221" s="2">
        <v>474763.46960000001</v>
      </c>
      <c r="Q221" s="3">
        <v>0</v>
      </c>
    </row>
    <row r="222" spans="1:17" x14ac:dyDescent="0.2">
      <c r="A222" s="2">
        <v>49721.310819999999</v>
      </c>
      <c r="B222" s="3">
        <v>51</v>
      </c>
      <c r="C222" s="2">
        <v>75116.10613</v>
      </c>
      <c r="D222" s="2">
        <v>232607.39069999999</v>
      </c>
      <c r="E222" s="2">
        <v>25365.303324288179</v>
      </c>
      <c r="G222" s="2">
        <v>49721.310819999999</v>
      </c>
      <c r="H222" s="3">
        <v>51</v>
      </c>
      <c r="I222" s="2">
        <v>75116.10613</v>
      </c>
      <c r="J222" s="2">
        <v>232607.39069999999</v>
      </c>
      <c r="K222" s="2">
        <v>5969.6666020000002</v>
      </c>
      <c r="M222" s="2">
        <v>49721.310819999999</v>
      </c>
      <c r="N222" s="3">
        <v>51</v>
      </c>
      <c r="O222" s="2">
        <v>75116.10613</v>
      </c>
      <c r="P222" s="2">
        <v>232607.39069999999</v>
      </c>
      <c r="Q222" s="3">
        <v>0</v>
      </c>
    </row>
    <row r="223" spans="1:17" x14ac:dyDescent="0.2">
      <c r="A223" s="2">
        <v>31696.996790000001</v>
      </c>
      <c r="B223" s="3">
        <v>42</v>
      </c>
      <c r="C223" s="2">
        <v>38284.020129999997</v>
      </c>
      <c r="D223" s="2">
        <v>587010.55209999997</v>
      </c>
      <c r="E223" s="2">
        <v>13991.13848680961</v>
      </c>
      <c r="G223" s="2">
        <v>31696.996790000001</v>
      </c>
      <c r="H223" s="3">
        <v>42</v>
      </c>
      <c r="I223" s="2">
        <v>38284.020129999997</v>
      </c>
      <c r="J223" s="2">
        <v>587010.55209999997</v>
      </c>
      <c r="K223" s="2">
        <v>15467.78745</v>
      </c>
      <c r="M223" s="2">
        <v>31696.996790000001</v>
      </c>
      <c r="N223" s="3">
        <v>42</v>
      </c>
      <c r="O223" s="2">
        <v>38284.020129999997</v>
      </c>
      <c r="P223" s="2">
        <v>587010.55209999997</v>
      </c>
      <c r="Q223" s="3">
        <v>0</v>
      </c>
    </row>
    <row r="224" spans="1:17" x14ac:dyDescent="0.2">
      <c r="A224" s="2">
        <v>49220.021800000002</v>
      </c>
      <c r="B224" s="3">
        <v>50</v>
      </c>
      <c r="C224" s="2">
        <v>55293.507769999997</v>
      </c>
      <c r="D224" s="2">
        <v>629764.27430000005</v>
      </c>
      <c r="E224" s="2">
        <v>19230.597942191271</v>
      </c>
      <c r="G224" s="2">
        <v>49220.021800000002</v>
      </c>
      <c r="H224" s="3">
        <v>50</v>
      </c>
      <c r="I224" s="2">
        <v>55293.507769999997</v>
      </c>
      <c r="J224" s="2">
        <v>629764.27430000005</v>
      </c>
      <c r="K224" s="2">
        <v>9465.0900980000006</v>
      </c>
      <c r="M224" s="2">
        <v>49220.021800000002</v>
      </c>
      <c r="N224" s="3">
        <v>50</v>
      </c>
      <c r="O224" s="2">
        <v>55293.507769999997</v>
      </c>
      <c r="P224" s="2">
        <v>629764.27430000005</v>
      </c>
      <c r="Q224" s="3">
        <v>1</v>
      </c>
    </row>
    <row r="225" spans="1:17" x14ac:dyDescent="0.2">
      <c r="A225" s="2">
        <v>46188.835140000003</v>
      </c>
      <c r="B225" s="3">
        <v>40</v>
      </c>
      <c r="C225" s="2">
        <v>63210.762349999997</v>
      </c>
      <c r="D225" s="2">
        <v>664431.39659999998</v>
      </c>
      <c r="E225" s="2">
        <v>21302.498355766969</v>
      </c>
      <c r="G225" s="2">
        <v>46188.835140000003</v>
      </c>
      <c r="H225" s="3">
        <v>40</v>
      </c>
      <c r="I225" s="2">
        <v>63210.762349999997</v>
      </c>
      <c r="J225" s="2">
        <v>664431.39659999998</v>
      </c>
      <c r="K225" s="2">
        <v>3657.863218</v>
      </c>
      <c r="M225" s="2">
        <v>46188.835140000003</v>
      </c>
      <c r="N225" s="3">
        <v>40</v>
      </c>
      <c r="O225" s="2">
        <v>63210.762349999997</v>
      </c>
      <c r="P225" s="2">
        <v>664431.39659999998</v>
      </c>
      <c r="Q225" s="3">
        <v>1</v>
      </c>
    </row>
    <row r="226" spans="1:17" x14ac:dyDescent="0.2">
      <c r="A226" s="2">
        <v>36086.93161</v>
      </c>
      <c r="B226" s="3">
        <v>44</v>
      </c>
      <c r="C226" s="2">
        <v>54918.387490000001</v>
      </c>
      <c r="D226" s="2">
        <v>347017.83309999999</v>
      </c>
      <c r="E226" s="2">
        <v>15205.65331898906</v>
      </c>
      <c r="G226" s="2">
        <v>36086.93161</v>
      </c>
      <c r="H226" s="3">
        <v>44</v>
      </c>
      <c r="I226" s="2">
        <v>54918.387490000001</v>
      </c>
      <c r="J226" s="2">
        <v>347017.83309999999</v>
      </c>
      <c r="K226" s="2">
        <v>8920.3850149999998</v>
      </c>
      <c r="M226" s="2">
        <v>36086.93161</v>
      </c>
      <c r="N226" s="3">
        <v>44</v>
      </c>
      <c r="O226" s="2">
        <v>54918.387490000001</v>
      </c>
      <c r="P226" s="2">
        <v>347017.83309999999</v>
      </c>
      <c r="Q226" s="3">
        <v>1</v>
      </c>
    </row>
    <row r="227" spans="1:17" x14ac:dyDescent="0.2">
      <c r="A227" s="2">
        <v>43264.049650000001</v>
      </c>
      <c r="B227" s="3">
        <v>52</v>
      </c>
      <c r="C227" s="2">
        <v>57262.795810000003</v>
      </c>
      <c r="D227" s="2">
        <v>322150.3542</v>
      </c>
      <c r="E227" s="2">
        <v>19770.211179635971</v>
      </c>
      <c r="G227" s="2">
        <v>43264.049650000001</v>
      </c>
      <c r="H227" s="3">
        <v>52</v>
      </c>
      <c r="I227" s="2">
        <v>57262.795810000003</v>
      </c>
      <c r="J227" s="2">
        <v>322150.3542</v>
      </c>
      <c r="K227" s="2">
        <v>7793.0732010000002</v>
      </c>
      <c r="M227" s="2">
        <v>43264.049650000001</v>
      </c>
      <c r="N227" s="3">
        <v>52</v>
      </c>
      <c r="O227" s="2">
        <v>57262.795810000003</v>
      </c>
      <c r="P227" s="2">
        <v>322150.3542</v>
      </c>
      <c r="Q227" s="3">
        <v>0</v>
      </c>
    </row>
    <row r="228" spans="1:17" x14ac:dyDescent="0.2">
      <c r="A228" s="2">
        <v>40660.383170000001</v>
      </c>
      <c r="B228" s="3">
        <v>41</v>
      </c>
      <c r="C228" s="2">
        <v>72299.950100000002</v>
      </c>
      <c r="D228" s="2">
        <v>275389.07010000001</v>
      </c>
      <c r="E228" s="2">
        <v>30076.24812587889</v>
      </c>
      <c r="G228" s="2">
        <v>40660.383170000001</v>
      </c>
      <c r="H228" s="3">
        <v>41</v>
      </c>
      <c r="I228" s="2">
        <v>72299.950100000002</v>
      </c>
      <c r="J228" s="2">
        <v>275389.07010000001</v>
      </c>
      <c r="K228" s="2">
        <v>11544.933849999999</v>
      </c>
      <c r="M228" s="2">
        <v>40660.383170000001</v>
      </c>
      <c r="N228" s="3">
        <v>41</v>
      </c>
      <c r="O228" s="2">
        <v>72299.950100000002</v>
      </c>
      <c r="P228" s="2">
        <v>275389.07010000001</v>
      </c>
      <c r="Q228" s="3">
        <v>1</v>
      </c>
    </row>
    <row r="229" spans="1:17" x14ac:dyDescent="0.2">
      <c r="A229" s="2">
        <v>51683.608590000003</v>
      </c>
      <c r="B229" s="3">
        <v>57</v>
      </c>
      <c r="C229" s="2">
        <v>50241.489849999998</v>
      </c>
      <c r="D229" s="2">
        <v>607395.0183</v>
      </c>
      <c r="E229" s="2">
        <v>19795.922270928131</v>
      </c>
      <c r="G229" s="2">
        <v>51683.608590000003</v>
      </c>
      <c r="H229" s="3">
        <v>57</v>
      </c>
      <c r="I229" s="2">
        <v>50241.489849999998</v>
      </c>
      <c r="J229" s="2">
        <v>607395.0183</v>
      </c>
      <c r="K229" s="2">
        <v>14817.70896</v>
      </c>
      <c r="M229" s="2">
        <v>51683.608590000003</v>
      </c>
      <c r="N229" s="3">
        <v>57</v>
      </c>
      <c r="O229" s="2">
        <v>50241.489849999998</v>
      </c>
      <c r="P229" s="2">
        <v>607395.0183</v>
      </c>
      <c r="Q229" s="3">
        <v>0</v>
      </c>
    </row>
    <row r="230" spans="1:17" x14ac:dyDescent="0.2">
      <c r="A230" s="2">
        <v>44525.020850000001</v>
      </c>
      <c r="B230" s="3">
        <v>54</v>
      </c>
      <c r="C230" s="2">
        <v>65834.568889999995</v>
      </c>
      <c r="D230" s="2">
        <v>152012.353</v>
      </c>
      <c r="E230" s="2">
        <v>35081.264810913017</v>
      </c>
      <c r="G230" s="2">
        <v>44525.020850000001</v>
      </c>
      <c r="H230" s="3">
        <v>54</v>
      </c>
      <c r="I230" s="2">
        <v>65834.568889999995</v>
      </c>
      <c r="J230" s="2">
        <v>152012.353</v>
      </c>
      <c r="K230" s="2">
        <v>15353.257739999999</v>
      </c>
      <c r="M230" s="2">
        <v>44525.020850000001</v>
      </c>
      <c r="N230" s="3">
        <v>54</v>
      </c>
      <c r="O230" s="2">
        <v>65834.568889999995</v>
      </c>
      <c r="P230" s="2">
        <v>152012.353</v>
      </c>
      <c r="Q230" s="3">
        <v>0</v>
      </c>
    </row>
    <row r="231" spans="1:17" x14ac:dyDescent="0.2">
      <c r="A231" s="2">
        <v>48518.90163</v>
      </c>
      <c r="B231" s="3">
        <v>50</v>
      </c>
      <c r="C231" s="2">
        <v>60382.178849999997</v>
      </c>
      <c r="D231" s="2">
        <v>490444.41110000003</v>
      </c>
      <c r="E231" s="2">
        <v>26823.594307420739</v>
      </c>
      <c r="G231" s="2">
        <v>48518.90163</v>
      </c>
      <c r="H231" s="3">
        <v>50</v>
      </c>
      <c r="I231" s="2">
        <v>60382.178849999997</v>
      </c>
      <c r="J231" s="2">
        <v>490444.41110000003</v>
      </c>
      <c r="K231" s="2">
        <v>11302.88277</v>
      </c>
      <c r="M231" s="2">
        <v>48518.90163</v>
      </c>
      <c r="N231" s="3">
        <v>50</v>
      </c>
      <c r="O231" s="2">
        <v>60382.178849999997</v>
      </c>
      <c r="P231" s="2">
        <v>490444.41110000003</v>
      </c>
      <c r="Q231" s="3">
        <v>1</v>
      </c>
    </row>
    <row r="232" spans="1:17" x14ac:dyDescent="0.2">
      <c r="A232" s="2">
        <v>45805.30588</v>
      </c>
      <c r="B232" s="3">
        <v>37</v>
      </c>
      <c r="C232" s="2">
        <v>68691.170859999998</v>
      </c>
      <c r="D232" s="2">
        <v>619707.4203</v>
      </c>
      <c r="E232" s="2">
        <v>28882.757442961891</v>
      </c>
      <c r="G232" s="2">
        <v>45805.30588</v>
      </c>
      <c r="H232" s="3">
        <v>37</v>
      </c>
      <c r="I232" s="2">
        <v>68691.170859999998</v>
      </c>
      <c r="J232" s="2">
        <v>619707.4203</v>
      </c>
      <c r="K232" s="2">
        <v>16305.789070000001</v>
      </c>
      <c r="M232" s="2">
        <v>45805.30588</v>
      </c>
      <c r="N232" s="3">
        <v>37</v>
      </c>
      <c r="O232" s="2">
        <v>68691.170859999998</v>
      </c>
      <c r="P232" s="2">
        <v>619707.4203</v>
      </c>
      <c r="Q232" s="3">
        <v>1</v>
      </c>
    </row>
    <row r="233" spans="1:17" x14ac:dyDescent="0.2">
      <c r="A233" s="2">
        <v>54850.387419999999</v>
      </c>
      <c r="B233" s="3">
        <v>52</v>
      </c>
      <c r="C233" s="2">
        <v>65446.656869999999</v>
      </c>
      <c r="D233" s="2">
        <v>571564.79009999998</v>
      </c>
      <c r="E233" s="2">
        <v>16906.778577337849</v>
      </c>
      <c r="G233" s="2">
        <v>54850.387419999999</v>
      </c>
      <c r="H233" s="3">
        <v>52</v>
      </c>
      <c r="I233" s="2">
        <v>65446.656869999999</v>
      </c>
      <c r="J233" s="2">
        <v>571564.79009999998</v>
      </c>
      <c r="K233" s="2">
        <v>8491.5861540000005</v>
      </c>
      <c r="M233" s="2">
        <v>54850.387419999999</v>
      </c>
      <c r="N233" s="3">
        <v>52</v>
      </c>
      <c r="O233" s="2">
        <v>65446.656869999999</v>
      </c>
      <c r="P233" s="2">
        <v>571564.79009999998</v>
      </c>
      <c r="Q233" s="3">
        <v>0</v>
      </c>
    </row>
    <row r="234" spans="1:17" x14ac:dyDescent="0.2">
      <c r="A234" s="2">
        <v>32478.44758</v>
      </c>
      <c r="B234" s="3">
        <v>43</v>
      </c>
      <c r="C234" s="2">
        <v>42978.342839999998</v>
      </c>
      <c r="D234" s="2">
        <v>491193.37729999999</v>
      </c>
      <c r="E234" s="2">
        <v>17072.199058275852</v>
      </c>
      <c r="G234" s="2">
        <v>32478.44758</v>
      </c>
      <c r="H234" s="3">
        <v>43</v>
      </c>
      <c r="I234" s="2">
        <v>42978.342839999998</v>
      </c>
      <c r="J234" s="2">
        <v>491193.37729999999</v>
      </c>
      <c r="K234" s="2">
        <v>8884.1106899999995</v>
      </c>
      <c r="M234" s="2">
        <v>32478.44758</v>
      </c>
      <c r="N234" s="3">
        <v>43</v>
      </c>
      <c r="O234" s="2">
        <v>42978.342839999998</v>
      </c>
      <c r="P234" s="2">
        <v>491193.37729999999</v>
      </c>
      <c r="Q234" s="3">
        <v>0</v>
      </c>
    </row>
    <row r="235" spans="1:17" x14ac:dyDescent="0.2">
      <c r="A235" s="2">
        <v>42209.289479999999</v>
      </c>
      <c r="B235" s="3">
        <v>52</v>
      </c>
      <c r="C235" s="2">
        <v>58143.062850000002</v>
      </c>
      <c r="D235" s="2">
        <v>261152.8211</v>
      </c>
      <c r="E235" s="2">
        <v>21669.696607751001</v>
      </c>
      <c r="G235" s="2">
        <v>42209.289479999999</v>
      </c>
      <c r="H235" s="3">
        <v>52</v>
      </c>
      <c r="I235" s="2">
        <v>58143.062850000002</v>
      </c>
      <c r="J235" s="2">
        <v>261152.8211</v>
      </c>
      <c r="K235" s="2">
        <v>9686.1193039999998</v>
      </c>
      <c r="M235" s="2">
        <v>42209.289479999999</v>
      </c>
      <c r="N235" s="3">
        <v>52</v>
      </c>
      <c r="O235" s="2">
        <v>58143.062850000002</v>
      </c>
      <c r="P235" s="2">
        <v>261152.8211</v>
      </c>
      <c r="Q235" s="3">
        <v>0</v>
      </c>
    </row>
    <row r="236" spans="1:17" x14ac:dyDescent="0.2">
      <c r="A236" s="2">
        <v>55125.932370000002</v>
      </c>
      <c r="B236" s="3">
        <v>64</v>
      </c>
      <c r="C236" s="2">
        <v>61666.285199999998</v>
      </c>
      <c r="D236" s="2">
        <v>299854.21860000002</v>
      </c>
      <c r="E236" s="2">
        <v>32929.686715893658</v>
      </c>
      <c r="G236" s="2">
        <v>55125.932370000002</v>
      </c>
      <c r="H236" s="3">
        <v>64</v>
      </c>
      <c r="I236" s="2">
        <v>61666.285199999998</v>
      </c>
      <c r="J236" s="2">
        <v>299854.21860000002</v>
      </c>
      <c r="K236" s="2">
        <v>11672.723819999999</v>
      </c>
      <c r="M236" s="2">
        <v>55125.932370000002</v>
      </c>
      <c r="N236" s="3">
        <v>64</v>
      </c>
      <c r="O236" s="2">
        <v>61666.285199999998</v>
      </c>
      <c r="P236" s="2">
        <v>299854.21860000002</v>
      </c>
      <c r="Q236" s="3">
        <v>0</v>
      </c>
    </row>
    <row r="237" spans="1:17" x14ac:dyDescent="0.2">
      <c r="A237" s="2">
        <v>47984.420619999997</v>
      </c>
      <c r="B237" s="3">
        <v>51</v>
      </c>
      <c r="C237" s="2">
        <v>64854.339659999998</v>
      </c>
      <c r="D237" s="2">
        <v>371240.24129999999</v>
      </c>
      <c r="E237" s="2">
        <v>20399.149556854409</v>
      </c>
      <c r="G237" s="2">
        <v>47984.420619999997</v>
      </c>
      <c r="H237" s="3">
        <v>51</v>
      </c>
      <c r="I237" s="2">
        <v>64854.339659999998</v>
      </c>
      <c r="J237" s="2">
        <v>371240.24129999999</v>
      </c>
      <c r="K237" s="2">
        <v>3247.8875229999999</v>
      </c>
      <c r="M237" s="2">
        <v>47984.420619999997</v>
      </c>
      <c r="N237" s="3">
        <v>51</v>
      </c>
      <c r="O237" s="2">
        <v>64854.339659999998</v>
      </c>
      <c r="P237" s="2">
        <v>371240.24129999999</v>
      </c>
      <c r="Q237" s="3">
        <v>0</v>
      </c>
    </row>
    <row r="238" spans="1:17" x14ac:dyDescent="0.2">
      <c r="A238" s="2">
        <v>43405.89086</v>
      </c>
      <c r="B238" s="3">
        <v>55</v>
      </c>
      <c r="C238" s="2">
        <v>45757.155680000003</v>
      </c>
      <c r="D238" s="2">
        <v>465709.89370000002</v>
      </c>
      <c r="E238" s="2">
        <v>14963.83217190811</v>
      </c>
      <c r="G238" s="2">
        <v>43405.89086</v>
      </c>
      <c r="H238" s="3">
        <v>55</v>
      </c>
      <c r="I238" s="2">
        <v>45757.155680000003</v>
      </c>
      <c r="J238" s="2">
        <v>465709.89370000002</v>
      </c>
      <c r="K238" s="2">
        <v>11207.01556</v>
      </c>
      <c r="M238" s="2">
        <v>43405.89086</v>
      </c>
      <c r="N238" s="3">
        <v>55</v>
      </c>
      <c r="O238" s="2">
        <v>45757.155680000003</v>
      </c>
      <c r="P238" s="2">
        <v>465709.89370000002</v>
      </c>
      <c r="Q238" s="3">
        <v>0</v>
      </c>
    </row>
    <row r="239" spans="1:17" x14ac:dyDescent="0.2">
      <c r="A239" s="2">
        <v>44577.44829</v>
      </c>
      <c r="B239" s="3">
        <v>47</v>
      </c>
      <c r="C239" s="2">
        <v>73096.509269999995</v>
      </c>
      <c r="D239" s="2">
        <v>196421.7402</v>
      </c>
      <c r="E239" s="2">
        <v>16117.826422024</v>
      </c>
      <c r="G239" s="2">
        <v>44577.44829</v>
      </c>
      <c r="H239" s="3">
        <v>47</v>
      </c>
      <c r="I239" s="2">
        <v>73096.509269999995</v>
      </c>
      <c r="J239" s="2">
        <v>196421.7402</v>
      </c>
      <c r="K239" s="2">
        <v>10743.793</v>
      </c>
      <c r="M239" s="2">
        <v>44577.44829</v>
      </c>
      <c r="N239" s="3">
        <v>47</v>
      </c>
      <c r="O239" s="2">
        <v>73096.509269999995</v>
      </c>
      <c r="P239" s="2">
        <v>196421.7402</v>
      </c>
      <c r="Q239" s="3">
        <v>1</v>
      </c>
    </row>
    <row r="240" spans="1:17" x14ac:dyDescent="0.2">
      <c r="A240" s="2">
        <v>37744.542849999998</v>
      </c>
      <c r="B240" s="3">
        <v>36</v>
      </c>
      <c r="C240" s="2">
        <v>67249.05932</v>
      </c>
      <c r="D240" s="2">
        <v>396793.47340000002</v>
      </c>
      <c r="E240" s="2">
        <v>24885.039871844481</v>
      </c>
      <c r="G240" s="2">
        <v>37744.542849999998</v>
      </c>
      <c r="H240" s="3">
        <v>36</v>
      </c>
      <c r="I240" s="2">
        <v>67249.05932</v>
      </c>
      <c r="J240" s="2">
        <v>396793.47340000002</v>
      </c>
      <c r="K240" s="2">
        <v>12998.472320000001</v>
      </c>
      <c r="M240" s="2">
        <v>37744.542849999998</v>
      </c>
      <c r="N240" s="3">
        <v>36</v>
      </c>
      <c r="O240" s="2">
        <v>67249.05932</v>
      </c>
      <c r="P240" s="2">
        <v>396793.47340000002</v>
      </c>
      <c r="Q240" s="3">
        <v>1</v>
      </c>
    </row>
    <row r="241" spans="1:17" x14ac:dyDescent="0.2">
      <c r="A241" s="2">
        <v>47805.256050000004</v>
      </c>
      <c r="B241" s="3">
        <v>39</v>
      </c>
      <c r="C241" s="2">
        <v>77165.812969999999</v>
      </c>
      <c r="D241" s="2">
        <v>478853.32169999997</v>
      </c>
      <c r="E241" s="2">
        <v>34401.666097308633</v>
      </c>
      <c r="G241" s="2">
        <v>47805.256050000004</v>
      </c>
      <c r="H241" s="3">
        <v>39</v>
      </c>
      <c r="I241" s="2">
        <v>77165.812969999999</v>
      </c>
      <c r="J241" s="2">
        <v>478853.32169999997</v>
      </c>
      <c r="K241" s="2">
        <v>8737.2031900000002</v>
      </c>
      <c r="M241" s="2">
        <v>47805.256050000004</v>
      </c>
      <c r="N241" s="3">
        <v>39</v>
      </c>
      <c r="O241" s="2">
        <v>77165.812969999999</v>
      </c>
      <c r="P241" s="2">
        <v>478853.32169999997</v>
      </c>
      <c r="Q241" s="3">
        <v>0</v>
      </c>
    </row>
    <row r="242" spans="1:17" x14ac:dyDescent="0.2">
      <c r="A242" s="2">
        <v>44846.685570000001</v>
      </c>
      <c r="B242" s="3">
        <v>45</v>
      </c>
      <c r="C242" s="2">
        <v>72316.182860000001</v>
      </c>
      <c r="D242" s="2">
        <v>279393.49099999998</v>
      </c>
      <c r="E242" s="2">
        <v>39225.094464917507</v>
      </c>
      <c r="G242" s="2">
        <v>44846.685570000001</v>
      </c>
      <c r="H242" s="3">
        <v>45</v>
      </c>
      <c r="I242" s="2">
        <v>72316.182860000001</v>
      </c>
      <c r="J242" s="2">
        <v>279393.49099999998</v>
      </c>
      <c r="K242" s="2">
        <v>8728.9168030000001</v>
      </c>
      <c r="M242" s="2">
        <v>44846.685570000001</v>
      </c>
      <c r="N242" s="3">
        <v>45</v>
      </c>
      <c r="O242" s="2">
        <v>72316.182860000001</v>
      </c>
      <c r="P242" s="2">
        <v>279393.49099999998</v>
      </c>
      <c r="Q242" s="3">
        <v>1</v>
      </c>
    </row>
    <row r="243" spans="1:17" x14ac:dyDescent="0.2">
      <c r="A243" s="2">
        <v>46643.265809999997</v>
      </c>
      <c r="B243" s="3">
        <v>47</v>
      </c>
      <c r="C243" s="2">
        <v>68431.270550000001</v>
      </c>
      <c r="D243" s="2">
        <v>383693.20409999997</v>
      </c>
      <c r="E243" s="2">
        <v>21422.339262300309</v>
      </c>
      <c r="G243" s="2">
        <v>46643.265809999997</v>
      </c>
      <c r="H243" s="3">
        <v>47</v>
      </c>
      <c r="I243" s="2">
        <v>68431.270550000001</v>
      </c>
      <c r="J243" s="2">
        <v>383693.20409999997</v>
      </c>
      <c r="K243" s="2">
        <v>14088.906419999999</v>
      </c>
      <c r="M243" s="2">
        <v>46643.265809999997</v>
      </c>
      <c r="N243" s="3">
        <v>47</v>
      </c>
      <c r="O243" s="2">
        <v>68431.270550000001</v>
      </c>
      <c r="P243" s="2">
        <v>383693.20409999997</v>
      </c>
      <c r="Q243" s="3">
        <v>1</v>
      </c>
    </row>
    <row r="244" spans="1:17" x14ac:dyDescent="0.2">
      <c r="A244" s="2">
        <v>56563.986749999996</v>
      </c>
      <c r="B244" s="3">
        <v>47</v>
      </c>
      <c r="C244" s="2">
        <v>62311.116410000002</v>
      </c>
      <c r="D244" s="2">
        <v>830430.36919999996</v>
      </c>
      <c r="E244" s="2">
        <v>30787.114598166601</v>
      </c>
      <c r="G244" s="2">
        <v>56563.986749999996</v>
      </c>
      <c r="H244" s="3">
        <v>47</v>
      </c>
      <c r="I244" s="2">
        <v>62311.116410000002</v>
      </c>
      <c r="J244" s="2">
        <v>830430.36919999996</v>
      </c>
      <c r="K244" s="2">
        <v>9832.0573100000001</v>
      </c>
      <c r="M244" s="2">
        <v>56563.986749999996</v>
      </c>
      <c r="N244" s="3">
        <v>47</v>
      </c>
      <c r="O244" s="2">
        <v>62311.116410000002</v>
      </c>
      <c r="P244" s="2">
        <v>830430.36919999996</v>
      </c>
      <c r="Q244" s="3">
        <v>0</v>
      </c>
    </row>
    <row r="245" spans="1:17" x14ac:dyDescent="0.2">
      <c r="A245" s="2">
        <v>41673.446170000003</v>
      </c>
      <c r="B245" s="3">
        <v>60</v>
      </c>
      <c r="C245" s="2">
        <v>53229.145470000003</v>
      </c>
      <c r="D245" s="2">
        <v>112127.2567</v>
      </c>
      <c r="E245" s="2">
        <v>29153.10252488968</v>
      </c>
      <c r="G245" s="2">
        <v>41673.446170000003</v>
      </c>
      <c r="H245" s="3">
        <v>60</v>
      </c>
      <c r="I245" s="2">
        <v>53229.145470000003</v>
      </c>
      <c r="J245" s="2">
        <v>112127.2567</v>
      </c>
      <c r="K245" s="2">
        <v>10756.60888</v>
      </c>
      <c r="M245" s="2">
        <v>41673.446170000003</v>
      </c>
      <c r="N245" s="3">
        <v>60</v>
      </c>
      <c r="O245" s="2">
        <v>53229.145470000003</v>
      </c>
      <c r="P245" s="2">
        <v>112127.2567</v>
      </c>
      <c r="Q245" s="3">
        <v>0</v>
      </c>
    </row>
    <row r="246" spans="1:17" x14ac:dyDescent="0.2">
      <c r="A246" s="2">
        <v>61118.469469999996</v>
      </c>
      <c r="B246" s="3">
        <v>59</v>
      </c>
      <c r="C246" s="2">
        <v>77662.1109</v>
      </c>
      <c r="D246" s="2">
        <v>331460.47269999998</v>
      </c>
      <c r="E246" s="2">
        <v>42393.694430366981</v>
      </c>
      <c r="G246" s="2">
        <v>61118.469469999996</v>
      </c>
      <c r="H246" s="3">
        <v>59</v>
      </c>
      <c r="I246" s="2">
        <v>77662.1109</v>
      </c>
      <c r="J246" s="2">
        <v>331460.47269999998</v>
      </c>
      <c r="K246" s="2">
        <v>13444.89631</v>
      </c>
      <c r="M246" s="2">
        <v>61118.469469999996</v>
      </c>
      <c r="N246" s="3">
        <v>59</v>
      </c>
      <c r="O246" s="2">
        <v>77662.1109</v>
      </c>
      <c r="P246" s="2">
        <v>331460.47269999998</v>
      </c>
      <c r="Q246" s="3">
        <v>1</v>
      </c>
    </row>
    <row r="247" spans="1:17" x14ac:dyDescent="0.2">
      <c r="A247" s="2">
        <v>37303.567009999999</v>
      </c>
      <c r="B247" s="3">
        <v>36</v>
      </c>
      <c r="C247" s="2">
        <v>69494.697830000005</v>
      </c>
      <c r="D247" s="2">
        <v>335809.61709999997</v>
      </c>
      <c r="E247" s="2">
        <v>20519.263716608861</v>
      </c>
      <c r="G247" s="2">
        <v>37303.567009999999</v>
      </c>
      <c r="H247" s="3">
        <v>36</v>
      </c>
      <c r="I247" s="2">
        <v>69494.697830000005</v>
      </c>
      <c r="J247" s="2">
        <v>335809.61709999997</v>
      </c>
      <c r="K247" s="2">
        <v>20000</v>
      </c>
      <c r="M247" s="2">
        <v>37303.567009999999</v>
      </c>
      <c r="N247" s="3">
        <v>36</v>
      </c>
      <c r="O247" s="2">
        <v>69494.697830000005</v>
      </c>
      <c r="P247" s="2">
        <v>335809.61709999997</v>
      </c>
      <c r="Q247" s="3">
        <v>1</v>
      </c>
    </row>
    <row r="248" spans="1:17" x14ac:dyDescent="0.2">
      <c r="A248" s="2">
        <v>46892.266170000003</v>
      </c>
      <c r="B248" s="3">
        <v>47</v>
      </c>
      <c r="C248" s="2">
        <v>61063.356310000003</v>
      </c>
      <c r="D248" s="2">
        <v>509543.08590000001</v>
      </c>
      <c r="E248" s="2">
        <v>12614.047733345429</v>
      </c>
      <c r="G248" s="2">
        <v>46892.266170000003</v>
      </c>
      <c r="H248" s="3">
        <v>47</v>
      </c>
      <c r="I248" s="2">
        <v>61063.356310000003</v>
      </c>
      <c r="J248" s="2">
        <v>509543.08590000001</v>
      </c>
      <c r="K248" s="2">
        <v>12066.26571</v>
      </c>
      <c r="M248" s="2">
        <v>46892.266170000003</v>
      </c>
      <c r="N248" s="3">
        <v>47</v>
      </c>
      <c r="O248" s="2">
        <v>61063.356310000003</v>
      </c>
      <c r="P248" s="2">
        <v>509543.08590000001</v>
      </c>
      <c r="Q248" s="3">
        <v>0</v>
      </c>
    </row>
    <row r="249" spans="1:17" x14ac:dyDescent="0.2">
      <c r="A249" s="2">
        <v>56457.740380000003</v>
      </c>
      <c r="B249" s="3">
        <v>38</v>
      </c>
      <c r="C249" s="2">
        <v>79368.917409999995</v>
      </c>
      <c r="D249" s="2">
        <v>761935.51769999997</v>
      </c>
      <c r="E249" s="2">
        <v>24306.387044200881</v>
      </c>
      <c r="G249" s="2">
        <v>56457.740380000003</v>
      </c>
      <c r="H249" s="3">
        <v>38</v>
      </c>
      <c r="I249" s="2">
        <v>79368.917409999995</v>
      </c>
      <c r="J249" s="2">
        <v>761935.51769999997</v>
      </c>
      <c r="K249" s="2">
        <v>13501.926589999999</v>
      </c>
      <c r="M249" s="2">
        <v>56457.740380000003</v>
      </c>
      <c r="N249" s="3">
        <v>38</v>
      </c>
      <c r="O249" s="2">
        <v>79368.917409999995</v>
      </c>
      <c r="P249" s="2">
        <v>761935.51769999997</v>
      </c>
      <c r="Q249" s="3">
        <v>1</v>
      </c>
    </row>
    <row r="250" spans="1:17" x14ac:dyDescent="0.2">
      <c r="A250" s="2">
        <v>45509.697319999999</v>
      </c>
      <c r="B250" s="3">
        <v>42</v>
      </c>
      <c r="C250" s="2">
        <v>61693.443520000001</v>
      </c>
      <c r="D250" s="2">
        <v>620522.38419999997</v>
      </c>
      <c r="E250" s="2">
        <v>33644.854906983703</v>
      </c>
      <c r="G250" s="2">
        <v>45509.697319999999</v>
      </c>
      <c r="H250" s="3">
        <v>42</v>
      </c>
      <c r="I250" s="2">
        <v>61693.443520000001</v>
      </c>
      <c r="J250" s="2">
        <v>620522.38419999997</v>
      </c>
      <c r="K250" s="2">
        <v>10835.25736</v>
      </c>
      <c r="M250" s="2">
        <v>45509.697319999999</v>
      </c>
      <c r="N250" s="3">
        <v>42</v>
      </c>
      <c r="O250" s="2">
        <v>61693.443520000001</v>
      </c>
      <c r="P250" s="2">
        <v>620522.38419999997</v>
      </c>
      <c r="Q250" s="3">
        <v>1</v>
      </c>
    </row>
    <row r="251" spans="1:17" x14ac:dyDescent="0.2">
      <c r="A251" s="2">
        <v>27625.441439999999</v>
      </c>
      <c r="B251" s="3">
        <v>33</v>
      </c>
      <c r="C251" s="2">
        <v>47211.668120000002</v>
      </c>
      <c r="D251" s="2">
        <v>539365.93660000002</v>
      </c>
      <c r="E251" s="2">
        <v>17057.501921663079</v>
      </c>
      <c r="G251" s="2">
        <v>27625.441439999999</v>
      </c>
      <c r="H251" s="3">
        <v>33</v>
      </c>
      <c r="I251" s="2">
        <v>47211.668120000002</v>
      </c>
      <c r="J251" s="2">
        <v>539365.93660000002</v>
      </c>
      <c r="K251" s="2">
        <v>4295.2253389999996</v>
      </c>
      <c r="M251" s="2">
        <v>27625.441439999999</v>
      </c>
      <c r="N251" s="3">
        <v>33</v>
      </c>
      <c r="O251" s="2">
        <v>47211.668120000002</v>
      </c>
      <c r="P251" s="2">
        <v>539365.93660000002</v>
      </c>
      <c r="Q251" s="3">
        <v>1</v>
      </c>
    </row>
    <row r="252" spans="1:17" x14ac:dyDescent="0.2">
      <c r="A252" s="2">
        <v>46389.502370000002</v>
      </c>
      <c r="B252" s="3">
        <v>39</v>
      </c>
      <c r="C252" s="2">
        <v>69897.752909999996</v>
      </c>
      <c r="D252" s="2">
        <v>565814.72499999998</v>
      </c>
      <c r="E252" s="2">
        <v>33863.800865663288</v>
      </c>
      <c r="G252" s="2">
        <v>46389.502370000002</v>
      </c>
      <c r="H252" s="3">
        <v>39</v>
      </c>
      <c r="I252" s="2">
        <v>69897.752909999996</v>
      </c>
      <c r="J252" s="2">
        <v>565814.72499999998</v>
      </c>
      <c r="K252" s="2">
        <v>9624.9088690000008</v>
      </c>
      <c r="M252" s="2">
        <v>46389.502370000002</v>
      </c>
      <c r="N252" s="3">
        <v>39</v>
      </c>
      <c r="O252" s="2">
        <v>69897.752909999996</v>
      </c>
      <c r="P252" s="2">
        <v>565814.72499999998</v>
      </c>
      <c r="Q252" s="3">
        <v>1</v>
      </c>
    </row>
    <row r="253" spans="1:17" x14ac:dyDescent="0.2">
      <c r="A253" s="2">
        <v>29002.056649999999</v>
      </c>
      <c r="B253" s="3">
        <v>39</v>
      </c>
      <c r="C253" s="2">
        <v>63675.932630000003</v>
      </c>
      <c r="D253" s="2">
        <v>74257.827850000001</v>
      </c>
      <c r="E253" s="2">
        <v>25400.412010597262</v>
      </c>
      <c r="G253" s="2">
        <v>29002.056649999999</v>
      </c>
      <c r="H253" s="3">
        <v>39</v>
      </c>
      <c r="I253" s="2">
        <v>63675.932630000003</v>
      </c>
      <c r="J253" s="2">
        <v>74257.827850000001</v>
      </c>
      <c r="K253" s="2">
        <v>9631.9749049999991</v>
      </c>
      <c r="M253" s="2">
        <v>29002.056649999999</v>
      </c>
      <c r="N253" s="3">
        <v>39</v>
      </c>
      <c r="O253" s="2">
        <v>63675.932630000003</v>
      </c>
      <c r="P253" s="2">
        <v>74257.827850000001</v>
      </c>
      <c r="Q253" s="3">
        <v>0</v>
      </c>
    </row>
    <row r="254" spans="1:17" x14ac:dyDescent="0.2">
      <c r="A254" s="2">
        <v>51355.710599999999</v>
      </c>
      <c r="B254" s="3">
        <v>55</v>
      </c>
      <c r="C254" s="2">
        <v>72302.032229999997</v>
      </c>
      <c r="D254" s="2">
        <v>234159.07930000001</v>
      </c>
      <c r="E254" s="2">
        <v>38042.627312136006</v>
      </c>
      <c r="G254" s="2">
        <v>51355.710599999999</v>
      </c>
      <c r="H254" s="3">
        <v>55</v>
      </c>
      <c r="I254" s="2">
        <v>72302.032229999997</v>
      </c>
      <c r="J254" s="2">
        <v>234159.07930000001</v>
      </c>
      <c r="K254" s="2">
        <v>10813.75655</v>
      </c>
      <c r="M254" s="2">
        <v>51355.710599999999</v>
      </c>
      <c r="N254" s="3">
        <v>55</v>
      </c>
      <c r="O254" s="2">
        <v>72302.032229999997</v>
      </c>
      <c r="P254" s="2">
        <v>234159.07930000001</v>
      </c>
      <c r="Q254" s="3">
        <v>1</v>
      </c>
    </row>
    <row r="255" spans="1:17" x14ac:dyDescent="0.2">
      <c r="A255" s="2">
        <v>42011.199650000002</v>
      </c>
      <c r="B255" s="3">
        <v>45</v>
      </c>
      <c r="C255" s="2">
        <v>63687.498800000001</v>
      </c>
      <c r="D255" s="2">
        <v>358615.9327</v>
      </c>
      <c r="E255" s="2">
        <v>26895.876374873042</v>
      </c>
      <c r="G255" s="2">
        <v>42011.199650000002</v>
      </c>
      <c r="H255" s="3">
        <v>45</v>
      </c>
      <c r="I255" s="2">
        <v>63687.498800000001</v>
      </c>
      <c r="J255" s="2">
        <v>358615.9327</v>
      </c>
      <c r="K255" s="2">
        <v>13421.368210000001</v>
      </c>
      <c r="M255" s="2">
        <v>42011.199650000002</v>
      </c>
      <c r="N255" s="3">
        <v>45</v>
      </c>
      <c r="O255" s="2">
        <v>63687.498800000001</v>
      </c>
      <c r="P255" s="2">
        <v>358615.9327</v>
      </c>
      <c r="Q255" s="3">
        <v>0</v>
      </c>
    </row>
    <row r="256" spans="1:17" x14ac:dyDescent="0.2">
      <c r="A256" s="2">
        <v>52654.404549999999</v>
      </c>
      <c r="B256" s="3">
        <v>51</v>
      </c>
      <c r="C256" s="2">
        <v>63678.15468</v>
      </c>
      <c r="D256" s="2">
        <v>563498.66359999997</v>
      </c>
      <c r="E256" s="2">
        <v>31198.855589360821</v>
      </c>
      <c r="G256" s="2">
        <v>52654.404549999999</v>
      </c>
      <c r="H256" s="3">
        <v>51</v>
      </c>
      <c r="I256" s="2">
        <v>63678.15468</v>
      </c>
      <c r="J256" s="2">
        <v>563498.66359999997</v>
      </c>
      <c r="K256" s="2">
        <v>5011.6151449999998</v>
      </c>
      <c r="M256" s="2">
        <v>52654.404549999999</v>
      </c>
      <c r="N256" s="3">
        <v>51</v>
      </c>
      <c r="O256" s="2">
        <v>63678.15468</v>
      </c>
      <c r="P256" s="2">
        <v>563498.66359999997</v>
      </c>
      <c r="Q256" s="3">
        <v>1</v>
      </c>
    </row>
    <row r="257" spans="1:17" x14ac:dyDescent="0.2">
      <c r="A257" s="2">
        <v>44432.717470000003</v>
      </c>
      <c r="B257" s="3">
        <v>49</v>
      </c>
      <c r="C257" s="2">
        <v>77435.465450000003</v>
      </c>
      <c r="D257" s="2">
        <v>48620.321230000001</v>
      </c>
      <c r="E257" s="2">
        <v>26738.90637940295</v>
      </c>
      <c r="G257" s="2">
        <v>44432.717470000003</v>
      </c>
      <c r="H257" s="3">
        <v>49</v>
      </c>
      <c r="I257" s="2">
        <v>77435.465450000003</v>
      </c>
      <c r="J257" s="2">
        <v>48620.321230000001</v>
      </c>
      <c r="K257" s="2">
        <v>6922.152838</v>
      </c>
      <c r="M257" s="2">
        <v>44432.717470000003</v>
      </c>
      <c r="N257" s="3">
        <v>49</v>
      </c>
      <c r="O257" s="2">
        <v>77435.465450000003</v>
      </c>
      <c r="P257" s="2">
        <v>48620.321230000001</v>
      </c>
      <c r="Q257" s="3">
        <v>0</v>
      </c>
    </row>
    <row r="258" spans="1:17" x14ac:dyDescent="0.2">
      <c r="A258" s="2">
        <v>46054.602529999996</v>
      </c>
      <c r="B258" s="3">
        <v>46</v>
      </c>
      <c r="C258" s="2">
        <v>62721.405140000003</v>
      </c>
      <c r="D258" s="2">
        <v>494985.53629999998</v>
      </c>
      <c r="E258" s="2">
        <v>30103.70865657023</v>
      </c>
      <c r="G258" s="2">
        <v>46054.602529999996</v>
      </c>
      <c r="H258" s="3">
        <v>46</v>
      </c>
      <c r="I258" s="2">
        <v>62721.405140000003</v>
      </c>
      <c r="J258" s="2">
        <v>494985.53629999998</v>
      </c>
      <c r="K258" s="2">
        <v>16127.56619</v>
      </c>
      <c r="M258" s="2">
        <v>46054.602529999996</v>
      </c>
      <c r="N258" s="3">
        <v>46</v>
      </c>
      <c r="O258" s="2">
        <v>62721.405140000003</v>
      </c>
      <c r="P258" s="2">
        <v>494985.53629999998</v>
      </c>
      <c r="Q258" s="3">
        <v>1</v>
      </c>
    </row>
    <row r="259" spans="1:17" x14ac:dyDescent="0.2">
      <c r="A259" s="2">
        <v>58235.414539999998</v>
      </c>
      <c r="B259" s="3">
        <v>53</v>
      </c>
      <c r="C259" s="2">
        <v>70842.835179999995</v>
      </c>
      <c r="D259" s="2">
        <v>545946.99959999998</v>
      </c>
      <c r="E259" s="2">
        <v>18694.303191608458</v>
      </c>
      <c r="G259" s="2">
        <v>58235.414539999998</v>
      </c>
      <c r="H259" s="3">
        <v>53</v>
      </c>
      <c r="I259" s="2">
        <v>70842.835179999995</v>
      </c>
      <c r="J259" s="2">
        <v>545946.99959999998</v>
      </c>
      <c r="K259" s="2">
        <v>9536.8996889999999</v>
      </c>
      <c r="M259" s="2">
        <v>58235.414539999998</v>
      </c>
      <c r="N259" s="3">
        <v>53</v>
      </c>
      <c r="O259" s="2">
        <v>70842.835179999995</v>
      </c>
      <c r="P259" s="2">
        <v>545946.99959999998</v>
      </c>
      <c r="Q259" s="3">
        <v>1</v>
      </c>
    </row>
    <row r="260" spans="1:17" x14ac:dyDescent="0.2">
      <c r="A260" s="2">
        <v>42990.292549999998</v>
      </c>
      <c r="B260" s="3">
        <v>39</v>
      </c>
      <c r="C260" s="2">
        <v>55285.986250000002</v>
      </c>
      <c r="D260" s="2">
        <v>734443.69689999998</v>
      </c>
      <c r="E260" s="2">
        <v>22393.44428442249</v>
      </c>
      <c r="G260" s="2">
        <v>42990.292549999998</v>
      </c>
      <c r="H260" s="3">
        <v>39</v>
      </c>
      <c r="I260" s="2">
        <v>55285.986250000002</v>
      </c>
      <c r="J260" s="2">
        <v>734443.69689999998</v>
      </c>
      <c r="K260" s="2">
        <v>17462.075059999999</v>
      </c>
      <c r="M260" s="2">
        <v>42990.292549999998</v>
      </c>
      <c r="N260" s="3">
        <v>39</v>
      </c>
      <c r="O260" s="2">
        <v>55285.986250000002</v>
      </c>
      <c r="P260" s="2">
        <v>734443.69689999998</v>
      </c>
      <c r="Q260" s="3">
        <v>1</v>
      </c>
    </row>
    <row r="261" spans="1:17" x14ac:dyDescent="0.2">
      <c r="A261" s="2">
        <v>50702.18103</v>
      </c>
      <c r="B261" s="3">
        <v>43</v>
      </c>
      <c r="C261" s="2">
        <v>72002.055200000003</v>
      </c>
      <c r="D261" s="2">
        <v>568947.7487</v>
      </c>
      <c r="E261" s="2">
        <v>22931.716394137871</v>
      </c>
      <c r="G261" s="2">
        <v>50702.18103</v>
      </c>
      <c r="H261" s="3">
        <v>43</v>
      </c>
      <c r="I261" s="2">
        <v>72002.055200000003</v>
      </c>
      <c r="J261" s="2">
        <v>568947.7487</v>
      </c>
      <c r="K261" s="2">
        <v>14709.658240000001</v>
      </c>
      <c r="M261" s="2">
        <v>50702.18103</v>
      </c>
      <c r="N261" s="3">
        <v>43</v>
      </c>
      <c r="O261" s="2">
        <v>72002.055200000003</v>
      </c>
      <c r="P261" s="2">
        <v>568947.7487</v>
      </c>
      <c r="Q261" s="3">
        <v>1</v>
      </c>
    </row>
    <row r="262" spans="1:17" x14ac:dyDescent="0.2">
      <c r="A262" s="2">
        <v>47009.577409999998</v>
      </c>
      <c r="B262" s="3">
        <v>70</v>
      </c>
      <c r="C262" s="2">
        <v>41434.512580000002</v>
      </c>
      <c r="D262" s="2">
        <v>252220.29370000001</v>
      </c>
      <c r="E262" s="2">
        <v>22108.108985424598</v>
      </c>
      <c r="G262" s="2">
        <v>47009.577409999998</v>
      </c>
      <c r="H262" s="3">
        <v>70</v>
      </c>
      <c r="I262" s="2">
        <v>41434.512580000002</v>
      </c>
      <c r="J262" s="2">
        <v>252220.29370000001</v>
      </c>
      <c r="K262" s="2">
        <v>6810.5556059999999</v>
      </c>
      <c r="M262" s="2">
        <v>47009.577409999998</v>
      </c>
      <c r="N262" s="3">
        <v>70</v>
      </c>
      <c r="O262" s="2">
        <v>41434.512580000002</v>
      </c>
      <c r="P262" s="2">
        <v>252220.29370000001</v>
      </c>
      <c r="Q262" s="3">
        <v>1</v>
      </c>
    </row>
    <row r="263" spans="1:17" x14ac:dyDescent="0.2">
      <c r="A263" s="2">
        <v>49399.970410000002</v>
      </c>
      <c r="B263" s="3">
        <v>51</v>
      </c>
      <c r="C263" s="2">
        <v>60404.38394</v>
      </c>
      <c r="D263" s="2">
        <v>513974.68119999999</v>
      </c>
      <c r="E263" s="2">
        <v>26062.837910473441</v>
      </c>
      <c r="G263" s="2">
        <v>49399.970410000002</v>
      </c>
      <c r="H263" s="3">
        <v>51</v>
      </c>
      <c r="I263" s="2">
        <v>60404.38394</v>
      </c>
      <c r="J263" s="2">
        <v>513974.68119999999</v>
      </c>
      <c r="K263" s="2">
        <v>4198.8391279999996</v>
      </c>
      <c r="M263" s="2">
        <v>49399.970410000002</v>
      </c>
      <c r="N263" s="3">
        <v>51</v>
      </c>
      <c r="O263" s="2">
        <v>60404.38394</v>
      </c>
      <c r="P263" s="2">
        <v>513974.68119999999</v>
      </c>
      <c r="Q263" s="3">
        <v>0</v>
      </c>
    </row>
    <row r="264" spans="1:17" x14ac:dyDescent="0.2">
      <c r="A264" s="2">
        <v>42997.167609999997</v>
      </c>
      <c r="B264" s="3">
        <v>52</v>
      </c>
      <c r="C264" s="2">
        <v>65239.064680000003</v>
      </c>
      <c r="D264" s="2">
        <v>168703.33850000001</v>
      </c>
      <c r="E264" s="2">
        <v>20934.551768776299</v>
      </c>
      <c r="G264" s="2">
        <v>42997.167609999997</v>
      </c>
      <c r="H264" s="3">
        <v>52</v>
      </c>
      <c r="I264" s="2">
        <v>65239.064680000003</v>
      </c>
      <c r="J264" s="2">
        <v>168703.33850000001</v>
      </c>
      <c r="K264" s="2">
        <v>7437.2110279999997</v>
      </c>
      <c r="M264" s="2">
        <v>42997.167609999997</v>
      </c>
      <c r="N264" s="3">
        <v>52</v>
      </c>
      <c r="O264" s="2">
        <v>65239.064680000003</v>
      </c>
      <c r="P264" s="2">
        <v>168703.33850000001</v>
      </c>
      <c r="Q264" s="3">
        <v>0</v>
      </c>
    </row>
    <row r="265" spans="1:17" x14ac:dyDescent="0.2">
      <c r="A265" s="2">
        <v>44434.984190000003</v>
      </c>
      <c r="B265" s="3">
        <v>45</v>
      </c>
      <c r="C265" s="2">
        <v>62939.128510000002</v>
      </c>
      <c r="D265" s="2">
        <v>455589.79729999998</v>
      </c>
      <c r="E265" s="2">
        <v>25586.939287808189</v>
      </c>
      <c r="G265" s="2">
        <v>44434.984190000003</v>
      </c>
      <c r="H265" s="3">
        <v>45</v>
      </c>
      <c r="I265" s="2">
        <v>62939.128510000002</v>
      </c>
      <c r="J265" s="2">
        <v>455589.79729999998</v>
      </c>
      <c r="K265" s="2">
        <v>632.05285240000001</v>
      </c>
      <c r="M265" s="2">
        <v>44434.984190000003</v>
      </c>
      <c r="N265" s="3">
        <v>45</v>
      </c>
      <c r="O265" s="2">
        <v>62939.128510000002</v>
      </c>
      <c r="P265" s="2">
        <v>455589.79729999998</v>
      </c>
      <c r="Q265" s="3">
        <v>1</v>
      </c>
    </row>
    <row r="266" spans="1:17" x14ac:dyDescent="0.2">
      <c r="A266" s="2">
        <v>46325.509590000001</v>
      </c>
      <c r="B266" s="3">
        <v>48</v>
      </c>
      <c r="C266" s="2">
        <v>60608.403129999999</v>
      </c>
      <c r="D266" s="2">
        <v>492113.00670000003</v>
      </c>
      <c r="E266" s="2">
        <v>18701.923873628119</v>
      </c>
      <c r="G266" s="2">
        <v>46325.509590000001</v>
      </c>
      <c r="H266" s="3">
        <v>48</v>
      </c>
      <c r="I266" s="2">
        <v>60608.403129999999</v>
      </c>
      <c r="J266" s="2">
        <v>492113.00670000003</v>
      </c>
      <c r="K266" s="2">
        <v>8233.2807190000003</v>
      </c>
      <c r="M266" s="2">
        <v>46325.509590000001</v>
      </c>
      <c r="N266" s="3">
        <v>48</v>
      </c>
      <c r="O266" s="2">
        <v>60608.403129999999</v>
      </c>
      <c r="P266" s="2">
        <v>492113.00670000003</v>
      </c>
      <c r="Q266" s="3">
        <v>0</v>
      </c>
    </row>
    <row r="267" spans="1:17" x14ac:dyDescent="0.2">
      <c r="A267" s="2">
        <v>46846.730499999998</v>
      </c>
      <c r="B267" s="3">
        <v>48</v>
      </c>
      <c r="C267" s="2">
        <v>56118.396009999997</v>
      </c>
      <c r="D267" s="2">
        <v>586717.47149999999</v>
      </c>
      <c r="E267" s="2">
        <v>13554.84828534269</v>
      </c>
      <c r="G267" s="2">
        <v>46846.730499999998</v>
      </c>
      <c r="H267" s="3">
        <v>48</v>
      </c>
      <c r="I267" s="2">
        <v>56118.396009999997</v>
      </c>
      <c r="J267" s="2">
        <v>586717.47149999999</v>
      </c>
      <c r="K267" s="2">
        <v>9242.775995</v>
      </c>
      <c r="M267" s="2">
        <v>46846.730499999998</v>
      </c>
      <c r="N267" s="3">
        <v>48</v>
      </c>
      <c r="O267" s="2">
        <v>56118.396009999997</v>
      </c>
      <c r="P267" s="2">
        <v>586717.47149999999</v>
      </c>
      <c r="Q267" s="3">
        <v>1</v>
      </c>
    </row>
    <row r="268" spans="1:17" x14ac:dyDescent="0.2">
      <c r="A268" s="2">
        <v>56499.102019999998</v>
      </c>
      <c r="B268" s="3">
        <v>48</v>
      </c>
      <c r="C268" s="2">
        <v>86706.333329999994</v>
      </c>
      <c r="D268" s="2">
        <v>333543.69300000003</v>
      </c>
      <c r="E268" s="2">
        <v>39859.848950867417</v>
      </c>
      <c r="G268" s="2">
        <v>56499.102019999998</v>
      </c>
      <c r="H268" s="3">
        <v>48</v>
      </c>
      <c r="I268" s="2">
        <v>86706.333329999994</v>
      </c>
      <c r="J268" s="2">
        <v>333543.69300000003</v>
      </c>
      <c r="K268" s="2">
        <v>9653.2649799999999</v>
      </c>
      <c r="M268" s="2">
        <v>56499.102019999998</v>
      </c>
      <c r="N268" s="3">
        <v>48</v>
      </c>
      <c r="O268" s="2">
        <v>86706.333329999994</v>
      </c>
      <c r="P268" s="2">
        <v>333543.69300000003</v>
      </c>
      <c r="Q268" s="3">
        <v>0</v>
      </c>
    </row>
    <row r="269" spans="1:17" x14ac:dyDescent="0.2">
      <c r="A269" s="2">
        <v>42773.759050000001</v>
      </c>
      <c r="B269" s="3">
        <v>57</v>
      </c>
      <c r="C269" s="2">
        <v>41236.364970000002</v>
      </c>
      <c r="D269" s="2">
        <v>466988.26020000002</v>
      </c>
      <c r="E269" s="2">
        <v>13396.260860374579</v>
      </c>
      <c r="G269" s="2">
        <v>42773.759050000001</v>
      </c>
      <c r="H269" s="3">
        <v>57</v>
      </c>
      <c r="I269" s="2">
        <v>41236.364970000002</v>
      </c>
      <c r="J269" s="2">
        <v>466988.26020000002</v>
      </c>
      <c r="K269" s="2">
        <v>9399.3429749999996</v>
      </c>
      <c r="M269" s="2">
        <v>42773.759050000001</v>
      </c>
      <c r="N269" s="3">
        <v>57</v>
      </c>
      <c r="O269" s="2">
        <v>41236.364970000002</v>
      </c>
      <c r="P269" s="2">
        <v>466988.26020000002</v>
      </c>
      <c r="Q269" s="3">
        <v>1</v>
      </c>
    </row>
    <row r="270" spans="1:17" x14ac:dyDescent="0.2">
      <c r="A270" s="2">
        <v>52313.983919999999</v>
      </c>
      <c r="B270" s="3">
        <v>46</v>
      </c>
      <c r="C270" s="2">
        <v>77146.275980000006</v>
      </c>
      <c r="D270" s="2">
        <v>418764.5061</v>
      </c>
      <c r="E270" s="2">
        <v>29195.68051873321</v>
      </c>
      <c r="G270" s="2">
        <v>52313.983919999999</v>
      </c>
      <c r="H270" s="3">
        <v>46</v>
      </c>
      <c r="I270" s="2">
        <v>77146.275980000006</v>
      </c>
      <c r="J270" s="2">
        <v>418764.5061</v>
      </c>
      <c r="K270" s="2">
        <v>7903.3349500000004</v>
      </c>
      <c r="M270" s="2">
        <v>52313.983919999999</v>
      </c>
      <c r="N270" s="3">
        <v>46</v>
      </c>
      <c r="O270" s="2">
        <v>77146.275980000006</v>
      </c>
      <c r="P270" s="2">
        <v>418764.5061</v>
      </c>
      <c r="Q270" s="3">
        <v>1</v>
      </c>
    </row>
    <row r="271" spans="1:17" x14ac:dyDescent="0.2">
      <c r="A271" s="2">
        <v>34139.637300000002</v>
      </c>
      <c r="B271" s="3">
        <v>44</v>
      </c>
      <c r="C271" s="2">
        <v>56437.304040000003</v>
      </c>
      <c r="D271" s="2">
        <v>249182.78479999999</v>
      </c>
      <c r="E271" s="2">
        <v>17143.60948590191</v>
      </c>
      <c r="G271" s="2">
        <v>34139.637300000002</v>
      </c>
      <c r="H271" s="3">
        <v>44</v>
      </c>
      <c r="I271" s="2">
        <v>56437.304040000003</v>
      </c>
      <c r="J271" s="2">
        <v>249182.78479999999</v>
      </c>
      <c r="K271" s="2">
        <v>10461.982760000001</v>
      </c>
      <c r="M271" s="2">
        <v>34139.637300000002</v>
      </c>
      <c r="N271" s="3">
        <v>44</v>
      </c>
      <c r="O271" s="2">
        <v>56437.304040000003</v>
      </c>
      <c r="P271" s="2">
        <v>249182.78479999999</v>
      </c>
      <c r="Q271" s="3">
        <v>0</v>
      </c>
    </row>
    <row r="272" spans="1:17" x14ac:dyDescent="0.2">
      <c r="A272" s="2">
        <v>60763.247309999999</v>
      </c>
      <c r="B272" s="3">
        <v>65</v>
      </c>
      <c r="C272" s="2">
        <v>70703.850130000006</v>
      </c>
      <c r="D272" s="2">
        <v>284991.7415</v>
      </c>
      <c r="E272" s="2">
        <v>25964.5430687183</v>
      </c>
      <c r="G272" s="2">
        <v>60763.247309999999</v>
      </c>
      <c r="H272" s="3">
        <v>65</v>
      </c>
      <c r="I272" s="2">
        <v>70703.850130000006</v>
      </c>
      <c r="J272" s="2">
        <v>284991.7415</v>
      </c>
      <c r="K272" s="2">
        <v>5025.3655179999996</v>
      </c>
      <c r="M272" s="2">
        <v>60763.247309999999</v>
      </c>
      <c r="N272" s="3">
        <v>65</v>
      </c>
      <c r="O272" s="2">
        <v>70703.850130000006</v>
      </c>
      <c r="P272" s="2">
        <v>284991.7415</v>
      </c>
      <c r="Q272" s="3">
        <v>1</v>
      </c>
    </row>
    <row r="273" spans="1:17" x14ac:dyDescent="0.2">
      <c r="A273" s="2">
        <v>66158.694940000001</v>
      </c>
      <c r="B273" s="3">
        <v>57</v>
      </c>
      <c r="C273" s="2">
        <v>69810.462650000001</v>
      </c>
      <c r="D273" s="2">
        <v>720423.81570000004</v>
      </c>
      <c r="E273" s="2">
        <v>16481.09014749484</v>
      </c>
      <c r="G273" s="2">
        <v>66158.694940000001</v>
      </c>
      <c r="H273" s="3">
        <v>57</v>
      </c>
      <c r="I273" s="2">
        <v>69810.462650000001</v>
      </c>
      <c r="J273" s="2">
        <v>720423.81570000004</v>
      </c>
      <c r="K273" s="2">
        <v>4684.5564329999997</v>
      </c>
      <c r="M273" s="2">
        <v>66158.694940000001</v>
      </c>
      <c r="N273" s="3">
        <v>57</v>
      </c>
      <c r="O273" s="2">
        <v>69810.462650000001</v>
      </c>
      <c r="P273" s="2">
        <v>720423.81570000004</v>
      </c>
      <c r="Q273" s="3">
        <v>0</v>
      </c>
    </row>
    <row r="274" spans="1:17" x14ac:dyDescent="0.2">
      <c r="A274" s="2">
        <v>31215.642100000001</v>
      </c>
      <c r="B274" s="3">
        <v>47</v>
      </c>
      <c r="C274" s="2">
        <v>54279.395969999998</v>
      </c>
      <c r="D274" s="2">
        <v>124979.05009999999</v>
      </c>
      <c r="E274" s="2">
        <v>25770.905978608949</v>
      </c>
      <c r="G274" s="2">
        <v>31215.642100000001</v>
      </c>
      <c r="H274" s="3">
        <v>47</v>
      </c>
      <c r="I274" s="2">
        <v>54279.395969999998</v>
      </c>
      <c r="J274" s="2">
        <v>124979.05009999999</v>
      </c>
      <c r="K274" s="2">
        <v>5699.1848140000002</v>
      </c>
      <c r="M274" s="2">
        <v>31215.642100000001</v>
      </c>
      <c r="N274" s="3">
        <v>47</v>
      </c>
      <c r="O274" s="2">
        <v>54279.395969999998</v>
      </c>
      <c r="P274" s="2">
        <v>124979.05009999999</v>
      </c>
      <c r="Q274" s="3">
        <v>1</v>
      </c>
    </row>
    <row r="275" spans="1:17" x14ac:dyDescent="0.2">
      <c r="A275" s="2">
        <v>46135.27233</v>
      </c>
      <c r="B275" s="3">
        <v>36</v>
      </c>
      <c r="C275" s="2">
        <v>70334.42787</v>
      </c>
      <c r="D275" s="2">
        <v>632600.47180000006</v>
      </c>
      <c r="E275" s="2">
        <v>28590.86517814664</v>
      </c>
      <c r="G275" s="2">
        <v>46135.27233</v>
      </c>
      <c r="H275" s="3">
        <v>36</v>
      </c>
      <c r="I275" s="2">
        <v>70334.42787</v>
      </c>
      <c r="J275" s="2">
        <v>632600.47180000006</v>
      </c>
      <c r="K275" s="2">
        <v>9823.2189670000007</v>
      </c>
      <c r="M275" s="2">
        <v>46135.27233</v>
      </c>
      <c r="N275" s="3">
        <v>36</v>
      </c>
      <c r="O275" s="2">
        <v>70334.42787</v>
      </c>
      <c r="P275" s="2">
        <v>632600.47180000006</v>
      </c>
      <c r="Q275" s="3">
        <v>0</v>
      </c>
    </row>
    <row r="276" spans="1:17" x14ac:dyDescent="0.2">
      <c r="A276" s="2">
        <v>56973.181049999999</v>
      </c>
      <c r="B276" s="3">
        <v>57</v>
      </c>
      <c r="C276" s="2">
        <v>59168.007510000003</v>
      </c>
      <c r="D276" s="2">
        <v>623487.59519999998</v>
      </c>
      <c r="E276" s="2">
        <v>13586.547130303939</v>
      </c>
      <c r="G276" s="2">
        <v>56973.181049999999</v>
      </c>
      <c r="H276" s="3">
        <v>57</v>
      </c>
      <c r="I276" s="2">
        <v>59168.007510000003</v>
      </c>
      <c r="J276" s="2">
        <v>623487.59519999998</v>
      </c>
      <c r="K276" s="2">
        <v>10474.441870000001</v>
      </c>
      <c r="M276" s="2">
        <v>56973.181049999999</v>
      </c>
      <c r="N276" s="3">
        <v>57</v>
      </c>
      <c r="O276" s="2">
        <v>59168.007510000003</v>
      </c>
      <c r="P276" s="2">
        <v>623487.59519999998</v>
      </c>
      <c r="Q276" s="3">
        <v>0</v>
      </c>
    </row>
    <row r="277" spans="1:17" x14ac:dyDescent="0.2">
      <c r="A277" s="2">
        <v>24184.074430000001</v>
      </c>
      <c r="B277" s="3">
        <v>33</v>
      </c>
      <c r="C277" s="2">
        <v>61889.616179999997</v>
      </c>
      <c r="D277" s="2">
        <v>133226.06169999999</v>
      </c>
      <c r="E277" s="2">
        <v>23726.79683818261</v>
      </c>
      <c r="G277" s="2">
        <v>24184.074430000001</v>
      </c>
      <c r="H277" s="3">
        <v>33</v>
      </c>
      <c r="I277" s="2">
        <v>61889.616179999997</v>
      </c>
      <c r="J277" s="2">
        <v>133226.06169999999</v>
      </c>
      <c r="K277" s="2">
        <v>12024.484570000001</v>
      </c>
      <c r="M277" s="2">
        <v>24184.074430000001</v>
      </c>
      <c r="N277" s="3">
        <v>33</v>
      </c>
      <c r="O277" s="2">
        <v>61889.616179999997</v>
      </c>
      <c r="P277" s="2">
        <v>133226.06169999999</v>
      </c>
      <c r="Q277" s="3">
        <v>0</v>
      </c>
    </row>
    <row r="278" spans="1:17" x14ac:dyDescent="0.2">
      <c r="A278" s="2">
        <v>49079.619420000003</v>
      </c>
      <c r="B278" s="3">
        <v>43</v>
      </c>
      <c r="C278" s="2">
        <v>66013.951740000004</v>
      </c>
      <c r="D278" s="2">
        <v>610942.14080000005</v>
      </c>
      <c r="E278" s="2">
        <v>29421.93772913103</v>
      </c>
      <c r="G278" s="2">
        <v>49079.619420000003</v>
      </c>
      <c r="H278" s="3">
        <v>43</v>
      </c>
      <c r="I278" s="2">
        <v>66013.951740000004</v>
      </c>
      <c r="J278" s="2">
        <v>610942.14080000005</v>
      </c>
      <c r="K278" s="2">
        <v>7039.5400229999996</v>
      </c>
      <c r="M278" s="2">
        <v>49079.619420000003</v>
      </c>
      <c r="N278" s="3">
        <v>43</v>
      </c>
      <c r="O278" s="2">
        <v>66013.951740000004</v>
      </c>
      <c r="P278" s="2">
        <v>610942.14080000005</v>
      </c>
      <c r="Q278" s="3">
        <v>1</v>
      </c>
    </row>
    <row r="279" spans="1:17" x14ac:dyDescent="0.2">
      <c r="A279" s="2">
        <v>37093.920330000001</v>
      </c>
      <c r="B279" s="3">
        <v>46</v>
      </c>
      <c r="C279" s="2">
        <v>55434.040459999997</v>
      </c>
      <c r="D279" s="2">
        <v>316906.64409999998</v>
      </c>
      <c r="E279" s="2">
        <v>27407.028672276061</v>
      </c>
      <c r="G279" s="2">
        <v>37093.920330000001</v>
      </c>
      <c r="H279" s="3">
        <v>46</v>
      </c>
      <c r="I279" s="2">
        <v>55434.040459999997</v>
      </c>
      <c r="J279" s="2">
        <v>316906.64409999998</v>
      </c>
      <c r="K279" s="2">
        <v>18693.146519999998</v>
      </c>
      <c r="M279" s="2">
        <v>37093.920330000001</v>
      </c>
      <c r="N279" s="3">
        <v>46</v>
      </c>
      <c r="O279" s="2">
        <v>55434.040459999997</v>
      </c>
      <c r="P279" s="2">
        <v>316906.64409999998</v>
      </c>
      <c r="Q279" s="3">
        <v>1</v>
      </c>
    </row>
    <row r="280" spans="1:17" x14ac:dyDescent="0.2">
      <c r="A280" s="2">
        <v>43401.566120000003</v>
      </c>
      <c r="B280" s="3">
        <v>45</v>
      </c>
      <c r="C280" s="2">
        <v>68499.694470000002</v>
      </c>
      <c r="D280" s="2">
        <v>308445.85979999998</v>
      </c>
      <c r="E280" s="2">
        <v>15828.183654010159</v>
      </c>
      <c r="G280" s="2">
        <v>43401.566120000003</v>
      </c>
      <c r="H280" s="3">
        <v>45</v>
      </c>
      <c r="I280" s="2">
        <v>68499.694470000002</v>
      </c>
      <c r="J280" s="2">
        <v>308445.85979999998</v>
      </c>
      <c r="K280" s="2">
        <v>15436.79968</v>
      </c>
      <c r="M280" s="2">
        <v>43401.566120000003</v>
      </c>
      <c r="N280" s="3">
        <v>45</v>
      </c>
      <c r="O280" s="2">
        <v>68499.694470000002</v>
      </c>
      <c r="P280" s="2">
        <v>308445.85979999998</v>
      </c>
      <c r="Q280" s="3">
        <v>0</v>
      </c>
    </row>
    <row r="281" spans="1:17" x14ac:dyDescent="0.2">
      <c r="A281" s="2">
        <v>29092.131099999999</v>
      </c>
      <c r="B281" s="3">
        <v>43</v>
      </c>
      <c r="C281" s="2">
        <v>54749.886449999998</v>
      </c>
      <c r="D281" s="2">
        <v>152883.35190000001</v>
      </c>
      <c r="E281" s="2">
        <v>25245.32280984295</v>
      </c>
      <c r="G281" s="2">
        <v>29092.131099999999</v>
      </c>
      <c r="H281" s="3">
        <v>43</v>
      </c>
      <c r="I281" s="2">
        <v>54749.886449999998</v>
      </c>
      <c r="J281" s="2">
        <v>152883.35190000001</v>
      </c>
      <c r="K281" s="2">
        <v>7631.6878210000004</v>
      </c>
      <c r="M281" s="2">
        <v>29092.131099999999</v>
      </c>
      <c r="N281" s="3">
        <v>43</v>
      </c>
      <c r="O281" s="2">
        <v>54749.886449999998</v>
      </c>
      <c r="P281" s="2">
        <v>152883.35190000001</v>
      </c>
      <c r="Q281" s="3">
        <v>1</v>
      </c>
    </row>
    <row r="282" spans="1:17" x14ac:dyDescent="0.2">
      <c r="A282" s="2">
        <v>48349.164570000001</v>
      </c>
      <c r="B282" s="3">
        <v>38</v>
      </c>
      <c r="C282" s="2">
        <v>74590.254950000002</v>
      </c>
      <c r="D282" s="2">
        <v>573441.97239999997</v>
      </c>
      <c r="E282" s="2">
        <v>20013.17632767995</v>
      </c>
      <c r="G282" s="2">
        <v>48349.164570000001</v>
      </c>
      <c r="H282" s="3">
        <v>38</v>
      </c>
      <c r="I282" s="2">
        <v>74590.254950000002</v>
      </c>
      <c r="J282" s="2">
        <v>573441.97239999997</v>
      </c>
      <c r="K282" s="2">
        <v>5614.0049760000002</v>
      </c>
      <c r="M282" s="2">
        <v>48349.164570000001</v>
      </c>
      <c r="N282" s="3">
        <v>38</v>
      </c>
      <c r="O282" s="2">
        <v>74590.254950000002</v>
      </c>
      <c r="P282" s="2">
        <v>573441.97239999997</v>
      </c>
      <c r="Q282" s="3">
        <v>1</v>
      </c>
    </row>
    <row r="283" spans="1:17" x14ac:dyDescent="0.2">
      <c r="A283" s="2">
        <v>33261.000569999997</v>
      </c>
      <c r="B283" s="3">
        <v>40</v>
      </c>
      <c r="C283" s="2">
        <v>67772.666459999993</v>
      </c>
      <c r="D283" s="2">
        <v>134188.4492</v>
      </c>
      <c r="E283" s="2">
        <v>28759.581708188231</v>
      </c>
      <c r="G283" s="2">
        <v>33261.000569999997</v>
      </c>
      <c r="H283" s="3">
        <v>40</v>
      </c>
      <c r="I283" s="2">
        <v>67772.666459999993</v>
      </c>
      <c r="J283" s="2">
        <v>134188.4492</v>
      </c>
      <c r="K283" s="2">
        <v>6887.2483009999996</v>
      </c>
      <c r="M283" s="2">
        <v>33261.000569999997</v>
      </c>
      <c r="N283" s="3">
        <v>40</v>
      </c>
      <c r="O283" s="2">
        <v>67772.666459999993</v>
      </c>
      <c r="P283" s="2">
        <v>134188.4492</v>
      </c>
      <c r="Q283" s="3">
        <v>1</v>
      </c>
    </row>
    <row r="284" spans="1:17" x14ac:dyDescent="0.2">
      <c r="A284" s="2">
        <v>41327.165540000002</v>
      </c>
      <c r="B284" s="3">
        <v>43</v>
      </c>
      <c r="C284" s="2">
        <v>62563.578249999999</v>
      </c>
      <c r="D284" s="2">
        <v>426488.74589999998</v>
      </c>
      <c r="E284" s="2">
        <v>14901.60725478011</v>
      </c>
      <c r="G284" s="2">
        <v>41327.165540000002</v>
      </c>
      <c r="H284" s="3">
        <v>43</v>
      </c>
      <c r="I284" s="2">
        <v>62563.578249999999</v>
      </c>
      <c r="J284" s="2">
        <v>426488.74589999998</v>
      </c>
      <c r="K284" s="2">
        <v>6130.3051809999997</v>
      </c>
      <c r="M284" s="2">
        <v>41327.165540000002</v>
      </c>
      <c r="N284" s="3">
        <v>43</v>
      </c>
      <c r="O284" s="2">
        <v>62563.578249999999</v>
      </c>
      <c r="P284" s="2">
        <v>426488.74589999998</v>
      </c>
      <c r="Q284" s="3">
        <v>1</v>
      </c>
    </row>
    <row r="285" spans="1:17" x14ac:dyDescent="0.2">
      <c r="A285" s="2">
        <v>49336.116280000002</v>
      </c>
      <c r="B285" s="3">
        <v>42</v>
      </c>
      <c r="C285" s="2">
        <v>70361.015039999998</v>
      </c>
      <c r="D285" s="2">
        <v>575500.76870000002</v>
      </c>
      <c r="E285" s="2">
        <v>27173.264294953049</v>
      </c>
      <c r="G285" s="2">
        <v>49336.116280000002</v>
      </c>
      <c r="H285" s="3">
        <v>42</v>
      </c>
      <c r="I285" s="2">
        <v>70361.015039999998</v>
      </c>
      <c r="J285" s="2">
        <v>575500.76870000002</v>
      </c>
      <c r="K285" s="2">
        <v>12024.725109999999</v>
      </c>
      <c r="M285" s="2">
        <v>49336.116280000002</v>
      </c>
      <c r="N285" s="3">
        <v>42</v>
      </c>
      <c r="O285" s="2">
        <v>70361.015039999998</v>
      </c>
      <c r="P285" s="2">
        <v>575500.76870000002</v>
      </c>
      <c r="Q285" s="3">
        <v>0</v>
      </c>
    </row>
    <row r="286" spans="1:17" x14ac:dyDescent="0.2">
      <c r="A286" s="2">
        <v>51405.55229</v>
      </c>
      <c r="B286" s="3">
        <v>51</v>
      </c>
      <c r="C286" s="2">
        <v>74810.894709999993</v>
      </c>
      <c r="D286" s="2">
        <v>286849.78749999998</v>
      </c>
      <c r="E286" s="2">
        <v>40378.930639043952</v>
      </c>
      <c r="G286" s="2">
        <v>51405.55229</v>
      </c>
      <c r="H286" s="3">
        <v>51</v>
      </c>
      <c r="I286" s="2">
        <v>74810.894709999993</v>
      </c>
      <c r="J286" s="2">
        <v>286849.78749999998</v>
      </c>
      <c r="K286" s="2">
        <v>13658.34201</v>
      </c>
      <c r="M286" s="2">
        <v>51405.55229</v>
      </c>
      <c r="N286" s="3">
        <v>51</v>
      </c>
      <c r="O286" s="2">
        <v>74810.894709999993</v>
      </c>
      <c r="P286" s="2">
        <v>286849.78749999998</v>
      </c>
      <c r="Q286" s="3">
        <v>0</v>
      </c>
    </row>
    <row r="287" spans="1:17" x14ac:dyDescent="0.2">
      <c r="A287" s="2">
        <v>31249.98803</v>
      </c>
      <c r="B287" s="3">
        <v>38</v>
      </c>
      <c r="C287" s="2">
        <v>49346.404999999999</v>
      </c>
      <c r="D287" s="2">
        <v>479685.98239999998</v>
      </c>
      <c r="E287" s="2">
        <v>14157.02448381286</v>
      </c>
      <c r="G287" s="2">
        <v>31249.98803</v>
      </c>
      <c r="H287" s="3">
        <v>38</v>
      </c>
      <c r="I287" s="2">
        <v>49346.404999999999</v>
      </c>
      <c r="J287" s="2">
        <v>479685.98239999998</v>
      </c>
      <c r="K287" s="2">
        <v>5827.8203460000004</v>
      </c>
      <c r="M287" s="2">
        <v>31249.98803</v>
      </c>
      <c r="N287" s="3">
        <v>38</v>
      </c>
      <c r="O287" s="2">
        <v>49346.404999999999</v>
      </c>
      <c r="P287" s="2">
        <v>479685.98239999998</v>
      </c>
      <c r="Q287" s="3">
        <v>0</v>
      </c>
    </row>
    <row r="288" spans="1:17" x14ac:dyDescent="0.2">
      <c r="A288" s="2">
        <v>43598.969929999999</v>
      </c>
      <c r="B288" s="3">
        <v>41</v>
      </c>
      <c r="C288" s="2">
        <v>73426.085210000005</v>
      </c>
      <c r="D288" s="2">
        <v>336867.71470000001</v>
      </c>
      <c r="E288" s="2">
        <v>17762.650206157869</v>
      </c>
      <c r="G288" s="2">
        <v>43598.969929999999</v>
      </c>
      <c r="H288" s="3">
        <v>41</v>
      </c>
      <c r="I288" s="2">
        <v>73426.085210000005</v>
      </c>
      <c r="J288" s="2">
        <v>336867.71470000001</v>
      </c>
      <c r="K288" s="2">
        <v>14822.79645</v>
      </c>
      <c r="M288" s="2">
        <v>43598.969929999999</v>
      </c>
      <c r="N288" s="3">
        <v>41</v>
      </c>
      <c r="O288" s="2">
        <v>73426.085210000005</v>
      </c>
      <c r="P288" s="2">
        <v>336867.71470000001</v>
      </c>
      <c r="Q288" s="3">
        <v>1</v>
      </c>
    </row>
    <row r="289" spans="1:17" x14ac:dyDescent="0.2">
      <c r="A289" s="2">
        <v>48300.020570000001</v>
      </c>
      <c r="B289" s="3">
        <v>54</v>
      </c>
      <c r="C289" s="2">
        <v>47684.463060000002</v>
      </c>
      <c r="D289" s="2">
        <v>613372.89170000004</v>
      </c>
      <c r="E289" s="2">
        <v>9623.808035450751</v>
      </c>
      <c r="G289" s="2">
        <v>48300.020570000001</v>
      </c>
      <c r="H289" s="3">
        <v>54</v>
      </c>
      <c r="I289" s="2">
        <v>47684.463060000002</v>
      </c>
      <c r="J289" s="2">
        <v>613372.89170000004</v>
      </c>
      <c r="K289" s="2">
        <v>10128.761140000001</v>
      </c>
      <c r="M289" s="2">
        <v>48300.020570000001</v>
      </c>
      <c r="N289" s="3">
        <v>54</v>
      </c>
      <c r="O289" s="2">
        <v>47684.463060000002</v>
      </c>
      <c r="P289" s="2">
        <v>613372.89170000004</v>
      </c>
      <c r="Q289" s="3">
        <v>1</v>
      </c>
    </row>
    <row r="290" spans="1:17" x14ac:dyDescent="0.2">
      <c r="A290" s="2">
        <v>54013.47595</v>
      </c>
      <c r="B290" s="3">
        <v>45</v>
      </c>
      <c r="C290" s="2">
        <v>72939.831950000007</v>
      </c>
      <c r="D290" s="2">
        <v>589669.65729999996</v>
      </c>
      <c r="E290" s="2">
        <v>28334.731896281271</v>
      </c>
      <c r="G290" s="2">
        <v>54013.47595</v>
      </c>
      <c r="H290" s="3">
        <v>45</v>
      </c>
      <c r="I290" s="2">
        <v>72939.831950000007</v>
      </c>
      <c r="J290" s="2">
        <v>589669.65729999996</v>
      </c>
      <c r="K290" s="2">
        <v>7787.2044919999998</v>
      </c>
      <c r="M290" s="2">
        <v>54013.47595</v>
      </c>
      <c r="N290" s="3">
        <v>45</v>
      </c>
      <c r="O290" s="2">
        <v>72939.831950000007</v>
      </c>
      <c r="P290" s="2">
        <v>589669.65729999996</v>
      </c>
      <c r="Q290" s="3">
        <v>0</v>
      </c>
    </row>
    <row r="291" spans="1:17" x14ac:dyDescent="0.2">
      <c r="A291" s="2">
        <v>38674.660380000001</v>
      </c>
      <c r="B291" s="3">
        <v>41</v>
      </c>
      <c r="C291" s="2">
        <v>72277.826090000002</v>
      </c>
      <c r="D291" s="2">
        <v>202710.12940000001</v>
      </c>
      <c r="E291" s="2">
        <v>36997.341869330361</v>
      </c>
      <c r="G291" s="2">
        <v>38674.660380000001</v>
      </c>
      <c r="H291" s="3">
        <v>41</v>
      </c>
      <c r="I291" s="2">
        <v>72277.826090000002</v>
      </c>
      <c r="J291" s="2">
        <v>202710.12940000001</v>
      </c>
      <c r="K291" s="2">
        <v>13580.877469999999</v>
      </c>
      <c r="M291" s="2">
        <v>38674.660380000001</v>
      </c>
      <c r="N291" s="3">
        <v>41</v>
      </c>
      <c r="O291" s="2">
        <v>72277.826090000002</v>
      </c>
      <c r="P291" s="2">
        <v>202710.12940000001</v>
      </c>
      <c r="Q291" s="3">
        <v>0</v>
      </c>
    </row>
    <row r="292" spans="1:17" x14ac:dyDescent="0.2">
      <c r="A292" s="2">
        <v>37076.825080000002</v>
      </c>
      <c r="B292" s="3">
        <v>40</v>
      </c>
      <c r="C292" s="2">
        <v>53921.333509999997</v>
      </c>
      <c r="D292" s="2">
        <v>515305.4841</v>
      </c>
      <c r="E292" s="2">
        <v>28056.238030320939</v>
      </c>
      <c r="G292" s="2">
        <v>37076.825080000002</v>
      </c>
      <c r="H292" s="3">
        <v>40</v>
      </c>
      <c r="I292" s="2">
        <v>53921.333509999997</v>
      </c>
      <c r="J292" s="2">
        <v>515305.4841</v>
      </c>
      <c r="K292" s="2">
        <v>9046.18109</v>
      </c>
      <c r="M292" s="2">
        <v>37076.825080000002</v>
      </c>
      <c r="N292" s="3">
        <v>40</v>
      </c>
      <c r="O292" s="2">
        <v>53921.333509999997</v>
      </c>
      <c r="P292" s="2">
        <v>515305.4841</v>
      </c>
      <c r="Q292" s="3">
        <v>1</v>
      </c>
    </row>
    <row r="293" spans="1:17" x14ac:dyDescent="0.2">
      <c r="A293" s="2">
        <v>37947.85125</v>
      </c>
      <c r="B293" s="3">
        <v>32</v>
      </c>
      <c r="C293" s="2">
        <v>65312.967550000001</v>
      </c>
      <c r="D293" s="2">
        <v>572037.88589999999</v>
      </c>
      <c r="E293" s="2">
        <v>22812.98441315626</v>
      </c>
      <c r="G293" s="2">
        <v>37947.85125</v>
      </c>
      <c r="H293" s="3">
        <v>32</v>
      </c>
      <c r="I293" s="2">
        <v>65312.967550000001</v>
      </c>
      <c r="J293" s="2">
        <v>572037.88589999999</v>
      </c>
      <c r="K293" s="2">
        <v>11398.824860000001</v>
      </c>
      <c r="M293" s="2">
        <v>37947.85125</v>
      </c>
      <c r="N293" s="3">
        <v>32</v>
      </c>
      <c r="O293" s="2">
        <v>65312.967550000001</v>
      </c>
      <c r="P293" s="2">
        <v>572037.88589999999</v>
      </c>
      <c r="Q293" s="3">
        <v>0</v>
      </c>
    </row>
    <row r="294" spans="1:17" x14ac:dyDescent="0.2">
      <c r="A294" s="2">
        <v>41320.072560000001</v>
      </c>
      <c r="B294" s="3">
        <v>54</v>
      </c>
      <c r="C294" s="2">
        <v>55619.341520000002</v>
      </c>
      <c r="D294" s="2">
        <v>229070.5491</v>
      </c>
      <c r="E294" s="2">
        <v>28620.328017745771</v>
      </c>
      <c r="G294" s="2">
        <v>41320.072560000001</v>
      </c>
      <c r="H294" s="3">
        <v>54</v>
      </c>
      <c r="I294" s="2">
        <v>55619.341520000002</v>
      </c>
      <c r="J294" s="2">
        <v>229070.5491</v>
      </c>
      <c r="K294" s="2">
        <v>11212.437910000001</v>
      </c>
      <c r="M294" s="2">
        <v>41320.072560000001</v>
      </c>
      <c r="N294" s="3">
        <v>54</v>
      </c>
      <c r="O294" s="2">
        <v>55619.341520000002</v>
      </c>
      <c r="P294" s="2">
        <v>229070.5491</v>
      </c>
      <c r="Q294" s="3">
        <v>0</v>
      </c>
    </row>
    <row r="295" spans="1:17" x14ac:dyDescent="0.2">
      <c r="A295" s="2">
        <v>66888.93694</v>
      </c>
      <c r="B295" s="3">
        <v>55</v>
      </c>
      <c r="C295" s="2">
        <v>70914.599929999997</v>
      </c>
      <c r="D295" s="2">
        <v>779143.60049999994</v>
      </c>
      <c r="E295" s="2">
        <v>36406.618251947373</v>
      </c>
      <c r="G295" s="2">
        <v>66888.93694</v>
      </c>
      <c r="H295" s="3">
        <v>55</v>
      </c>
      <c r="I295" s="2">
        <v>70914.599929999997</v>
      </c>
      <c r="J295" s="2">
        <v>779143.60049999994</v>
      </c>
      <c r="K295" s="2">
        <v>9644.4102600000006</v>
      </c>
      <c r="M295" s="2">
        <v>66888.93694</v>
      </c>
      <c r="N295" s="3">
        <v>55</v>
      </c>
      <c r="O295" s="2">
        <v>70914.599929999997</v>
      </c>
      <c r="P295" s="2">
        <v>779143.60049999994</v>
      </c>
      <c r="Q295" s="3">
        <v>0</v>
      </c>
    </row>
    <row r="296" spans="1:17" x14ac:dyDescent="0.2">
      <c r="A296" s="2">
        <v>12536.93842</v>
      </c>
      <c r="B296" s="3">
        <v>35</v>
      </c>
      <c r="C296" s="2">
        <v>33422.996829999996</v>
      </c>
      <c r="D296" s="2">
        <v>211168.6293</v>
      </c>
      <c r="E296" s="2">
        <v>8349.0840246160424</v>
      </c>
      <c r="G296" s="2">
        <v>12536.93842</v>
      </c>
      <c r="H296" s="3">
        <v>35</v>
      </c>
      <c r="I296" s="2">
        <v>33422.996829999996</v>
      </c>
      <c r="J296" s="2">
        <v>211168.6293</v>
      </c>
      <c r="K296" s="2">
        <v>8570.611562</v>
      </c>
      <c r="M296" s="2">
        <v>12536.93842</v>
      </c>
      <c r="N296" s="3">
        <v>35</v>
      </c>
      <c r="O296" s="2">
        <v>33422.996829999996</v>
      </c>
      <c r="P296" s="2">
        <v>211168.6293</v>
      </c>
      <c r="Q296" s="3">
        <v>0</v>
      </c>
    </row>
    <row r="297" spans="1:17" x14ac:dyDescent="0.2">
      <c r="A297" s="2">
        <v>39549.130389999998</v>
      </c>
      <c r="B297" s="3">
        <v>46</v>
      </c>
      <c r="C297" s="2">
        <v>53382.426930000001</v>
      </c>
      <c r="D297" s="2">
        <v>438491.87599999999</v>
      </c>
      <c r="E297" s="2">
        <v>20029.621442321299</v>
      </c>
      <c r="G297" s="2">
        <v>39549.130389999998</v>
      </c>
      <c r="H297" s="3">
        <v>46</v>
      </c>
      <c r="I297" s="2">
        <v>53382.426930000001</v>
      </c>
      <c r="J297" s="2">
        <v>438491.87599999999</v>
      </c>
      <c r="K297" s="2">
        <v>5055.4357099999997</v>
      </c>
      <c r="M297" s="2">
        <v>39549.130389999998</v>
      </c>
      <c r="N297" s="3">
        <v>46</v>
      </c>
      <c r="O297" s="2">
        <v>53382.426930000001</v>
      </c>
      <c r="P297" s="2">
        <v>438491.87599999999</v>
      </c>
      <c r="Q297" s="3">
        <v>0</v>
      </c>
    </row>
    <row r="298" spans="1:17" x14ac:dyDescent="0.2">
      <c r="A298" s="2">
        <v>52709.081960000003</v>
      </c>
      <c r="B298" s="3">
        <v>45</v>
      </c>
      <c r="C298" s="2">
        <v>74173.392389999994</v>
      </c>
      <c r="D298" s="2">
        <v>521404.23859999998</v>
      </c>
      <c r="E298" s="2">
        <v>26708.99560992057</v>
      </c>
      <c r="G298" s="2">
        <v>52709.081960000003</v>
      </c>
      <c r="H298" s="3">
        <v>45</v>
      </c>
      <c r="I298" s="2">
        <v>74173.392389999994</v>
      </c>
      <c r="J298" s="2">
        <v>521404.23859999998</v>
      </c>
      <c r="K298" s="2">
        <v>11315.59626</v>
      </c>
      <c r="M298" s="2">
        <v>52709.081960000003</v>
      </c>
      <c r="N298" s="3">
        <v>45</v>
      </c>
      <c r="O298" s="2">
        <v>74173.392389999994</v>
      </c>
      <c r="P298" s="2">
        <v>521404.23859999998</v>
      </c>
      <c r="Q298" s="3">
        <v>1</v>
      </c>
    </row>
    <row r="299" spans="1:17" x14ac:dyDescent="0.2">
      <c r="A299" s="2">
        <v>53502.977420000003</v>
      </c>
      <c r="B299" s="3">
        <v>50</v>
      </c>
      <c r="C299" s="2">
        <v>53587.12801</v>
      </c>
      <c r="D299" s="2">
        <v>811594.0392</v>
      </c>
      <c r="E299" s="2">
        <v>14510.142108191691</v>
      </c>
      <c r="G299" s="2">
        <v>53502.977420000003</v>
      </c>
      <c r="H299" s="3">
        <v>50</v>
      </c>
      <c r="I299" s="2">
        <v>53587.12801</v>
      </c>
      <c r="J299" s="2">
        <v>811594.0392</v>
      </c>
      <c r="K299" s="2">
        <v>8501.4972799999996</v>
      </c>
      <c r="M299" s="2">
        <v>53502.977420000003</v>
      </c>
      <c r="N299" s="3">
        <v>50</v>
      </c>
      <c r="O299" s="2">
        <v>53587.12801</v>
      </c>
      <c r="P299" s="2">
        <v>811594.0392</v>
      </c>
      <c r="Q299" s="3">
        <v>0</v>
      </c>
    </row>
    <row r="300" spans="1:17" x14ac:dyDescent="0.2">
      <c r="A300" s="2">
        <v>52116.907910000002</v>
      </c>
      <c r="B300" s="3">
        <v>54</v>
      </c>
      <c r="C300" s="2">
        <v>58011.633900000001</v>
      </c>
      <c r="D300" s="2">
        <v>552454.02630000003</v>
      </c>
      <c r="E300" s="2">
        <v>24416.191393858779</v>
      </c>
      <c r="G300" s="2">
        <v>52116.907910000002</v>
      </c>
      <c r="H300" s="3">
        <v>54</v>
      </c>
      <c r="I300" s="2">
        <v>58011.633900000001</v>
      </c>
      <c r="J300" s="2">
        <v>552454.02630000003</v>
      </c>
      <c r="K300" s="2">
        <v>9822.4261920000008</v>
      </c>
      <c r="M300" s="2">
        <v>52116.907910000002</v>
      </c>
      <c r="N300" s="3">
        <v>54</v>
      </c>
      <c r="O300" s="2">
        <v>58011.633900000001</v>
      </c>
      <c r="P300" s="2">
        <v>552454.02630000003</v>
      </c>
      <c r="Q300" s="3">
        <v>1</v>
      </c>
    </row>
    <row r="301" spans="1:17" x14ac:dyDescent="0.2">
      <c r="A301" s="2">
        <v>38705.658389999997</v>
      </c>
      <c r="B301" s="3">
        <v>29</v>
      </c>
      <c r="C301" s="2">
        <v>69171.952810000003</v>
      </c>
      <c r="D301" s="2">
        <v>613104.78399999999</v>
      </c>
      <c r="E301" s="2">
        <v>21714.74682601482</v>
      </c>
      <c r="G301" s="2">
        <v>38705.658389999997</v>
      </c>
      <c r="H301" s="3">
        <v>29</v>
      </c>
      <c r="I301" s="2">
        <v>69171.952810000003</v>
      </c>
      <c r="J301" s="2">
        <v>613104.78399999999</v>
      </c>
      <c r="K301" s="2">
        <v>6354.833826</v>
      </c>
      <c r="M301" s="2">
        <v>38705.658389999997</v>
      </c>
      <c r="N301" s="3">
        <v>29</v>
      </c>
      <c r="O301" s="2">
        <v>69171.952810000003</v>
      </c>
      <c r="P301" s="2">
        <v>613104.78399999999</v>
      </c>
      <c r="Q301" s="3">
        <v>1</v>
      </c>
    </row>
    <row r="302" spans="1:17" x14ac:dyDescent="0.2">
      <c r="A302" s="2">
        <v>48025.025419999998</v>
      </c>
      <c r="B302" s="3">
        <v>56</v>
      </c>
      <c r="C302" s="2">
        <v>66779.913740000004</v>
      </c>
      <c r="D302" s="2">
        <v>202576.61960000001</v>
      </c>
      <c r="E302" s="2">
        <v>25080.990420437989</v>
      </c>
      <c r="G302" s="2">
        <v>48025.025419999998</v>
      </c>
      <c r="H302" s="3">
        <v>56</v>
      </c>
      <c r="I302" s="2">
        <v>66779.913740000004</v>
      </c>
      <c r="J302" s="2">
        <v>202576.61960000001</v>
      </c>
      <c r="K302" s="2">
        <v>14300.12614</v>
      </c>
      <c r="M302" s="2">
        <v>48025.025419999998</v>
      </c>
      <c r="N302" s="3">
        <v>56</v>
      </c>
      <c r="O302" s="2">
        <v>66779.913740000004</v>
      </c>
      <c r="P302" s="2">
        <v>202576.61960000001</v>
      </c>
      <c r="Q302" s="3">
        <v>1</v>
      </c>
    </row>
    <row r="303" spans="1:17" x14ac:dyDescent="0.2">
      <c r="A303" s="2">
        <v>59483.911829999997</v>
      </c>
      <c r="B303" s="3">
        <v>54</v>
      </c>
      <c r="C303" s="2">
        <v>79173.076700000005</v>
      </c>
      <c r="D303" s="2">
        <v>397700.14039999997</v>
      </c>
      <c r="E303" s="2">
        <v>26199.66130284825</v>
      </c>
      <c r="G303" s="2">
        <v>59483.911829999997</v>
      </c>
      <c r="H303" s="3">
        <v>54</v>
      </c>
      <c r="I303" s="2">
        <v>79173.076700000005</v>
      </c>
      <c r="J303" s="2">
        <v>397700.14039999997</v>
      </c>
      <c r="K303" s="2">
        <v>6913.0568300000004</v>
      </c>
      <c r="M303" s="2">
        <v>59483.911829999997</v>
      </c>
      <c r="N303" s="3">
        <v>54</v>
      </c>
      <c r="O303" s="2">
        <v>79173.076700000005</v>
      </c>
      <c r="P303" s="2">
        <v>397700.14039999997</v>
      </c>
      <c r="Q303" s="3">
        <v>0</v>
      </c>
    </row>
    <row r="304" spans="1:17" x14ac:dyDescent="0.2">
      <c r="A304" s="2">
        <v>35911.64559</v>
      </c>
      <c r="B304" s="3">
        <v>33</v>
      </c>
      <c r="C304" s="2">
        <v>63065.121639999998</v>
      </c>
      <c r="D304" s="2">
        <v>505897.30410000001</v>
      </c>
      <c r="E304" s="2">
        <v>13501.14922739235</v>
      </c>
      <c r="G304" s="2">
        <v>35911.64559</v>
      </c>
      <c r="H304" s="3">
        <v>33</v>
      </c>
      <c r="I304" s="2">
        <v>63065.121639999998</v>
      </c>
      <c r="J304" s="2">
        <v>505897.30410000001</v>
      </c>
      <c r="K304" s="2">
        <v>8907.661779</v>
      </c>
      <c r="M304" s="2">
        <v>35911.64559</v>
      </c>
      <c r="N304" s="3">
        <v>33</v>
      </c>
      <c r="O304" s="2">
        <v>63065.121639999998</v>
      </c>
      <c r="P304" s="2">
        <v>505897.30410000001</v>
      </c>
      <c r="Q304" s="3">
        <v>0</v>
      </c>
    </row>
    <row r="305" spans="1:17" x14ac:dyDescent="0.2">
      <c r="A305" s="2">
        <v>41034.283430000003</v>
      </c>
      <c r="B305" s="3">
        <v>48</v>
      </c>
      <c r="C305" s="2">
        <v>65530.364009999998</v>
      </c>
      <c r="D305" s="2">
        <v>210573.70420000001</v>
      </c>
      <c r="E305" s="2">
        <v>33859.425773569623</v>
      </c>
      <c r="G305" s="2">
        <v>41034.283430000003</v>
      </c>
      <c r="H305" s="3">
        <v>48</v>
      </c>
      <c r="I305" s="2">
        <v>65530.364009999998</v>
      </c>
      <c r="J305" s="2">
        <v>210573.70420000001</v>
      </c>
      <c r="K305" s="2">
        <v>8774.0695140000007</v>
      </c>
      <c r="M305" s="2">
        <v>41034.283430000003</v>
      </c>
      <c r="N305" s="3">
        <v>48</v>
      </c>
      <c r="O305" s="2">
        <v>65530.364009999998</v>
      </c>
      <c r="P305" s="2">
        <v>210573.70420000001</v>
      </c>
      <c r="Q305" s="3">
        <v>0</v>
      </c>
    </row>
    <row r="306" spans="1:17" x14ac:dyDescent="0.2">
      <c r="A306" s="2">
        <v>51730.174339999998</v>
      </c>
      <c r="B306" s="3">
        <v>49</v>
      </c>
      <c r="C306" s="2">
        <v>63732.393100000001</v>
      </c>
      <c r="D306" s="2">
        <v>581620.48239999998</v>
      </c>
      <c r="E306" s="2">
        <v>34940.654290924089</v>
      </c>
      <c r="G306" s="2">
        <v>51730.174339999998</v>
      </c>
      <c r="H306" s="3">
        <v>49</v>
      </c>
      <c r="I306" s="2">
        <v>63732.393100000001</v>
      </c>
      <c r="J306" s="2">
        <v>581620.48239999998</v>
      </c>
      <c r="K306" s="2">
        <v>12848.20061</v>
      </c>
      <c r="M306" s="2">
        <v>51730.174339999998</v>
      </c>
      <c r="N306" s="3">
        <v>49</v>
      </c>
      <c r="O306" s="2">
        <v>63732.393100000001</v>
      </c>
      <c r="P306" s="2">
        <v>581620.48239999998</v>
      </c>
      <c r="Q306" s="3">
        <v>0</v>
      </c>
    </row>
    <row r="307" spans="1:17" x14ac:dyDescent="0.2">
      <c r="A307" s="2">
        <v>53021.860739999996</v>
      </c>
      <c r="B307" s="3">
        <v>55</v>
      </c>
      <c r="C307" s="2">
        <v>62689.539640000003</v>
      </c>
      <c r="D307" s="2">
        <v>481513.5074</v>
      </c>
      <c r="E307" s="2">
        <v>16839.848420482951</v>
      </c>
      <c r="G307" s="2">
        <v>53021.860739999996</v>
      </c>
      <c r="H307" s="3">
        <v>55</v>
      </c>
      <c r="I307" s="2">
        <v>62689.539640000003</v>
      </c>
      <c r="J307" s="2">
        <v>481513.5074</v>
      </c>
      <c r="K307" s="2">
        <v>8732.1433550000002</v>
      </c>
      <c r="M307" s="2">
        <v>53021.860739999996</v>
      </c>
      <c r="N307" s="3">
        <v>55</v>
      </c>
      <c r="O307" s="2">
        <v>62689.539640000003</v>
      </c>
      <c r="P307" s="2">
        <v>481513.5074</v>
      </c>
      <c r="Q307" s="3">
        <v>0</v>
      </c>
    </row>
    <row r="308" spans="1:17" x14ac:dyDescent="0.2">
      <c r="A308" s="2">
        <v>32828.034769999998</v>
      </c>
      <c r="B308" s="3">
        <v>42</v>
      </c>
      <c r="C308" s="2">
        <v>51539.93045</v>
      </c>
      <c r="D308" s="2">
        <v>371355.69349999999</v>
      </c>
      <c r="E308" s="2">
        <v>16272.32467230317</v>
      </c>
      <c r="G308" s="2">
        <v>32828.034769999998</v>
      </c>
      <c r="H308" s="3">
        <v>42</v>
      </c>
      <c r="I308" s="2">
        <v>51539.93045</v>
      </c>
      <c r="J308" s="2">
        <v>371355.69349999999</v>
      </c>
      <c r="K308" s="2">
        <v>6932.9503059999997</v>
      </c>
      <c r="M308" s="2">
        <v>32828.034769999998</v>
      </c>
      <c r="N308" s="3">
        <v>42</v>
      </c>
      <c r="O308" s="2">
        <v>51539.93045</v>
      </c>
      <c r="P308" s="2">
        <v>371355.69349999999</v>
      </c>
      <c r="Q308" s="3">
        <v>0</v>
      </c>
    </row>
    <row r="309" spans="1:17" x14ac:dyDescent="0.2">
      <c r="A309" s="2">
        <v>29417.646939999999</v>
      </c>
      <c r="B309" s="3">
        <v>41</v>
      </c>
      <c r="C309" s="2">
        <v>59060.086640000001</v>
      </c>
      <c r="D309" s="2">
        <v>136346.3069</v>
      </c>
      <c r="E309" s="2">
        <v>26805.120248937139</v>
      </c>
      <c r="G309" s="2">
        <v>29417.646939999999</v>
      </c>
      <c r="H309" s="3">
        <v>41</v>
      </c>
      <c r="I309" s="2">
        <v>59060.086640000001</v>
      </c>
      <c r="J309" s="2">
        <v>136346.3069</v>
      </c>
      <c r="K309" s="2">
        <v>5841.6120440000004</v>
      </c>
      <c r="M309" s="2">
        <v>29417.646939999999</v>
      </c>
      <c r="N309" s="3">
        <v>41</v>
      </c>
      <c r="O309" s="2">
        <v>59060.086640000001</v>
      </c>
      <c r="P309" s="2">
        <v>136346.3069</v>
      </c>
      <c r="Q309" s="3">
        <v>1</v>
      </c>
    </row>
    <row r="310" spans="1:17" x14ac:dyDescent="0.2">
      <c r="A310" s="2">
        <v>57461.511579999999</v>
      </c>
      <c r="B310" s="3">
        <v>53</v>
      </c>
      <c r="C310" s="2">
        <v>62713.781490000001</v>
      </c>
      <c r="D310" s="2">
        <v>679435.17449999996</v>
      </c>
      <c r="E310" s="2">
        <v>22174.64163224705</v>
      </c>
      <c r="G310" s="2">
        <v>57461.511579999999</v>
      </c>
      <c r="H310" s="3">
        <v>53</v>
      </c>
      <c r="I310" s="2">
        <v>62713.781490000001</v>
      </c>
      <c r="J310" s="2">
        <v>679435.17449999996</v>
      </c>
      <c r="K310" s="2">
        <v>11498.039930000001</v>
      </c>
      <c r="M310" s="2">
        <v>57461.511579999999</v>
      </c>
      <c r="N310" s="3">
        <v>53</v>
      </c>
      <c r="O310" s="2">
        <v>62713.781490000001</v>
      </c>
      <c r="P310" s="2">
        <v>679435.17449999996</v>
      </c>
      <c r="Q310" s="3">
        <v>1</v>
      </c>
    </row>
    <row r="311" spans="1:17" x14ac:dyDescent="0.2">
      <c r="A311" s="2">
        <v>50441.62427</v>
      </c>
      <c r="B311" s="3">
        <v>53</v>
      </c>
      <c r="C311" s="2">
        <v>44747.661319999999</v>
      </c>
      <c r="D311" s="2">
        <v>793986.61549999996</v>
      </c>
      <c r="E311" s="2">
        <v>19392.940723401291</v>
      </c>
      <c r="G311" s="2">
        <v>50441.62427</v>
      </c>
      <c r="H311" s="3">
        <v>53</v>
      </c>
      <c r="I311" s="2">
        <v>44747.661319999999</v>
      </c>
      <c r="J311" s="2">
        <v>793986.61549999996</v>
      </c>
      <c r="K311" s="2">
        <v>4975.1445590000003</v>
      </c>
      <c r="M311" s="2">
        <v>50441.62427</v>
      </c>
      <c r="N311" s="3">
        <v>53</v>
      </c>
      <c r="O311" s="2">
        <v>44747.661319999999</v>
      </c>
      <c r="P311" s="2">
        <v>793986.61549999996</v>
      </c>
      <c r="Q311" s="3">
        <v>1</v>
      </c>
    </row>
    <row r="312" spans="1:17" x14ac:dyDescent="0.2">
      <c r="A312" s="2">
        <v>41575.347390000003</v>
      </c>
      <c r="B312" s="3">
        <v>44</v>
      </c>
      <c r="C312" s="2">
        <v>65529.703329999997</v>
      </c>
      <c r="D312" s="2">
        <v>353929.54950000002</v>
      </c>
      <c r="E312" s="2">
        <v>30620.172762004309</v>
      </c>
      <c r="G312" s="2">
        <v>41575.347390000003</v>
      </c>
      <c r="H312" s="3">
        <v>44</v>
      </c>
      <c r="I312" s="2">
        <v>65529.703329999997</v>
      </c>
      <c r="J312" s="2">
        <v>353929.54950000002</v>
      </c>
      <c r="K312" s="2">
        <v>3932.8381650000001</v>
      </c>
      <c r="M312" s="2">
        <v>41575.347390000003</v>
      </c>
      <c r="N312" s="3">
        <v>44</v>
      </c>
      <c r="O312" s="2">
        <v>65529.703329999997</v>
      </c>
      <c r="P312" s="2">
        <v>353929.54950000002</v>
      </c>
      <c r="Q312" s="3">
        <v>0</v>
      </c>
    </row>
    <row r="313" spans="1:17" x14ac:dyDescent="0.2">
      <c r="A313" s="2">
        <v>46412.477809999997</v>
      </c>
      <c r="B313" s="3">
        <v>42</v>
      </c>
      <c r="C313" s="2">
        <v>62426.523789999999</v>
      </c>
      <c r="D313" s="2">
        <v>630411.26980000001</v>
      </c>
      <c r="E313" s="2">
        <v>24975.726793176302</v>
      </c>
      <c r="G313" s="2">
        <v>46412.477809999997</v>
      </c>
      <c r="H313" s="3">
        <v>42</v>
      </c>
      <c r="I313" s="2">
        <v>62426.523789999999</v>
      </c>
      <c r="J313" s="2">
        <v>630411.26980000001</v>
      </c>
      <c r="K313" s="2">
        <v>6619.9296770000001</v>
      </c>
      <c r="M313" s="2">
        <v>46412.477809999997</v>
      </c>
      <c r="N313" s="3">
        <v>42</v>
      </c>
      <c r="O313" s="2">
        <v>62426.523789999999</v>
      </c>
      <c r="P313" s="2">
        <v>630411.26980000001</v>
      </c>
      <c r="Q313" s="3">
        <v>0</v>
      </c>
    </row>
    <row r="314" spans="1:17" x14ac:dyDescent="0.2">
      <c r="A314" s="2">
        <v>47610.117180000001</v>
      </c>
      <c r="B314" s="3">
        <v>41</v>
      </c>
      <c r="C314" s="2">
        <v>73498.307149999993</v>
      </c>
      <c r="D314" s="2">
        <v>491904.1899</v>
      </c>
      <c r="E314" s="2">
        <v>38562.546917280422</v>
      </c>
      <c r="G314" s="2">
        <v>47610.117180000001</v>
      </c>
      <c r="H314" s="3">
        <v>41</v>
      </c>
      <c r="I314" s="2">
        <v>73498.307149999993</v>
      </c>
      <c r="J314" s="2">
        <v>491904.1899</v>
      </c>
      <c r="K314" s="2">
        <v>3066.9399239999998</v>
      </c>
      <c r="M314" s="2">
        <v>47610.117180000001</v>
      </c>
      <c r="N314" s="3">
        <v>41</v>
      </c>
      <c r="O314" s="2">
        <v>73498.307149999993</v>
      </c>
      <c r="P314" s="2">
        <v>491904.1899</v>
      </c>
      <c r="Q314" s="3">
        <v>0</v>
      </c>
    </row>
    <row r="315" spans="1:17" x14ac:dyDescent="0.2">
      <c r="A315" s="2">
        <v>70878.29664</v>
      </c>
      <c r="B315" s="3">
        <v>48</v>
      </c>
      <c r="C315" s="2">
        <v>86565.156409999996</v>
      </c>
      <c r="D315" s="2">
        <v>819002.17480000004</v>
      </c>
      <c r="E315" s="2">
        <v>46115.869959318312</v>
      </c>
      <c r="G315" s="2">
        <v>70878.29664</v>
      </c>
      <c r="H315" s="3">
        <v>48</v>
      </c>
      <c r="I315" s="2">
        <v>86565.156409999996</v>
      </c>
      <c r="J315" s="2">
        <v>819002.17480000004</v>
      </c>
      <c r="K315" s="2">
        <v>13701.799859999999</v>
      </c>
      <c r="M315" s="2">
        <v>70878.29664</v>
      </c>
      <c r="N315" s="3">
        <v>48</v>
      </c>
      <c r="O315" s="2">
        <v>86565.156409999996</v>
      </c>
      <c r="P315" s="2">
        <v>819002.17480000004</v>
      </c>
      <c r="Q315" s="3">
        <v>0</v>
      </c>
    </row>
    <row r="316" spans="1:17" x14ac:dyDescent="0.2">
      <c r="A316" s="2">
        <v>55543.384969999999</v>
      </c>
      <c r="B316" s="3">
        <v>63</v>
      </c>
      <c r="C316" s="2">
        <v>46549.163289999997</v>
      </c>
      <c r="D316" s="2">
        <v>626163.83200000005</v>
      </c>
      <c r="E316" s="2">
        <v>22709.543157485881</v>
      </c>
      <c r="G316" s="2">
        <v>55543.384969999999</v>
      </c>
      <c r="H316" s="3">
        <v>63</v>
      </c>
      <c r="I316" s="2">
        <v>46549.163289999997</v>
      </c>
      <c r="J316" s="2">
        <v>626163.83200000005</v>
      </c>
      <c r="K316" s="2">
        <v>640.04537800000003</v>
      </c>
      <c r="M316" s="2">
        <v>55543.384969999999</v>
      </c>
      <c r="N316" s="3">
        <v>63</v>
      </c>
      <c r="O316" s="2">
        <v>46549.163289999997</v>
      </c>
      <c r="P316" s="2">
        <v>626163.83200000005</v>
      </c>
      <c r="Q316" s="3">
        <v>0</v>
      </c>
    </row>
    <row r="317" spans="1:17" x14ac:dyDescent="0.2">
      <c r="A317" s="2">
        <v>53848.755499999999</v>
      </c>
      <c r="B317" s="3">
        <v>59</v>
      </c>
      <c r="C317" s="2">
        <v>70111.539799999999</v>
      </c>
      <c r="D317" s="2">
        <v>239217.67319999999</v>
      </c>
      <c r="E317" s="2">
        <v>31551.498142762619</v>
      </c>
      <c r="G317" s="2">
        <v>53848.755499999999</v>
      </c>
      <c r="H317" s="3">
        <v>59</v>
      </c>
      <c r="I317" s="2">
        <v>70111.539799999999</v>
      </c>
      <c r="J317" s="2">
        <v>239217.67319999999</v>
      </c>
      <c r="K317" s="2">
        <v>7949.4636490000003</v>
      </c>
      <c r="M317" s="2">
        <v>53848.755499999999</v>
      </c>
      <c r="N317" s="3">
        <v>59</v>
      </c>
      <c r="O317" s="2">
        <v>70111.539799999999</v>
      </c>
      <c r="P317" s="2">
        <v>239217.67319999999</v>
      </c>
      <c r="Q317" s="3">
        <v>1</v>
      </c>
    </row>
    <row r="318" spans="1:17" x14ac:dyDescent="0.2">
      <c r="A318" s="2">
        <v>39904.816129999999</v>
      </c>
      <c r="B318" s="3">
        <v>45</v>
      </c>
      <c r="C318" s="2">
        <v>66747.668569999994</v>
      </c>
      <c r="D318" s="2">
        <v>221290.98180000001</v>
      </c>
      <c r="E318" s="2">
        <v>18589.000721794899</v>
      </c>
      <c r="G318" s="2">
        <v>39904.816129999999</v>
      </c>
      <c r="H318" s="3">
        <v>45</v>
      </c>
      <c r="I318" s="2">
        <v>66747.668569999994</v>
      </c>
      <c r="J318" s="2">
        <v>221290.98180000001</v>
      </c>
      <c r="K318" s="2">
        <v>9691.2346199999993</v>
      </c>
      <c r="M318" s="2">
        <v>39904.816129999999</v>
      </c>
      <c r="N318" s="3">
        <v>45</v>
      </c>
      <c r="O318" s="2">
        <v>66747.668569999994</v>
      </c>
      <c r="P318" s="2">
        <v>221290.98180000001</v>
      </c>
      <c r="Q318" s="3">
        <v>1</v>
      </c>
    </row>
    <row r="319" spans="1:17" x14ac:dyDescent="0.2">
      <c r="A319" s="2">
        <v>44736.410969999997</v>
      </c>
      <c r="B319" s="3">
        <v>47</v>
      </c>
      <c r="C319" s="2">
        <v>72025.676800000001</v>
      </c>
      <c r="D319" s="2">
        <v>222341.03419999999</v>
      </c>
      <c r="E319" s="2">
        <v>27718.11150523739</v>
      </c>
      <c r="G319" s="2">
        <v>44736.410969999997</v>
      </c>
      <c r="H319" s="3">
        <v>47</v>
      </c>
      <c r="I319" s="2">
        <v>72025.676800000001</v>
      </c>
      <c r="J319" s="2">
        <v>222341.03419999999</v>
      </c>
      <c r="K319" s="2">
        <v>6988.6527569999998</v>
      </c>
      <c r="M319" s="2">
        <v>44736.410969999997</v>
      </c>
      <c r="N319" s="3">
        <v>47</v>
      </c>
      <c r="O319" s="2">
        <v>72025.676800000001</v>
      </c>
      <c r="P319" s="2">
        <v>222341.03419999999</v>
      </c>
      <c r="Q319" s="3">
        <v>1</v>
      </c>
    </row>
    <row r="320" spans="1:17" x14ac:dyDescent="0.2">
      <c r="A320" s="2">
        <v>46937.174220000001</v>
      </c>
      <c r="B320" s="3">
        <v>49</v>
      </c>
      <c r="C320" s="2">
        <v>70737.293829999995</v>
      </c>
      <c r="D320" s="2">
        <v>266765.47700000001</v>
      </c>
      <c r="E320" s="2">
        <v>30825.381160898021</v>
      </c>
      <c r="G320" s="2">
        <v>46937.174220000001</v>
      </c>
      <c r="H320" s="3">
        <v>49</v>
      </c>
      <c r="I320" s="2">
        <v>70737.293829999995</v>
      </c>
      <c r="J320" s="2">
        <v>266765.47700000001</v>
      </c>
      <c r="K320" s="2">
        <v>13851.11162</v>
      </c>
      <c r="M320" s="2">
        <v>46937.174220000001</v>
      </c>
      <c r="N320" s="3">
        <v>49</v>
      </c>
      <c r="O320" s="2">
        <v>70737.293829999995</v>
      </c>
      <c r="P320" s="2">
        <v>266765.47700000001</v>
      </c>
      <c r="Q320" s="3">
        <v>1</v>
      </c>
    </row>
    <row r="321" spans="1:17" x14ac:dyDescent="0.2">
      <c r="A321" s="2">
        <v>28440.812679999999</v>
      </c>
      <c r="B321" s="3">
        <v>40</v>
      </c>
      <c r="C321" s="2">
        <v>57455.760900000001</v>
      </c>
      <c r="D321" s="2">
        <v>159727.87530000001</v>
      </c>
      <c r="E321" s="2">
        <v>23534.478823668749</v>
      </c>
      <c r="G321" s="2">
        <v>28440.812679999999</v>
      </c>
      <c r="H321" s="3">
        <v>40</v>
      </c>
      <c r="I321" s="2">
        <v>57455.760900000001</v>
      </c>
      <c r="J321" s="2">
        <v>159727.87530000001</v>
      </c>
      <c r="K321" s="2">
        <v>12186.02793</v>
      </c>
      <c r="M321" s="2">
        <v>28440.812679999999</v>
      </c>
      <c r="N321" s="3">
        <v>40</v>
      </c>
      <c r="O321" s="2">
        <v>57455.760900000001</v>
      </c>
      <c r="P321" s="2">
        <v>159727.87530000001</v>
      </c>
      <c r="Q321" s="3">
        <v>1</v>
      </c>
    </row>
    <row r="322" spans="1:17" x14ac:dyDescent="0.2">
      <c r="A322" s="2">
        <v>38148.001629999999</v>
      </c>
      <c r="B322" s="3">
        <v>41</v>
      </c>
      <c r="C322" s="2">
        <v>60657.593549999998</v>
      </c>
      <c r="D322" s="2">
        <v>392177.78899999999</v>
      </c>
      <c r="E322" s="2">
        <v>12490.69564999192</v>
      </c>
      <c r="G322" s="2">
        <v>38148.001629999999</v>
      </c>
      <c r="H322" s="3">
        <v>41</v>
      </c>
      <c r="I322" s="2">
        <v>60657.593549999998</v>
      </c>
      <c r="J322" s="2">
        <v>392177.78899999999</v>
      </c>
      <c r="K322" s="2">
        <v>3331.3047470000001</v>
      </c>
      <c r="M322" s="2">
        <v>38148.001629999999</v>
      </c>
      <c r="N322" s="3">
        <v>41</v>
      </c>
      <c r="O322" s="2">
        <v>60657.593549999998</v>
      </c>
      <c r="P322" s="2">
        <v>392177.78899999999</v>
      </c>
      <c r="Q322" s="3">
        <v>1</v>
      </c>
    </row>
    <row r="323" spans="1:17" x14ac:dyDescent="0.2">
      <c r="A323" s="2">
        <v>42747.539250000002</v>
      </c>
      <c r="B323" s="3">
        <v>47</v>
      </c>
      <c r="C323" s="2">
        <v>50694.427069999998</v>
      </c>
      <c r="D323" s="2">
        <v>587858.62950000004</v>
      </c>
      <c r="E323" s="2">
        <v>19804.210488978901</v>
      </c>
      <c r="G323" s="2">
        <v>42747.539250000002</v>
      </c>
      <c r="H323" s="3">
        <v>47</v>
      </c>
      <c r="I323" s="2">
        <v>50694.427069999998</v>
      </c>
      <c r="J323" s="2">
        <v>587858.62950000004</v>
      </c>
      <c r="K323" s="2">
        <v>10881.901019999999</v>
      </c>
      <c r="M323" s="2">
        <v>42747.539250000002</v>
      </c>
      <c r="N323" s="3">
        <v>47</v>
      </c>
      <c r="O323" s="2">
        <v>50694.427069999998</v>
      </c>
      <c r="P323" s="2">
        <v>587858.62950000004</v>
      </c>
      <c r="Q323" s="3">
        <v>0</v>
      </c>
    </row>
    <row r="324" spans="1:17" x14ac:dyDescent="0.2">
      <c r="A324" s="2">
        <v>29670.83337</v>
      </c>
      <c r="B324" s="3">
        <v>27</v>
      </c>
      <c r="C324" s="2">
        <v>55369.72784</v>
      </c>
      <c r="D324" s="2">
        <v>606851.16960000002</v>
      </c>
      <c r="E324" s="2">
        <v>23911.724764718871</v>
      </c>
      <c r="G324" s="2">
        <v>29670.83337</v>
      </c>
      <c r="H324" s="3">
        <v>27</v>
      </c>
      <c r="I324" s="2">
        <v>55369.72784</v>
      </c>
      <c r="J324" s="2">
        <v>606851.16960000002</v>
      </c>
      <c r="K324" s="2">
        <v>10888.934939999999</v>
      </c>
      <c r="M324" s="2">
        <v>29670.83337</v>
      </c>
      <c r="N324" s="3">
        <v>27</v>
      </c>
      <c r="O324" s="2">
        <v>55369.72784</v>
      </c>
      <c r="P324" s="2">
        <v>606851.16960000002</v>
      </c>
      <c r="Q324" s="3">
        <v>0</v>
      </c>
    </row>
    <row r="325" spans="1:17" x14ac:dyDescent="0.2">
      <c r="A325" s="2">
        <v>63038.20422</v>
      </c>
      <c r="B325" s="3">
        <v>46</v>
      </c>
      <c r="C325" s="2">
        <v>82425.646789999999</v>
      </c>
      <c r="D325" s="2">
        <v>684273.59129999997</v>
      </c>
      <c r="E325" s="2">
        <v>33180.201941791078</v>
      </c>
      <c r="G325" s="2">
        <v>63038.20422</v>
      </c>
      <c r="H325" s="3">
        <v>46</v>
      </c>
      <c r="I325" s="2">
        <v>82425.646789999999</v>
      </c>
      <c r="J325" s="2">
        <v>684273.59129999997</v>
      </c>
      <c r="K325" s="2">
        <v>7525.2521040000001</v>
      </c>
      <c r="M325" s="2">
        <v>63038.20422</v>
      </c>
      <c r="N325" s="3">
        <v>46</v>
      </c>
      <c r="O325" s="2">
        <v>82425.646789999999</v>
      </c>
      <c r="P325" s="2">
        <v>684273.59129999997</v>
      </c>
      <c r="Q325" s="3">
        <v>1</v>
      </c>
    </row>
  </sheetData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7B141-94CF-584D-89CD-95C3BB72A152}">
  <dimension ref="A1:K23"/>
  <sheetViews>
    <sheetView zoomScale="140" zoomScaleNormal="140" workbookViewId="0">
      <selection activeCell="I28" sqref="I28"/>
    </sheetView>
  </sheetViews>
  <sheetFormatPr baseColWidth="10" defaultRowHeight="15" x14ac:dyDescent="0.2"/>
  <cols>
    <col min="1" max="1" width="18.33203125" bestFit="1" customWidth="1"/>
    <col min="2" max="2" width="11.1640625" bestFit="1" customWidth="1"/>
    <col min="3" max="5" width="11" bestFit="1" customWidth="1"/>
    <col min="6" max="9" width="11.1640625" bestFit="1" customWidth="1"/>
  </cols>
  <sheetData>
    <row r="1" spans="1:9" x14ac:dyDescent="0.2">
      <c r="A1" t="s">
        <v>34</v>
      </c>
    </row>
    <row r="2" spans="1:9" ht="16" thickBot="1" x14ac:dyDescent="0.25"/>
    <row r="3" spans="1:9" x14ac:dyDescent="0.2">
      <c r="A3" s="11" t="s">
        <v>35</v>
      </c>
      <c r="B3" s="11"/>
    </row>
    <row r="4" spans="1:9" x14ac:dyDescent="0.2">
      <c r="A4" t="s">
        <v>36</v>
      </c>
      <c r="B4">
        <v>0.99973973779706182</v>
      </c>
    </row>
    <row r="5" spans="1:9" x14ac:dyDescent="0.2">
      <c r="A5" t="s">
        <v>37</v>
      </c>
      <c r="B5">
        <v>0.99947954333053801</v>
      </c>
    </row>
    <row r="6" spans="1:9" x14ac:dyDescent="0.2">
      <c r="A6" t="s">
        <v>38</v>
      </c>
      <c r="B6">
        <v>0.99946888551478119</v>
      </c>
    </row>
    <row r="7" spans="1:9" x14ac:dyDescent="0.2">
      <c r="A7" t="s">
        <v>39</v>
      </c>
      <c r="B7">
        <v>237.76478566638355</v>
      </c>
    </row>
    <row r="8" spans="1:9" ht="16" thickBot="1" x14ac:dyDescent="0.25">
      <c r="A8" s="9" t="s">
        <v>40</v>
      </c>
      <c r="B8" s="9">
        <v>300</v>
      </c>
    </row>
    <row r="10" spans="1:9" ht="16" thickBot="1" x14ac:dyDescent="0.25">
      <c r="A10" t="s">
        <v>41</v>
      </c>
    </row>
    <row r="11" spans="1:9" x14ac:dyDescent="0.2">
      <c r="A11" s="10"/>
      <c r="B11" s="10" t="s">
        <v>46</v>
      </c>
      <c r="C11" s="10" t="s">
        <v>47</v>
      </c>
      <c r="D11" s="10" t="s">
        <v>48</v>
      </c>
      <c r="E11" s="10" t="s">
        <v>49</v>
      </c>
      <c r="F11" s="10" t="s">
        <v>50</v>
      </c>
    </row>
    <row r="12" spans="1:9" x14ac:dyDescent="0.2">
      <c r="A12" t="s">
        <v>42</v>
      </c>
      <c r="B12">
        <v>6</v>
      </c>
      <c r="C12">
        <v>31809146688.276657</v>
      </c>
      <c r="D12">
        <v>5301524448.0461092</v>
      </c>
      <c r="E12">
        <v>93779.022468402487</v>
      </c>
      <c r="F12">
        <v>0</v>
      </c>
    </row>
    <row r="13" spans="1:9" x14ac:dyDescent="0.2">
      <c r="A13" t="s">
        <v>43</v>
      </c>
      <c r="B13">
        <v>293</v>
      </c>
      <c r="C13">
        <v>16563903.337773522</v>
      </c>
      <c r="D13">
        <v>56532.093302981302</v>
      </c>
    </row>
    <row r="14" spans="1:9" ht="16" thickBot="1" x14ac:dyDescent="0.25">
      <c r="A14" s="9" t="s">
        <v>44</v>
      </c>
      <c r="B14" s="9">
        <v>299</v>
      </c>
      <c r="C14" s="9">
        <v>31825710591.614429</v>
      </c>
      <c r="D14" s="9"/>
      <c r="E14" s="9"/>
      <c r="F14" s="9"/>
    </row>
    <row r="15" spans="1:9" ht="16" thickBot="1" x14ac:dyDescent="0.25"/>
    <row r="16" spans="1:9" x14ac:dyDescent="0.2">
      <c r="A16" s="10"/>
      <c r="B16" s="10" t="s">
        <v>51</v>
      </c>
      <c r="C16" s="10" t="s">
        <v>39</v>
      </c>
      <c r="D16" s="10" t="s">
        <v>52</v>
      </c>
      <c r="E16" s="10" t="s">
        <v>53</v>
      </c>
      <c r="F16" s="10" t="s">
        <v>54</v>
      </c>
      <c r="G16" s="10" t="s">
        <v>55</v>
      </c>
      <c r="H16" s="10" t="s">
        <v>56</v>
      </c>
      <c r="I16" s="10" t="s">
        <v>57</v>
      </c>
    </row>
    <row r="17" spans="1:11" x14ac:dyDescent="0.2">
      <c r="A17" t="s">
        <v>45</v>
      </c>
      <c r="B17" s="15">
        <v>-42142.777813631743</v>
      </c>
      <c r="C17" s="15">
        <v>125.88375351143931</v>
      </c>
      <c r="D17" s="15">
        <v>-334.77535137051774</v>
      </c>
      <c r="E17" s="15">
        <v>0</v>
      </c>
      <c r="F17" s="15">
        <v>-42390.528804716872</v>
      </c>
      <c r="G17" s="15">
        <v>-41895.026822546613</v>
      </c>
      <c r="H17" s="15">
        <v>-42390.528804716872</v>
      </c>
      <c r="I17" s="15">
        <v>-41895.026822546613</v>
      </c>
    </row>
    <row r="18" spans="1:11" x14ac:dyDescent="0.2">
      <c r="A18" t="s">
        <v>24</v>
      </c>
      <c r="B18" s="15">
        <v>0.56369616253634769</v>
      </c>
      <c r="C18" s="15">
        <v>1.4073085925396689E-3</v>
      </c>
      <c r="D18" s="15">
        <v>400.54908036842556</v>
      </c>
      <c r="E18" s="12">
        <v>0</v>
      </c>
      <c r="F18" s="15">
        <v>0.56092644770946465</v>
      </c>
      <c r="G18" s="15">
        <v>0.56646587736323073</v>
      </c>
      <c r="H18" s="15">
        <v>0.56092644770946465</v>
      </c>
      <c r="I18" s="15">
        <v>0.56646587736323073</v>
      </c>
    </row>
    <row r="19" spans="1:11" x14ac:dyDescent="0.2">
      <c r="A19" t="s">
        <v>25</v>
      </c>
      <c r="B19" s="15">
        <v>-2.9653078357394749E-3</v>
      </c>
      <c r="C19" s="15">
        <v>2.1365464905006219E-3</v>
      </c>
      <c r="D19" s="12">
        <v>-1.3878976417895137</v>
      </c>
      <c r="E19" s="12">
        <v>0.16622269513659613</v>
      </c>
      <c r="F19" s="15">
        <v>-7.170230995048342E-3</v>
      </c>
      <c r="G19" s="15">
        <v>1.2396153235693921E-3</v>
      </c>
      <c r="H19" s="15">
        <v>-7.170230995048342E-3</v>
      </c>
      <c r="I19" s="15">
        <v>1.2396153235693921E-3</v>
      </c>
      <c r="K19" t="s">
        <v>81</v>
      </c>
    </row>
    <row r="20" spans="1:11" x14ac:dyDescent="0.2">
      <c r="A20" t="s">
        <v>26</v>
      </c>
      <c r="B20" s="15">
        <v>6.9317939416548516E-3</v>
      </c>
      <c r="C20" s="15">
        <v>3.8968021732820293E-3</v>
      </c>
      <c r="D20" s="15">
        <v>1.7788416330656687</v>
      </c>
      <c r="E20" s="12">
        <v>7.6302451706164981E-2</v>
      </c>
      <c r="F20" s="15">
        <v>-7.3747690198559031E-4</v>
      </c>
      <c r="G20" s="15">
        <v>1.4601064785295294E-2</v>
      </c>
      <c r="H20" s="15">
        <v>-7.3747690198559031E-4</v>
      </c>
      <c r="I20" s="15">
        <v>1.4601064785295294E-2</v>
      </c>
    </row>
    <row r="21" spans="1:11" x14ac:dyDescent="0.2">
      <c r="A21" t="s">
        <v>27</v>
      </c>
      <c r="B21" s="15">
        <v>2.8944232422805492E-2</v>
      </c>
      <c r="C21" s="15">
        <v>8.1531136845206854E-5</v>
      </c>
      <c r="D21" s="15">
        <v>355.00832617798949</v>
      </c>
      <c r="E21" s="12">
        <v>0</v>
      </c>
      <c r="F21" s="15">
        <v>2.8783771526190573E-2</v>
      </c>
      <c r="G21" s="15">
        <v>2.9104693319420411E-2</v>
      </c>
      <c r="H21" s="15">
        <v>2.8783771526190573E-2</v>
      </c>
      <c r="I21" s="15">
        <v>2.9104693319420411E-2</v>
      </c>
    </row>
    <row r="22" spans="1:11" x14ac:dyDescent="0.2">
      <c r="A22" t="s">
        <v>28</v>
      </c>
      <c r="B22" s="15">
        <v>840.45924954515704</v>
      </c>
      <c r="C22" s="15">
        <v>1.7774779090363393</v>
      </c>
      <c r="D22" s="15">
        <v>472.83808438486449</v>
      </c>
      <c r="E22" s="12">
        <v>0</v>
      </c>
      <c r="F22" s="15">
        <v>836.96100691009246</v>
      </c>
      <c r="G22" s="15">
        <v>843.95749218022161</v>
      </c>
      <c r="H22" s="15">
        <v>836.96100691009246</v>
      </c>
      <c r="I22" s="15">
        <v>843.95749218022161</v>
      </c>
    </row>
    <row r="23" spans="1:11" ht="16" thickBot="1" x14ac:dyDescent="0.25">
      <c r="A23" s="9" t="s">
        <v>3</v>
      </c>
      <c r="B23" s="18">
        <v>34.170802988693566</v>
      </c>
      <c r="C23" s="18">
        <v>27.705475168700584</v>
      </c>
      <c r="D23" s="18">
        <v>1.2333592107922766</v>
      </c>
      <c r="E23" s="14">
        <v>0.21843030130944757</v>
      </c>
      <c r="F23" s="18">
        <v>-20.356161294320202</v>
      </c>
      <c r="G23" s="18">
        <v>88.697767271707335</v>
      </c>
      <c r="H23" s="18">
        <v>-20.356161294320202</v>
      </c>
      <c r="I23" s="18">
        <v>88.697767271707335</v>
      </c>
    </row>
  </sheetData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11C55-C8E6-0448-A109-E0C8600DDE7D}">
  <dimension ref="A1:J325"/>
  <sheetViews>
    <sheetView topLeftCell="A5" zoomScale="130" zoomScaleNormal="130" workbookViewId="0">
      <selection activeCell="A25" sqref="A25:E325"/>
    </sheetView>
  </sheetViews>
  <sheetFormatPr baseColWidth="10" defaultRowHeight="15" x14ac:dyDescent="0.2"/>
  <cols>
    <col min="2" max="2" width="12.1640625" bestFit="1" customWidth="1"/>
    <col min="3" max="5" width="11" bestFit="1" customWidth="1"/>
    <col min="6" max="9" width="12.1640625" bestFit="1" customWidth="1"/>
  </cols>
  <sheetData>
    <row r="1" spans="1:9" x14ac:dyDescent="0.2">
      <c r="A1" t="s">
        <v>34</v>
      </c>
    </row>
    <row r="2" spans="1:9" ht="16" thickBot="1" x14ac:dyDescent="0.25"/>
    <row r="3" spans="1:9" x14ac:dyDescent="0.2">
      <c r="A3" s="11" t="s">
        <v>35</v>
      </c>
      <c r="B3" s="11"/>
    </row>
    <row r="4" spans="1:9" x14ac:dyDescent="0.2">
      <c r="A4" t="s">
        <v>36</v>
      </c>
      <c r="B4">
        <v>0.99973802653999444</v>
      </c>
    </row>
    <row r="5" spans="1:9" x14ac:dyDescent="0.2">
      <c r="A5" t="s">
        <v>37</v>
      </c>
      <c r="B5">
        <v>0.99947612171008271</v>
      </c>
    </row>
    <row r="6" spans="1:9" x14ac:dyDescent="0.2">
      <c r="A6" t="s">
        <v>38</v>
      </c>
      <c r="B6">
        <v>0.99946721221535617</v>
      </c>
    </row>
    <row r="7" spans="1:9" x14ac:dyDescent="0.2">
      <c r="A7" t="s">
        <v>39</v>
      </c>
      <c r="B7">
        <v>238.13903530609184</v>
      </c>
    </row>
    <row r="8" spans="1:9" ht="16" thickBot="1" x14ac:dyDescent="0.25">
      <c r="A8" s="9" t="s">
        <v>40</v>
      </c>
      <c r="B8" s="9">
        <v>300</v>
      </c>
    </row>
    <row r="10" spans="1:9" ht="16" thickBot="1" x14ac:dyDescent="0.25">
      <c r="A10" t="s">
        <v>41</v>
      </c>
    </row>
    <row r="11" spans="1:9" x14ac:dyDescent="0.2">
      <c r="A11" s="10"/>
      <c r="B11" s="10" t="s">
        <v>46</v>
      </c>
      <c r="C11" s="10" t="s">
        <v>47</v>
      </c>
      <c r="D11" s="10" t="s">
        <v>48</v>
      </c>
      <c r="E11" s="10" t="s">
        <v>49</v>
      </c>
      <c r="F11" s="10" t="s">
        <v>50</v>
      </c>
    </row>
    <row r="12" spans="1:9" x14ac:dyDescent="0.2">
      <c r="A12" t="s">
        <v>42</v>
      </c>
      <c r="B12">
        <v>5</v>
      </c>
      <c r="C12">
        <v>31809037792.774292</v>
      </c>
      <c r="D12">
        <v>6361807558.5548582</v>
      </c>
      <c r="E12">
        <v>112181.01052791825</v>
      </c>
      <c r="F12">
        <v>0</v>
      </c>
    </row>
    <row r="13" spans="1:9" x14ac:dyDescent="0.2">
      <c r="A13" t="s">
        <v>43</v>
      </c>
      <c r="B13">
        <v>294</v>
      </c>
      <c r="C13">
        <v>16672798.84013572</v>
      </c>
      <c r="D13">
        <v>56710.200136516054</v>
      </c>
    </row>
    <row r="14" spans="1:9" ht="16" thickBot="1" x14ac:dyDescent="0.25">
      <c r="A14" s="9" t="s">
        <v>44</v>
      </c>
      <c r="B14" s="9">
        <v>299</v>
      </c>
      <c r="C14" s="9">
        <v>31825710591.614429</v>
      </c>
      <c r="D14" s="9"/>
      <c r="E14" s="9"/>
      <c r="F14" s="9"/>
    </row>
    <row r="15" spans="1:9" ht="16" thickBot="1" x14ac:dyDescent="0.25"/>
    <row r="16" spans="1:9" x14ac:dyDescent="0.2">
      <c r="A16" s="10"/>
      <c r="B16" s="10" t="s">
        <v>51</v>
      </c>
      <c r="C16" s="10" t="s">
        <v>39</v>
      </c>
      <c r="D16" s="10" t="s">
        <v>52</v>
      </c>
      <c r="E16" s="10" t="s">
        <v>53</v>
      </c>
      <c r="F16" s="10" t="s">
        <v>54</v>
      </c>
      <c r="G16" s="10" t="s">
        <v>55</v>
      </c>
      <c r="H16" s="10" t="s">
        <v>56</v>
      </c>
      <c r="I16" s="10" t="s">
        <v>57</v>
      </c>
    </row>
    <row r="17" spans="1:10" x14ac:dyDescent="0.2">
      <c r="A17" t="s">
        <v>45</v>
      </c>
      <c r="B17" s="15">
        <v>-42140.446821046608</v>
      </c>
      <c r="C17" s="15">
        <v>126.07067672148989</v>
      </c>
      <c r="D17" s="15">
        <v>-334.26049512006296</v>
      </c>
      <c r="E17" s="15">
        <v>0</v>
      </c>
      <c r="F17" s="15">
        <v>-42388.562194328239</v>
      </c>
      <c r="G17" s="15">
        <v>-41892.331447764976</v>
      </c>
      <c r="H17" s="15">
        <v>-42388.562194328239</v>
      </c>
      <c r="I17" s="15">
        <v>-41892.331447764976</v>
      </c>
    </row>
    <row r="18" spans="1:10" x14ac:dyDescent="0.2">
      <c r="A18" t="s">
        <v>24</v>
      </c>
      <c r="B18" s="15">
        <v>0.56265088686466547</v>
      </c>
      <c r="C18" s="15">
        <v>1.1906957303835361E-3</v>
      </c>
      <c r="D18" s="15">
        <v>472.53960227389871</v>
      </c>
      <c r="E18" s="12">
        <v>0</v>
      </c>
      <c r="F18" s="15">
        <v>0.56030751945130886</v>
      </c>
      <c r="G18" s="15">
        <v>0.56499425427802208</v>
      </c>
      <c r="H18" s="15">
        <v>0.56030751945130886</v>
      </c>
      <c r="I18" s="15">
        <v>0.56499425427802208</v>
      </c>
    </row>
    <row r="19" spans="1:10" x14ac:dyDescent="0.2">
      <c r="A19" t="s">
        <v>26</v>
      </c>
      <c r="B19" s="15">
        <v>6.4123479977283094E-3</v>
      </c>
      <c r="C19" s="15">
        <v>3.8848925850623823E-3</v>
      </c>
      <c r="D19" s="15">
        <v>1.65058566159181</v>
      </c>
      <c r="E19" s="12">
        <v>9.9891021033539765E-2</v>
      </c>
      <c r="F19" s="15">
        <v>-1.2333758055254678E-3</v>
      </c>
      <c r="G19" s="15">
        <v>1.4058071800982086E-2</v>
      </c>
      <c r="H19" s="15">
        <v>-1.2333758055254678E-3</v>
      </c>
      <c r="I19" s="15">
        <v>1.4058071800982086E-2</v>
      </c>
    </row>
    <row r="20" spans="1:10" x14ac:dyDescent="0.2">
      <c r="A20" t="s">
        <v>27</v>
      </c>
      <c r="B20" s="15">
        <v>2.8941329918575901E-2</v>
      </c>
      <c r="C20" s="15">
        <v>8.1632601767431899E-5</v>
      </c>
      <c r="D20" s="15">
        <v>354.53151427206279</v>
      </c>
      <c r="E20" s="12">
        <v>0</v>
      </c>
      <c r="F20" s="15">
        <v>2.8780671595909621E-2</v>
      </c>
      <c r="G20" s="15">
        <v>2.9101988241242181E-2</v>
      </c>
      <c r="H20" s="15">
        <v>2.8780671595909621E-2</v>
      </c>
      <c r="I20" s="15">
        <v>2.9101988241242181E-2</v>
      </c>
    </row>
    <row r="21" spans="1:10" x14ac:dyDescent="0.2">
      <c r="A21" t="s">
        <v>28</v>
      </c>
      <c r="B21" s="15">
        <v>840.45092460424792</v>
      </c>
      <c r="C21" s="15">
        <v>1.7802655813558343</v>
      </c>
      <c r="D21" s="15">
        <v>472.09300309236335</v>
      </c>
      <c r="E21" s="12">
        <v>0</v>
      </c>
      <c r="F21" s="15">
        <v>836.94724499575057</v>
      </c>
      <c r="G21" s="15">
        <v>843.95460421274527</v>
      </c>
      <c r="H21" s="15">
        <v>836.94724499575057</v>
      </c>
      <c r="I21" s="15">
        <v>843.95460421274527</v>
      </c>
    </row>
    <row r="22" spans="1:10" ht="16" thickBot="1" x14ac:dyDescent="0.25">
      <c r="A22" s="9" t="s">
        <v>3</v>
      </c>
      <c r="B22" s="18">
        <v>33.540625829602391</v>
      </c>
      <c r="C22" s="18">
        <v>27.745357780766589</v>
      </c>
      <c r="D22" s="14">
        <v>1.2088734300933452</v>
      </c>
      <c r="E22" s="14">
        <v>0.22768279023649507</v>
      </c>
      <c r="F22" s="18">
        <v>-21.064060855909442</v>
      </c>
      <c r="G22" s="18">
        <v>88.145312515114227</v>
      </c>
      <c r="H22" s="18">
        <v>-21.064060855909442</v>
      </c>
      <c r="I22" s="18">
        <v>88.145312515114227</v>
      </c>
      <c r="J22" t="s">
        <v>81</v>
      </c>
    </row>
    <row r="25" spans="1:10" x14ac:dyDescent="0.2">
      <c r="A25" s="4" t="s">
        <v>23</v>
      </c>
      <c r="B25" s="4" t="s">
        <v>24</v>
      </c>
      <c r="C25" s="4" t="s">
        <v>26</v>
      </c>
      <c r="D25" s="4" t="s">
        <v>27</v>
      </c>
      <c r="E25" s="4" t="s">
        <v>28</v>
      </c>
      <c r="F25" s="4" t="s">
        <v>3</v>
      </c>
    </row>
    <row r="26" spans="1:10" x14ac:dyDescent="0.2">
      <c r="A26" s="2">
        <v>35321.458769999997</v>
      </c>
      <c r="B26" s="2">
        <v>62812.093009999997</v>
      </c>
      <c r="C26" s="2">
        <v>11609.38091</v>
      </c>
      <c r="D26" s="2">
        <v>238961.25049999999</v>
      </c>
      <c r="E26" s="3">
        <v>42</v>
      </c>
      <c r="F26" s="3">
        <v>0</v>
      </c>
    </row>
    <row r="27" spans="1:10" x14ac:dyDescent="0.2">
      <c r="A27" s="2">
        <v>45115.525659999999</v>
      </c>
      <c r="B27" s="2">
        <v>66646.892919999998</v>
      </c>
      <c r="C27" s="2">
        <v>9572.9571360000009</v>
      </c>
      <c r="D27" s="2">
        <v>530973.90780000004</v>
      </c>
      <c r="E27" s="3">
        <v>41</v>
      </c>
      <c r="F27" s="3">
        <v>0</v>
      </c>
    </row>
    <row r="28" spans="1:10" x14ac:dyDescent="0.2">
      <c r="A28" s="2">
        <v>42925.709210000001</v>
      </c>
      <c r="B28" s="2">
        <v>53798.551119999996</v>
      </c>
      <c r="C28" s="2">
        <v>11160.35506</v>
      </c>
      <c r="D28" s="2">
        <v>638467.17729999998</v>
      </c>
      <c r="E28" s="3">
        <v>43</v>
      </c>
      <c r="F28" s="3">
        <v>1</v>
      </c>
    </row>
    <row r="29" spans="1:10" x14ac:dyDescent="0.2">
      <c r="A29" s="2">
        <v>67422.363129999998</v>
      </c>
      <c r="B29" s="2">
        <v>79370.037979999994</v>
      </c>
      <c r="C29" s="2">
        <v>14426.164849999999</v>
      </c>
      <c r="D29" s="2">
        <v>548599.05240000004</v>
      </c>
      <c r="E29" s="3">
        <v>58</v>
      </c>
      <c r="F29" s="3">
        <v>1</v>
      </c>
    </row>
    <row r="30" spans="1:10" x14ac:dyDescent="0.2">
      <c r="A30" s="2">
        <v>55915.462480000002</v>
      </c>
      <c r="B30" s="2">
        <v>59729.151299999998</v>
      </c>
      <c r="C30" s="2">
        <v>5358.7121770000003</v>
      </c>
      <c r="D30" s="2">
        <v>560304.06709999999</v>
      </c>
      <c r="E30" s="3">
        <v>57</v>
      </c>
      <c r="F30" s="3">
        <v>1</v>
      </c>
    </row>
    <row r="31" spans="1:10" x14ac:dyDescent="0.2">
      <c r="A31" s="2">
        <v>56611.997840000004</v>
      </c>
      <c r="B31" s="2">
        <v>68499.851620000001</v>
      </c>
      <c r="C31" s="2">
        <v>14179.47244</v>
      </c>
      <c r="D31" s="2">
        <v>428485.36040000001</v>
      </c>
      <c r="E31" s="3">
        <v>57</v>
      </c>
      <c r="F31" s="3">
        <v>1</v>
      </c>
    </row>
    <row r="32" spans="1:10" x14ac:dyDescent="0.2">
      <c r="A32" s="2">
        <v>28925.70549</v>
      </c>
      <c r="B32" s="2">
        <v>39814.521999999997</v>
      </c>
      <c r="C32" s="2">
        <v>5958.460188</v>
      </c>
      <c r="D32" s="2">
        <v>326373.18119999999</v>
      </c>
      <c r="E32" s="3">
        <v>47</v>
      </c>
      <c r="F32" s="3">
        <v>1</v>
      </c>
    </row>
    <row r="33" spans="1:6" x14ac:dyDescent="0.2">
      <c r="A33" s="2">
        <v>47434.982649999998</v>
      </c>
      <c r="B33" s="2">
        <v>51752.234450000004</v>
      </c>
      <c r="C33" s="2">
        <v>10985.69656</v>
      </c>
      <c r="D33" s="2">
        <v>629312.40410000004</v>
      </c>
      <c r="E33" s="3">
        <v>50</v>
      </c>
      <c r="F33" s="3">
        <v>1</v>
      </c>
    </row>
    <row r="34" spans="1:6" x14ac:dyDescent="0.2">
      <c r="A34" s="2">
        <v>48013.614099999999</v>
      </c>
      <c r="B34" s="2">
        <v>58139.259100000003</v>
      </c>
      <c r="C34" s="2">
        <v>3440.8237989999998</v>
      </c>
      <c r="D34" s="2">
        <v>630059.02740000002</v>
      </c>
      <c r="E34" s="3">
        <v>47</v>
      </c>
      <c r="F34" s="3">
        <v>0</v>
      </c>
    </row>
    <row r="35" spans="1:6" x14ac:dyDescent="0.2">
      <c r="A35" s="2">
        <v>38189.506009999997</v>
      </c>
      <c r="B35" s="2">
        <v>53457.101320000002</v>
      </c>
      <c r="C35" s="2">
        <v>12884.078680000001</v>
      </c>
      <c r="D35" s="2">
        <v>476643.35440000001</v>
      </c>
      <c r="E35" s="3">
        <v>43</v>
      </c>
      <c r="F35" s="3">
        <v>1</v>
      </c>
    </row>
    <row r="36" spans="1:6" x14ac:dyDescent="0.2">
      <c r="A36" s="2">
        <v>59045.51309</v>
      </c>
      <c r="B36" s="2">
        <v>73348.707450000002</v>
      </c>
      <c r="C36" s="2">
        <v>8270.707359</v>
      </c>
      <c r="D36" s="2">
        <v>612738.61710000003</v>
      </c>
      <c r="E36" s="3">
        <v>50</v>
      </c>
      <c r="F36" s="3">
        <v>1</v>
      </c>
    </row>
    <row r="37" spans="1:6" x14ac:dyDescent="0.2">
      <c r="A37" s="2">
        <v>42288.810460000001</v>
      </c>
      <c r="B37" s="2">
        <v>55421.657330000002</v>
      </c>
      <c r="C37" s="2">
        <v>10014.969289999999</v>
      </c>
      <c r="D37" s="2">
        <v>293862.5123</v>
      </c>
      <c r="E37" s="3">
        <v>53</v>
      </c>
      <c r="F37" s="3">
        <v>1</v>
      </c>
    </row>
    <row r="38" spans="1:6" x14ac:dyDescent="0.2">
      <c r="A38" s="2">
        <v>28700.0334</v>
      </c>
      <c r="B38" s="2">
        <v>37336.338300000003</v>
      </c>
      <c r="C38" s="2">
        <v>10218.32092</v>
      </c>
      <c r="D38" s="2">
        <v>430907.16729999997</v>
      </c>
      <c r="E38" s="3">
        <v>44</v>
      </c>
      <c r="F38" s="3">
        <v>0</v>
      </c>
    </row>
    <row r="39" spans="1:6" x14ac:dyDescent="0.2">
      <c r="A39" s="2">
        <v>49258.87571</v>
      </c>
      <c r="B39" s="2">
        <v>68304.472980000006</v>
      </c>
      <c r="C39" s="2">
        <v>9466.9951280000005</v>
      </c>
      <c r="D39" s="2">
        <v>420322.07020000002</v>
      </c>
      <c r="E39" s="3">
        <v>48</v>
      </c>
      <c r="F39" s="3">
        <v>0</v>
      </c>
    </row>
    <row r="40" spans="1:6" x14ac:dyDescent="0.2">
      <c r="A40" s="2">
        <v>49510.033560000003</v>
      </c>
      <c r="B40" s="2">
        <v>72776.003819999998</v>
      </c>
      <c r="C40" s="2">
        <v>10597.638139999999</v>
      </c>
      <c r="D40" s="2">
        <v>146344.8965</v>
      </c>
      <c r="E40" s="3">
        <v>55</v>
      </c>
      <c r="F40" s="3">
        <v>0</v>
      </c>
    </row>
    <row r="41" spans="1:6" x14ac:dyDescent="0.2">
      <c r="A41" s="2">
        <v>53017.267229999998</v>
      </c>
      <c r="B41" s="2">
        <v>64662.300609999998</v>
      </c>
      <c r="C41" s="2">
        <v>11326.03434</v>
      </c>
      <c r="D41" s="2">
        <v>481433.43239999999</v>
      </c>
      <c r="E41" s="3">
        <v>53</v>
      </c>
      <c r="F41" s="3">
        <v>1</v>
      </c>
    </row>
    <row r="42" spans="1:6" x14ac:dyDescent="0.2">
      <c r="A42" s="2">
        <v>41814.720670000002</v>
      </c>
      <c r="B42" s="2">
        <v>63259.878369999999</v>
      </c>
      <c r="C42" s="2">
        <v>11495.54999</v>
      </c>
      <c r="D42" s="2">
        <v>370356.22230000002</v>
      </c>
      <c r="E42" s="3">
        <v>45</v>
      </c>
      <c r="F42" s="3">
        <v>0</v>
      </c>
    </row>
    <row r="43" spans="1:6" x14ac:dyDescent="0.2">
      <c r="A43" s="2">
        <v>43901.712440000003</v>
      </c>
      <c r="B43" s="2">
        <v>52682.064010000002</v>
      </c>
      <c r="C43" s="2">
        <v>12514.52029</v>
      </c>
      <c r="D43" s="2">
        <v>549443.58860000002</v>
      </c>
      <c r="E43" s="3">
        <v>48</v>
      </c>
      <c r="F43" s="3">
        <v>1</v>
      </c>
    </row>
    <row r="44" spans="1:6" x14ac:dyDescent="0.2">
      <c r="A44" s="2">
        <v>44633.992409999999</v>
      </c>
      <c r="B44" s="2">
        <v>54503.144229999998</v>
      </c>
      <c r="C44" s="2">
        <v>7377.8209139999999</v>
      </c>
      <c r="D44" s="2">
        <v>431098.99979999999</v>
      </c>
      <c r="E44" s="3">
        <v>52</v>
      </c>
      <c r="F44" s="3">
        <v>1</v>
      </c>
    </row>
    <row r="45" spans="1:6" x14ac:dyDescent="0.2">
      <c r="A45" s="2">
        <v>54827.52403</v>
      </c>
      <c r="B45" s="2">
        <v>55368.237159999997</v>
      </c>
      <c r="C45" s="2">
        <v>13272.946470000001</v>
      </c>
      <c r="D45" s="2">
        <v>566022.13060000003</v>
      </c>
      <c r="E45" s="3">
        <v>59</v>
      </c>
      <c r="F45" s="3">
        <v>0</v>
      </c>
    </row>
    <row r="46" spans="1:6" x14ac:dyDescent="0.2">
      <c r="A46" s="2">
        <v>51130.95379</v>
      </c>
      <c r="B46" s="2">
        <v>63435.863039999997</v>
      </c>
      <c r="C46" s="2">
        <v>11878.03779</v>
      </c>
      <c r="D46" s="2">
        <v>480588.23450000002</v>
      </c>
      <c r="E46" s="3">
        <v>52</v>
      </c>
      <c r="F46" s="3">
        <v>1</v>
      </c>
    </row>
    <row r="47" spans="1:6" x14ac:dyDescent="0.2">
      <c r="A47" s="2">
        <v>43402.31525</v>
      </c>
      <c r="B47" s="2">
        <v>64347.345309999997</v>
      </c>
      <c r="C47" s="2">
        <v>10905.36628</v>
      </c>
      <c r="D47" s="2">
        <v>307226.09769999998</v>
      </c>
      <c r="E47" s="3">
        <v>48</v>
      </c>
      <c r="F47" s="3">
        <v>0</v>
      </c>
    </row>
    <row r="48" spans="1:6" x14ac:dyDescent="0.2">
      <c r="A48" s="2">
        <v>47240.86004</v>
      </c>
      <c r="B48" s="2">
        <v>65176.690549999999</v>
      </c>
      <c r="C48" s="2">
        <v>7698.5522339999998</v>
      </c>
      <c r="D48" s="2">
        <v>497526.45659999998</v>
      </c>
      <c r="E48" s="3">
        <v>46</v>
      </c>
      <c r="F48" s="3">
        <v>1</v>
      </c>
    </row>
    <row r="49" spans="1:6" x14ac:dyDescent="0.2">
      <c r="A49" s="2">
        <v>46635.494319999998</v>
      </c>
      <c r="B49" s="2">
        <v>52027.638370000001</v>
      </c>
      <c r="C49" s="2">
        <v>11960.85377</v>
      </c>
      <c r="D49" s="2">
        <v>688466.0503</v>
      </c>
      <c r="E49" s="3">
        <v>47</v>
      </c>
      <c r="F49" s="3">
        <v>1</v>
      </c>
    </row>
    <row r="50" spans="1:6" x14ac:dyDescent="0.2">
      <c r="A50" s="2">
        <v>45078.40193</v>
      </c>
      <c r="B50" s="2">
        <v>69612.012300000002</v>
      </c>
      <c r="C50" s="2">
        <v>8125.5989929999996</v>
      </c>
      <c r="D50" s="2">
        <v>499086.34419999999</v>
      </c>
      <c r="E50" s="3">
        <v>40</v>
      </c>
      <c r="F50" s="3">
        <v>0</v>
      </c>
    </row>
    <row r="51" spans="1:6" x14ac:dyDescent="0.2">
      <c r="A51" s="2">
        <v>44387.58412</v>
      </c>
      <c r="B51" s="2">
        <v>53065.571750000003</v>
      </c>
      <c r="C51" s="2">
        <v>17805.576069999999</v>
      </c>
      <c r="D51" s="2">
        <v>429440.3297</v>
      </c>
      <c r="E51" s="3">
        <v>53</v>
      </c>
      <c r="F51" s="3">
        <v>0</v>
      </c>
    </row>
    <row r="52" spans="1:6" x14ac:dyDescent="0.2">
      <c r="A52" s="2">
        <v>37161.553930000002</v>
      </c>
      <c r="B52" s="2">
        <v>82842.533850000007</v>
      </c>
      <c r="C52" s="2">
        <v>13102.15805</v>
      </c>
      <c r="D52" s="2">
        <v>315775.32069999998</v>
      </c>
      <c r="E52" s="3">
        <v>28</v>
      </c>
      <c r="F52" s="3">
        <v>0</v>
      </c>
    </row>
    <row r="53" spans="1:6" x14ac:dyDescent="0.2">
      <c r="A53" s="2">
        <v>49091.971850000002</v>
      </c>
      <c r="B53" s="2">
        <v>61388.627090000002</v>
      </c>
      <c r="C53" s="2">
        <v>14270.007310000001</v>
      </c>
      <c r="D53" s="2">
        <v>341691.93369999999</v>
      </c>
      <c r="E53" s="3">
        <v>56</v>
      </c>
      <c r="F53" s="3">
        <v>0</v>
      </c>
    </row>
    <row r="54" spans="1:6" x14ac:dyDescent="0.2">
      <c r="A54" s="2">
        <v>58350.318090000001</v>
      </c>
      <c r="B54" s="2">
        <v>100000</v>
      </c>
      <c r="C54" s="2">
        <v>17452.92179</v>
      </c>
      <c r="D54" s="2">
        <v>188032.0778</v>
      </c>
      <c r="E54" s="3">
        <v>46</v>
      </c>
      <c r="F54" s="3">
        <v>1</v>
      </c>
    </row>
    <row r="55" spans="1:6" x14ac:dyDescent="0.2">
      <c r="A55" s="2">
        <v>43994.35972</v>
      </c>
      <c r="B55" s="2">
        <v>62891.865559999998</v>
      </c>
      <c r="C55" s="2">
        <v>12522.94052</v>
      </c>
      <c r="D55" s="2">
        <v>583230.97600000002</v>
      </c>
      <c r="E55" s="3">
        <v>40</v>
      </c>
      <c r="F55" s="3">
        <v>1</v>
      </c>
    </row>
    <row r="56" spans="1:6" x14ac:dyDescent="0.2">
      <c r="A56" s="2">
        <v>17584.569630000002</v>
      </c>
      <c r="B56" s="2">
        <v>39627.124799999998</v>
      </c>
      <c r="C56" s="2">
        <v>9371.5110710000008</v>
      </c>
      <c r="D56" s="2">
        <v>319837.6593</v>
      </c>
      <c r="E56" s="3">
        <v>33</v>
      </c>
      <c r="F56" s="3">
        <v>1</v>
      </c>
    </row>
    <row r="57" spans="1:6" x14ac:dyDescent="0.2">
      <c r="A57" s="2">
        <v>44650.36073</v>
      </c>
      <c r="B57" s="2">
        <v>68859.564889999994</v>
      </c>
      <c r="C57" s="2">
        <v>13417.020270000001</v>
      </c>
      <c r="D57" s="2">
        <v>486069.07299999997</v>
      </c>
      <c r="E57" s="3">
        <v>40</v>
      </c>
      <c r="F57" s="3">
        <v>1</v>
      </c>
    </row>
    <row r="58" spans="1:6" x14ac:dyDescent="0.2">
      <c r="A58" s="2">
        <v>66363.893160000007</v>
      </c>
      <c r="B58" s="2">
        <v>82358.22683</v>
      </c>
      <c r="C58" s="2">
        <v>8092.4751029999998</v>
      </c>
      <c r="D58" s="2">
        <v>655934.46660000004</v>
      </c>
      <c r="E58" s="3">
        <v>51</v>
      </c>
      <c r="F58" s="3">
        <v>1</v>
      </c>
    </row>
    <row r="59" spans="1:6" x14ac:dyDescent="0.2">
      <c r="A59" s="2">
        <v>53489.462140000003</v>
      </c>
      <c r="B59" s="2">
        <v>67904.398950000003</v>
      </c>
      <c r="C59" s="2">
        <v>11417.309520000001</v>
      </c>
      <c r="D59" s="2">
        <v>487435.96399999998</v>
      </c>
      <c r="E59" s="3">
        <v>51</v>
      </c>
      <c r="F59" s="3">
        <v>0</v>
      </c>
    </row>
    <row r="60" spans="1:6" x14ac:dyDescent="0.2">
      <c r="A60" s="2">
        <v>39810.348169999997</v>
      </c>
      <c r="B60" s="2">
        <v>65311.682249999998</v>
      </c>
      <c r="C60" s="2">
        <v>7988.7536849999997</v>
      </c>
      <c r="D60" s="2">
        <v>215673.53839999999</v>
      </c>
      <c r="E60" s="3">
        <v>46</v>
      </c>
      <c r="F60" s="3">
        <v>0</v>
      </c>
    </row>
    <row r="61" spans="1:6" x14ac:dyDescent="0.2">
      <c r="A61" s="2">
        <v>51612.143109999997</v>
      </c>
      <c r="B61" s="2">
        <v>59593.2624</v>
      </c>
      <c r="C61" s="2">
        <v>12252.730579999999</v>
      </c>
      <c r="D61" s="2">
        <v>612242.77549999999</v>
      </c>
      <c r="E61" s="3">
        <v>51</v>
      </c>
      <c r="F61" s="3">
        <v>0</v>
      </c>
    </row>
    <row r="62" spans="1:6" x14ac:dyDescent="0.2">
      <c r="A62" s="2">
        <v>38978.674579999999</v>
      </c>
      <c r="B62" s="2">
        <v>47460.548089999997</v>
      </c>
      <c r="C62" s="2">
        <v>7405.5342710000004</v>
      </c>
      <c r="D62" s="2">
        <v>430624.81420000002</v>
      </c>
      <c r="E62" s="3">
        <v>50</v>
      </c>
      <c r="F62" s="3">
        <v>1</v>
      </c>
    </row>
    <row r="63" spans="1:6" x14ac:dyDescent="0.2">
      <c r="A63" s="2">
        <v>10092.22509</v>
      </c>
      <c r="B63" s="2">
        <v>43131.784110000001</v>
      </c>
      <c r="C63" s="2">
        <v>10917.140939999999</v>
      </c>
      <c r="D63" s="2">
        <v>326742.7352</v>
      </c>
      <c r="E63" s="3">
        <v>22</v>
      </c>
      <c r="F63" s="3">
        <v>1</v>
      </c>
    </row>
    <row r="64" spans="1:6" x14ac:dyDescent="0.2">
      <c r="A64" s="2">
        <v>35928.524039999997</v>
      </c>
      <c r="B64" s="2">
        <v>52263.698060000002</v>
      </c>
      <c r="C64" s="2">
        <v>8838.7595089999995</v>
      </c>
      <c r="D64" s="2">
        <v>213040.96059999999</v>
      </c>
      <c r="E64" s="3">
        <v>51</v>
      </c>
      <c r="F64" s="3">
        <v>0</v>
      </c>
    </row>
    <row r="65" spans="1:6" x14ac:dyDescent="0.2">
      <c r="A65" s="2">
        <v>54823.192210000001</v>
      </c>
      <c r="B65" s="2">
        <v>80959.533100000001</v>
      </c>
      <c r="C65" s="2">
        <v>4499.921096</v>
      </c>
      <c r="D65" s="2">
        <v>379749.91519999999</v>
      </c>
      <c r="E65" s="3">
        <v>48</v>
      </c>
      <c r="F65" s="3">
        <v>1</v>
      </c>
    </row>
    <row r="66" spans="1:6" x14ac:dyDescent="0.2">
      <c r="A66" s="2">
        <v>45805.671860000002</v>
      </c>
      <c r="B66" s="2">
        <v>66417.665970000002</v>
      </c>
      <c r="C66" s="2">
        <v>9183.3276210000004</v>
      </c>
      <c r="D66" s="2">
        <v>513340.0097</v>
      </c>
      <c r="E66" s="3">
        <v>42</v>
      </c>
      <c r="F66" s="3">
        <v>0</v>
      </c>
    </row>
    <row r="67" spans="1:6" x14ac:dyDescent="0.2">
      <c r="A67" s="2">
        <v>41567.470329999996</v>
      </c>
      <c r="B67" s="2">
        <v>58457.414920000003</v>
      </c>
      <c r="C67" s="2">
        <v>12491.01273</v>
      </c>
      <c r="D67" s="2">
        <v>410655.99469999998</v>
      </c>
      <c r="E67" s="3">
        <v>46</v>
      </c>
      <c r="F67" s="3">
        <v>1</v>
      </c>
    </row>
    <row r="68" spans="1:6" x14ac:dyDescent="0.2">
      <c r="A68" s="2">
        <v>28031.209849999999</v>
      </c>
      <c r="B68" s="2">
        <v>50571.459690000003</v>
      </c>
      <c r="C68" s="2">
        <v>13338.328519999999</v>
      </c>
      <c r="D68" s="2">
        <v>348833.84029999998</v>
      </c>
      <c r="E68" s="3">
        <v>38</v>
      </c>
      <c r="F68" s="3">
        <v>0</v>
      </c>
    </row>
    <row r="69" spans="1:6" x14ac:dyDescent="0.2">
      <c r="A69" s="2">
        <v>27815.738130000002</v>
      </c>
      <c r="B69" s="2">
        <v>50943.162559999997</v>
      </c>
      <c r="C69" s="2">
        <v>10816.8855</v>
      </c>
      <c r="D69" s="2">
        <v>299734.12780000002</v>
      </c>
      <c r="E69" s="3">
        <v>39</v>
      </c>
      <c r="F69" s="3">
        <v>1</v>
      </c>
    </row>
    <row r="70" spans="1:6" x14ac:dyDescent="0.2">
      <c r="A70" s="2">
        <v>68678.435200000007</v>
      </c>
      <c r="B70" s="2">
        <v>79792.130959999995</v>
      </c>
      <c r="C70" s="2">
        <v>14245.53319</v>
      </c>
      <c r="D70" s="2">
        <v>497950.29330000002</v>
      </c>
      <c r="E70" s="3">
        <v>61</v>
      </c>
      <c r="F70" s="3">
        <v>1</v>
      </c>
    </row>
    <row r="71" spans="1:6" x14ac:dyDescent="0.2">
      <c r="A71" s="2">
        <v>68925.094469999996</v>
      </c>
      <c r="B71" s="2">
        <v>70787.27764</v>
      </c>
      <c r="C71" s="2">
        <v>10155.34095</v>
      </c>
      <c r="D71" s="2">
        <v>853913.85320000001</v>
      </c>
      <c r="E71" s="3">
        <v>55</v>
      </c>
      <c r="F71" s="3">
        <v>0</v>
      </c>
    </row>
    <row r="72" spans="1:6" x14ac:dyDescent="0.2">
      <c r="A72" s="2">
        <v>34215.761500000001</v>
      </c>
      <c r="B72" s="2">
        <v>56098.507729999998</v>
      </c>
      <c r="C72" s="2">
        <v>11675.284960000001</v>
      </c>
      <c r="D72" s="2">
        <v>320228.64510000002</v>
      </c>
      <c r="E72" s="3">
        <v>42</v>
      </c>
      <c r="F72" s="3">
        <v>1</v>
      </c>
    </row>
    <row r="73" spans="1:6" x14ac:dyDescent="0.2">
      <c r="A73" s="2">
        <v>37843.466189999999</v>
      </c>
      <c r="B73" s="2">
        <v>57478.379220000003</v>
      </c>
      <c r="C73" s="2">
        <v>2230.096344</v>
      </c>
      <c r="D73" s="2">
        <v>158979.7102</v>
      </c>
      <c r="E73" s="3">
        <v>51</v>
      </c>
      <c r="F73" s="3">
        <v>0</v>
      </c>
    </row>
    <row r="74" spans="1:6" x14ac:dyDescent="0.2">
      <c r="A74" s="2">
        <v>37883.242310000001</v>
      </c>
      <c r="B74" s="2">
        <v>60181.406329999998</v>
      </c>
      <c r="C74" s="2">
        <v>7094.896557</v>
      </c>
      <c r="D74" s="2">
        <v>390312.1715</v>
      </c>
      <c r="E74" s="3">
        <v>41</v>
      </c>
      <c r="F74" s="3">
        <v>1</v>
      </c>
    </row>
    <row r="75" spans="1:6" x14ac:dyDescent="0.2">
      <c r="A75" s="2">
        <v>48734.357080000002</v>
      </c>
      <c r="B75" s="2">
        <v>74445.081680000003</v>
      </c>
      <c r="C75" s="2">
        <v>7915.758178</v>
      </c>
      <c r="D75" s="2">
        <v>527420.72690000001</v>
      </c>
      <c r="E75" s="3">
        <v>40</v>
      </c>
      <c r="F75" s="3">
        <v>0</v>
      </c>
    </row>
    <row r="76" spans="1:6" x14ac:dyDescent="0.2">
      <c r="A76" s="2">
        <v>27187.239140000001</v>
      </c>
      <c r="B76" s="2">
        <v>38406.778899999998</v>
      </c>
      <c r="C76" s="2">
        <v>11023.00268</v>
      </c>
      <c r="D76" s="2">
        <v>451846.19949999999</v>
      </c>
      <c r="E76" s="3">
        <v>41</v>
      </c>
      <c r="F76" s="3">
        <v>1</v>
      </c>
    </row>
    <row r="77" spans="1:6" x14ac:dyDescent="0.2">
      <c r="A77" s="2">
        <v>63738.390650000001</v>
      </c>
      <c r="B77" s="2">
        <v>64616.688099999999</v>
      </c>
      <c r="C77" s="2">
        <v>12378.54089</v>
      </c>
      <c r="D77" s="2">
        <v>779925.7892</v>
      </c>
      <c r="E77" s="3">
        <v>56</v>
      </c>
      <c r="F77" s="3">
        <v>0</v>
      </c>
    </row>
    <row r="78" spans="1:6" x14ac:dyDescent="0.2">
      <c r="A78" s="2">
        <v>48266.755160000001</v>
      </c>
      <c r="B78" s="2">
        <v>68107.93144</v>
      </c>
      <c r="C78" s="2">
        <v>7813.6026570000004</v>
      </c>
      <c r="D78" s="2">
        <v>455609.14289999998</v>
      </c>
      <c r="E78" s="3">
        <v>46</v>
      </c>
      <c r="F78" s="3">
        <v>0</v>
      </c>
    </row>
    <row r="79" spans="1:6" x14ac:dyDescent="0.2">
      <c r="A79" s="2">
        <v>46381.131110000002</v>
      </c>
      <c r="B79" s="2">
        <v>72471.815319999994</v>
      </c>
      <c r="C79" s="2">
        <v>11216.886759999999</v>
      </c>
      <c r="D79" s="2">
        <v>583523.07620000001</v>
      </c>
      <c r="E79" s="3">
        <v>37</v>
      </c>
      <c r="F79" s="3">
        <v>1</v>
      </c>
    </row>
    <row r="80" spans="1:6" x14ac:dyDescent="0.2">
      <c r="A80" s="2">
        <v>31978.979899999998</v>
      </c>
      <c r="B80" s="2">
        <v>35069.418859999998</v>
      </c>
      <c r="C80" s="2">
        <v>1851.9798390000001</v>
      </c>
      <c r="D80" s="2">
        <v>353757.50569999998</v>
      </c>
      <c r="E80" s="3">
        <v>52</v>
      </c>
      <c r="F80" s="3">
        <v>1</v>
      </c>
    </row>
    <row r="81" spans="1:6" x14ac:dyDescent="0.2">
      <c r="A81" s="2">
        <v>48100.290520000002</v>
      </c>
      <c r="B81" s="2">
        <v>52422.946909999999</v>
      </c>
      <c r="C81" s="2">
        <v>6998.4656199999999</v>
      </c>
      <c r="D81" s="2">
        <v>438067.75060000003</v>
      </c>
      <c r="E81" s="3">
        <v>57</v>
      </c>
      <c r="F81" s="3">
        <v>0</v>
      </c>
    </row>
    <row r="82" spans="1:6" x14ac:dyDescent="0.2">
      <c r="A82" s="2">
        <v>47380.912239999998</v>
      </c>
      <c r="B82" s="2">
        <v>84467.789879999997</v>
      </c>
      <c r="C82" s="2">
        <v>7772.4448469999998</v>
      </c>
      <c r="D82" s="2">
        <v>468238.79149999999</v>
      </c>
      <c r="E82" s="3">
        <v>34</v>
      </c>
      <c r="F82" s="3">
        <v>1</v>
      </c>
    </row>
    <row r="83" spans="1:6" x14ac:dyDescent="0.2">
      <c r="A83" s="2">
        <v>41425.00116</v>
      </c>
      <c r="B83" s="2">
        <v>51419.507769999997</v>
      </c>
      <c r="C83" s="2">
        <v>11331.204470000001</v>
      </c>
      <c r="D83" s="2">
        <v>636407.11479999998</v>
      </c>
      <c r="E83" s="3">
        <v>43</v>
      </c>
      <c r="F83" s="3">
        <v>1</v>
      </c>
    </row>
    <row r="84" spans="1:6" x14ac:dyDescent="0.2">
      <c r="A84" s="2">
        <v>38147.81018</v>
      </c>
      <c r="B84" s="2">
        <v>46609.516259999997</v>
      </c>
      <c r="C84" s="2">
        <v>7592.0197479999997</v>
      </c>
      <c r="D84" s="2">
        <v>409419.5797</v>
      </c>
      <c r="E84" s="3">
        <v>50</v>
      </c>
      <c r="F84" s="3">
        <v>1</v>
      </c>
    </row>
    <row r="85" spans="1:6" x14ac:dyDescent="0.2">
      <c r="A85" s="2">
        <v>32737.801769999998</v>
      </c>
      <c r="B85" s="2">
        <v>55207.456789999997</v>
      </c>
      <c r="C85" s="2">
        <v>9976.4348570000002</v>
      </c>
      <c r="D85" s="2">
        <v>286062.51620000001</v>
      </c>
      <c r="E85" s="3">
        <v>42</v>
      </c>
      <c r="F85" s="3">
        <v>1</v>
      </c>
    </row>
    <row r="86" spans="1:6" x14ac:dyDescent="0.2">
      <c r="A86" s="2">
        <v>37348.137369999997</v>
      </c>
      <c r="B86" s="2">
        <v>46689.4159</v>
      </c>
      <c r="C86" s="2">
        <v>7829.5655020000004</v>
      </c>
      <c r="D86" s="2">
        <v>615765.92890000006</v>
      </c>
      <c r="E86" s="3">
        <v>42</v>
      </c>
      <c r="F86" s="3">
        <v>1</v>
      </c>
    </row>
    <row r="87" spans="1:6" x14ac:dyDescent="0.2">
      <c r="A87" s="2">
        <v>47483.853159999999</v>
      </c>
      <c r="B87" s="2">
        <v>71847.254400000005</v>
      </c>
      <c r="C87" s="2">
        <v>4225.328117</v>
      </c>
      <c r="D87" s="2">
        <v>476088.3996</v>
      </c>
      <c r="E87" s="3">
        <v>42</v>
      </c>
      <c r="F87" s="3">
        <v>0</v>
      </c>
    </row>
    <row r="88" spans="1:6" x14ac:dyDescent="0.2">
      <c r="A88" s="2">
        <v>49730.533389999997</v>
      </c>
      <c r="B88" s="2">
        <v>69236.686079999999</v>
      </c>
      <c r="C88" s="2">
        <v>9842.842611</v>
      </c>
      <c r="D88" s="2">
        <v>242495.98860000001</v>
      </c>
      <c r="E88" s="3">
        <v>55</v>
      </c>
      <c r="F88" s="3">
        <v>0</v>
      </c>
    </row>
    <row r="89" spans="1:6" x14ac:dyDescent="0.2">
      <c r="A89" s="2">
        <v>40093.619809999997</v>
      </c>
      <c r="B89" s="2">
        <v>54006.778509999996</v>
      </c>
      <c r="C89" s="2">
        <v>15189.088449999999</v>
      </c>
      <c r="D89" s="2">
        <v>246321.8916</v>
      </c>
      <c r="E89" s="3">
        <v>53</v>
      </c>
      <c r="F89" s="3">
        <v>0</v>
      </c>
    </row>
    <row r="90" spans="1:6" x14ac:dyDescent="0.2">
      <c r="A90" s="2">
        <v>42297.506200000003</v>
      </c>
      <c r="B90" s="2">
        <v>47228.359989999997</v>
      </c>
      <c r="C90" s="2">
        <v>9046.1823960000002</v>
      </c>
      <c r="D90" s="2">
        <v>456634.20730000001</v>
      </c>
      <c r="E90" s="3">
        <v>53</v>
      </c>
      <c r="F90" s="3">
        <v>0</v>
      </c>
    </row>
    <row r="91" spans="1:6" x14ac:dyDescent="0.2">
      <c r="A91" s="2">
        <v>52954.931210000002</v>
      </c>
      <c r="B91" s="2">
        <v>70187.503280000004</v>
      </c>
      <c r="C91" s="2">
        <v>6841.5405769999998</v>
      </c>
      <c r="D91" s="2">
        <v>662176.48510000005</v>
      </c>
      <c r="E91" s="3">
        <v>43</v>
      </c>
      <c r="F91" s="3">
        <v>0</v>
      </c>
    </row>
    <row r="92" spans="1:6" x14ac:dyDescent="0.2">
      <c r="A92" s="2">
        <v>48104.111839999998</v>
      </c>
      <c r="B92" s="2">
        <v>62262.948450000004</v>
      </c>
      <c r="C92" s="2">
        <v>11785.87919</v>
      </c>
      <c r="D92" s="2">
        <v>301026.2206</v>
      </c>
      <c r="E92" s="3">
        <v>55</v>
      </c>
      <c r="F92" s="3">
        <v>0</v>
      </c>
    </row>
    <row r="93" spans="1:6" x14ac:dyDescent="0.2">
      <c r="A93" s="2">
        <v>43680.913269999997</v>
      </c>
      <c r="B93" s="2">
        <v>59195.828990000002</v>
      </c>
      <c r="C93" s="2">
        <v>8634.3767910000006</v>
      </c>
      <c r="D93" s="2">
        <v>573054.38080000004</v>
      </c>
      <c r="E93" s="3">
        <v>43</v>
      </c>
      <c r="F93" s="3">
        <v>1</v>
      </c>
    </row>
    <row r="94" spans="1:6" x14ac:dyDescent="0.2">
      <c r="A94" s="2">
        <v>52707.968159999997</v>
      </c>
      <c r="B94" s="2">
        <v>48716.672709999999</v>
      </c>
      <c r="C94" s="2">
        <v>10886.91711</v>
      </c>
      <c r="D94" s="2">
        <v>662382.66229999997</v>
      </c>
      <c r="E94" s="3">
        <v>57</v>
      </c>
      <c r="F94" s="3">
        <v>1</v>
      </c>
    </row>
    <row r="95" spans="1:6" x14ac:dyDescent="0.2">
      <c r="A95" s="2">
        <v>49392.8897</v>
      </c>
      <c r="B95" s="2">
        <v>66478.009669999999</v>
      </c>
      <c r="C95" s="2">
        <v>13685.88702</v>
      </c>
      <c r="D95" s="2">
        <v>356553.3996</v>
      </c>
      <c r="E95" s="3">
        <v>52</v>
      </c>
      <c r="F95" s="3">
        <v>1</v>
      </c>
    </row>
    <row r="96" spans="1:6" x14ac:dyDescent="0.2">
      <c r="A96" s="2">
        <v>30841.001540000001</v>
      </c>
      <c r="B96" s="2">
        <v>50280.004500000003</v>
      </c>
      <c r="C96" s="2">
        <v>11350.49408</v>
      </c>
      <c r="D96" s="2">
        <v>230728.3008</v>
      </c>
      <c r="E96" s="3">
        <v>45</v>
      </c>
      <c r="F96" s="3">
        <v>1</v>
      </c>
    </row>
    <row r="97" spans="1:6" x14ac:dyDescent="0.2">
      <c r="A97" s="2">
        <v>49373.375549999997</v>
      </c>
      <c r="B97" s="2">
        <v>57393.828719999998</v>
      </c>
      <c r="C97" s="2">
        <v>5627.8036540000003</v>
      </c>
      <c r="D97" s="2">
        <v>411831.03710000002</v>
      </c>
      <c r="E97" s="3">
        <v>56</v>
      </c>
      <c r="F97" s="3">
        <v>0</v>
      </c>
    </row>
    <row r="98" spans="1:6" x14ac:dyDescent="0.2">
      <c r="A98" s="2">
        <v>41903.651709999998</v>
      </c>
      <c r="B98" s="2">
        <v>63429.931409999997</v>
      </c>
      <c r="C98" s="2">
        <v>10676.21884</v>
      </c>
      <c r="D98" s="2">
        <v>481335.35820000002</v>
      </c>
      <c r="E98" s="3">
        <v>41</v>
      </c>
      <c r="F98" s="3">
        <v>0</v>
      </c>
    </row>
    <row r="99" spans="1:6" x14ac:dyDescent="0.2">
      <c r="A99" s="2">
        <v>45058.8969</v>
      </c>
      <c r="B99" s="2">
        <v>59139.210800000001</v>
      </c>
      <c r="C99" s="2">
        <v>4630.5444239999997</v>
      </c>
      <c r="D99" s="2">
        <v>473845.85460000002</v>
      </c>
      <c r="E99" s="3">
        <v>48</v>
      </c>
      <c r="F99" s="3">
        <v>1</v>
      </c>
    </row>
    <row r="100" spans="1:6" x14ac:dyDescent="0.2">
      <c r="A100" s="2">
        <v>52991.526669999999</v>
      </c>
      <c r="B100" s="2">
        <v>67015.193719999996</v>
      </c>
      <c r="C100" s="2">
        <v>13000.413689999999</v>
      </c>
      <c r="D100" s="2">
        <v>355157.64169999998</v>
      </c>
      <c r="E100" s="3">
        <v>56</v>
      </c>
      <c r="F100" s="3">
        <v>1</v>
      </c>
    </row>
    <row r="101" spans="1:6" x14ac:dyDescent="0.2">
      <c r="A101" s="2">
        <v>50958.081149999998</v>
      </c>
      <c r="B101" s="2">
        <v>69157.452099999995</v>
      </c>
      <c r="C101" s="2">
        <v>15791.61176</v>
      </c>
      <c r="D101" s="2">
        <v>506986.98239999998</v>
      </c>
      <c r="E101" s="3">
        <v>47</v>
      </c>
      <c r="F101" s="3">
        <v>0</v>
      </c>
    </row>
    <row r="102" spans="1:6" x14ac:dyDescent="0.2">
      <c r="A102" s="2">
        <v>41357.178970000001</v>
      </c>
      <c r="B102" s="2">
        <v>50867.940069999997</v>
      </c>
      <c r="C102" s="2">
        <v>16732.306380000002</v>
      </c>
      <c r="D102" s="2">
        <v>344916.17680000002</v>
      </c>
      <c r="E102" s="3">
        <v>53</v>
      </c>
      <c r="F102" s="3">
        <v>1</v>
      </c>
    </row>
    <row r="103" spans="1:6" x14ac:dyDescent="0.2">
      <c r="A103" s="2">
        <v>44434.719169999997</v>
      </c>
      <c r="B103" s="2">
        <v>53450.90036</v>
      </c>
      <c r="C103" s="2">
        <v>8740.7230930000005</v>
      </c>
      <c r="D103" s="2">
        <v>309113.06270000001</v>
      </c>
      <c r="E103" s="3">
        <v>57</v>
      </c>
      <c r="F103" s="3">
        <v>1</v>
      </c>
    </row>
    <row r="104" spans="1:6" x14ac:dyDescent="0.2">
      <c r="A104" s="2">
        <v>38502.423920000001</v>
      </c>
      <c r="B104" s="2">
        <v>70463.990839999999</v>
      </c>
      <c r="C104" s="2">
        <v>10059.55406</v>
      </c>
      <c r="D104" s="2">
        <v>278799.69579999999</v>
      </c>
      <c r="E104" s="3">
        <v>39</v>
      </c>
      <c r="F104" s="3">
        <v>0</v>
      </c>
    </row>
    <row r="105" spans="1:6" x14ac:dyDescent="0.2">
      <c r="A105" s="2">
        <v>41221.249179999999</v>
      </c>
      <c r="B105" s="2">
        <v>52697.151919999997</v>
      </c>
      <c r="C105" s="2">
        <v>861.81665290000001</v>
      </c>
      <c r="D105" s="2">
        <v>540805.49399999995</v>
      </c>
      <c r="E105" s="3">
        <v>45</v>
      </c>
      <c r="F105" s="3">
        <v>0</v>
      </c>
    </row>
    <row r="106" spans="1:6" x14ac:dyDescent="0.2">
      <c r="A106" s="2">
        <v>38399.461389999997</v>
      </c>
      <c r="B106" s="2">
        <v>71055.419240000003</v>
      </c>
      <c r="C106" s="2">
        <v>6147.9188430000004</v>
      </c>
      <c r="D106" s="2">
        <v>441527.01439999999</v>
      </c>
      <c r="E106" s="3">
        <v>33</v>
      </c>
      <c r="F106" s="3">
        <v>1</v>
      </c>
    </row>
    <row r="107" spans="1:6" x14ac:dyDescent="0.2">
      <c r="A107" s="2">
        <v>41456.680970000001</v>
      </c>
      <c r="B107" s="2">
        <v>55406.462149999999</v>
      </c>
      <c r="C107" s="2">
        <v>9522.5764949999993</v>
      </c>
      <c r="D107" s="2">
        <v>523251.26630000002</v>
      </c>
      <c r="E107" s="3">
        <v>44</v>
      </c>
      <c r="F107" s="3">
        <v>1</v>
      </c>
    </row>
    <row r="108" spans="1:6" x14ac:dyDescent="0.2">
      <c r="A108" s="2">
        <v>30394.824939999999</v>
      </c>
      <c r="B108" s="2">
        <v>48567.074619999999</v>
      </c>
      <c r="C108" s="2">
        <v>9724.0316469999998</v>
      </c>
      <c r="D108" s="2">
        <v>407401.37760000001</v>
      </c>
      <c r="E108" s="3">
        <v>40</v>
      </c>
      <c r="F108" s="3">
        <v>1</v>
      </c>
    </row>
    <row r="109" spans="1:6" x14ac:dyDescent="0.2">
      <c r="A109" s="2">
        <v>42384.05128</v>
      </c>
      <c r="B109" s="2">
        <v>69506.621270000003</v>
      </c>
      <c r="C109" s="2">
        <v>5449.4719969999996</v>
      </c>
      <c r="D109" s="2">
        <v>409293.26579999999</v>
      </c>
      <c r="E109" s="3">
        <v>40</v>
      </c>
      <c r="F109" s="3">
        <v>0</v>
      </c>
    </row>
    <row r="110" spans="1:6" x14ac:dyDescent="0.2">
      <c r="A110" s="2">
        <v>39002.077100000002</v>
      </c>
      <c r="B110" s="2">
        <v>69453.716589999996</v>
      </c>
      <c r="C110" s="2">
        <v>9565.8308749999997</v>
      </c>
      <c r="D110" s="2">
        <v>386128.13329999999</v>
      </c>
      <c r="E110" s="3">
        <v>37</v>
      </c>
      <c r="F110" s="3">
        <v>1</v>
      </c>
    </row>
    <row r="111" spans="1:6" x14ac:dyDescent="0.2">
      <c r="A111" s="2">
        <v>19553.2739</v>
      </c>
      <c r="B111" s="2">
        <v>36929.351240000004</v>
      </c>
      <c r="C111" s="2">
        <v>9719.1928979999993</v>
      </c>
      <c r="D111" s="2">
        <v>245664.3652</v>
      </c>
      <c r="E111" s="3">
        <v>40</v>
      </c>
      <c r="F111" s="3">
        <v>1</v>
      </c>
    </row>
    <row r="112" spans="1:6" x14ac:dyDescent="0.2">
      <c r="A112" s="2">
        <v>45167.325420000001</v>
      </c>
      <c r="B112" s="2">
        <v>63087.95261</v>
      </c>
      <c r="C112" s="2">
        <v>11024.02643</v>
      </c>
      <c r="D112" s="2">
        <v>496856.49119999999</v>
      </c>
      <c r="E112" s="3">
        <v>44</v>
      </c>
      <c r="F112" s="3">
        <v>1</v>
      </c>
    </row>
    <row r="113" spans="1:6" x14ac:dyDescent="0.2">
      <c r="A113" s="2">
        <v>36019.955600000001</v>
      </c>
      <c r="B113" s="2">
        <v>50889.340539999997</v>
      </c>
      <c r="C113" s="2">
        <v>11041.178910000001</v>
      </c>
      <c r="D113" s="2">
        <v>448601.94839999999</v>
      </c>
      <c r="E113" s="3">
        <v>43</v>
      </c>
      <c r="F113" s="3">
        <v>0</v>
      </c>
    </row>
    <row r="114" spans="1:6" x14ac:dyDescent="0.2">
      <c r="A114" s="2">
        <v>50937.938439999998</v>
      </c>
      <c r="B114" s="2">
        <v>58065.256939999999</v>
      </c>
      <c r="C114" s="2">
        <v>4204.9204920000002</v>
      </c>
      <c r="D114" s="2">
        <v>388498.51020000002</v>
      </c>
      <c r="E114" s="3">
        <v>58</v>
      </c>
      <c r="F114" s="3">
        <v>1</v>
      </c>
    </row>
    <row r="115" spans="1:6" x14ac:dyDescent="0.2">
      <c r="A115" s="2">
        <v>12895.714679999999</v>
      </c>
      <c r="B115" s="2">
        <v>20000</v>
      </c>
      <c r="C115" s="2">
        <v>14261.80773</v>
      </c>
      <c r="D115" s="2">
        <v>579181.65520000004</v>
      </c>
      <c r="E115" s="3">
        <v>32</v>
      </c>
      <c r="F115" s="3">
        <v>1</v>
      </c>
    </row>
    <row r="116" spans="1:6" x14ac:dyDescent="0.2">
      <c r="A116" s="2">
        <v>38955.219190000003</v>
      </c>
      <c r="B116" s="2">
        <v>60536.204059999996</v>
      </c>
      <c r="C116" s="2">
        <v>8244.4702259999995</v>
      </c>
      <c r="D116" s="2">
        <v>173079.17980000001</v>
      </c>
      <c r="E116" s="3">
        <v>50</v>
      </c>
      <c r="F116" s="3">
        <v>1</v>
      </c>
    </row>
    <row r="117" spans="1:6" x14ac:dyDescent="0.2">
      <c r="A117" s="2">
        <v>51221.04249</v>
      </c>
      <c r="B117" s="2">
        <v>50667.697590000003</v>
      </c>
      <c r="C117" s="2">
        <v>9871.4035910000002</v>
      </c>
      <c r="D117" s="2">
        <v>536665.04639999999</v>
      </c>
      <c r="E117" s="3">
        <v>59</v>
      </c>
      <c r="F117" s="3">
        <v>1</v>
      </c>
    </row>
    <row r="118" spans="1:6" x14ac:dyDescent="0.2">
      <c r="A118" s="2">
        <v>25971.956730000002</v>
      </c>
      <c r="B118" s="2">
        <v>44376.622210000001</v>
      </c>
      <c r="C118" s="2">
        <v>13865.090550000001</v>
      </c>
      <c r="D118" s="2">
        <v>259049.2824</v>
      </c>
      <c r="E118" s="3">
        <v>42</v>
      </c>
      <c r="F118" s="3">
        <v>1</v>
      </c>
    </row>
    <row r="119" spans="1:6" x14ac:dyDescent="0.2">
      <c r="A119" s="2">
        <v>60670.336719999999</v>
      </c>
      <c r="B119" s="2">
        <v>75958.283490000002</v>
      </c>
      <c r="C119" s="2">
        <v>10562.903770000001</v>
      </c>
      <c r="D119" s="2">
        <v>635512.36060000001</v>
      </c>
      <c r="E119" s="3">
        <v>50</v>
      </c>
      <c r="F119" s="3">
        <v>0</v>
      </c>
    </row>
    <row r="120" spans="1:6" x14ac:dyDescent="0.2">
      <c r="A120" s="2">
        <v>54075.120640000001</v>
      </c>
      <c r="B120" s="2">
        <v>70896.728529999993</v>
      </c>
      <c r="C120" s="2">
        <v>11794.73914</v>
      </c>
      <c r="D120" s="2">
        <v>398746.84580000001</v>
      </c>
      <c r="E120" s="3">
        <v>53</v>
      </c>
      <c r="F120" s="3">
        <v>1</v>
      </c>
    </row>
    <row r="121" spans="1:6" x14ac:dyDescent="0.2">
      <c r="A121" s="2">
        <v>40004.871420000003</v>
      </c>
      <c r="B121" s="2">
        <v>56009.730730000003</v>
      </c>
      <c r="C121" s="2">
        <v>11030.2654</v>
      </c>
      <c r="D121" s="2">
        <v>391848.6041</v>
      </c>
      <c r="E121" s="3">
        <v>47</v>
      </c>
      <c r="F121" s="3">
        <v>1</v>
      </c>
    </row>
    <row r="122" spans="1:6" x14ac:dyDescent="0.2">
      <c r="A122" s="2">
        <v>61593.520579999997</v>
      </c>
      <c r="B122" s="2">
        <v>90556.626860000004</v>
      </c>
      <c r="C122" s="2">
        <v>13872.566699999999</v>
      </c>
      <c r="D122" s="2">
        <v>479586.9387</v>
      </c>
      <c r="E122" s="3">
        <v>46</v>
      </c>
      <c r="F122" s="3">
        <v>0</v>
      </c>
    </row>
    <row r="123" spans="1:6" x14ac:dyDescent="0.2">
      <c r="A123" s="2">
        <v>39503.388290000003</v>
      </c>
      <c r="B123" s="2">
        <v>71716.456619999997</v>
      </c>
      <c r="C123" s="2">
        <v>8870.714301</v>
      </c>
      <c r="D123" s="2">
        <v>165866.20000000001</v>
      </c>
      <c r="E123" s="3">
        <v>43</v>
      </c>
      <c r="F123" s="3">
        <v>1</v>
      </c>
    </row>
    <row r="124" spans="1:6" x14ac:dyDescent="0.2">
      <c r="A124" s="2">
        <v>52474.718390000002</v>
      </c>
      <c r="B124" s="2">
        <v>68502.109429999997</v>
      </c>
      <c r="C124" s="2">
        <v>5831.1182449999997</v>
      </c>
      <c r="D124" s="2">
        <v>515084.18910000002</v>
      </c>
      <c r="E124" s="3">
        <v>49</v>
      </c>
      <c r="F124" s="3">
        <v>0</v>
      </c>
    </row>
    <row r="125" spans="1:6" x14ac:dyDescent="0.2">
      <c r="A125" s="2">
        <v>42187.682800000002</v>
      </c>
      <c r="B125" s="2">
        <v>46261.426659999997</v>
      </c>
      <c r="C125" s="2">
        <v>16767.263599999998</v>
      </c>
      <c r="D125" s="2">
        <v>759479.45959999994</v>
      </c>
      <c r="E125" s="3">
        <v>43</v>
      </c>
      <c r="F125" s="3">
        <v>0</v>
      </c>
    </row>
    <row r="126" spans="1:6" x14ac:dyDescent="0.2">
      <c r="A126" s="2">
        <v>57441.44414</v>
      </c>
      <c r="B126" s="2">
        <v>61858.190770000001</v>
      </c>
      <c r="C126" s="2">
        <v>5189.0835639999996</v>
      </c>
      <c r="D126" s="2">
        <v>706977.05299999996</v>
      </c>
      <c r="E126" s="3">
        <v>53</v>
      </c>
      <c r="F126" s="3">
        <v>1</v>
      </c>
    </row>
    <row r="127" spans="1:6" x14ac:dyDescent="0.2">
      <c r="A127" s="2">
        <v>22681.716670000002</v>
      </c>
      <c r="B127" s="2">
        <v>49483.832620000001</v>
      </c>
      <c r="C127" s="2">
        <v>11811.25253</v>
      </c>
      <c r="D127" s="2">
        <v>242292.92</v>
      </c>
      <c r="E127" s="3">
        <v>36</v>
      </c>
      <c r="F127" s="3">
        <v>1</v>
      </c>
    </row>
    <row r="128" spans="1:6" x14ac:dyDescent="0.2">
      <c r="A128" s="2">
        <v>33640.736969999998</v>
      </c>
      <c r="B128" s="2">
        <v>68289.182289999997</v>
      </c>
      <c r="C128" s="2">
        <v>7357.7870110000003</v>
      </c>
      <c r="D128" s="2">
        <v>404457.30989999999</v>
      </c>
      <c r="E128" s="3">
        <v>30</v>
      </c>
      <c r="F128" s="3">
        <v>1</v>
      </c>
    </row>
    <row r="129" spans="1:6" x14ac:dyDescent="0.2">
      <c r="A129" s="2">
        <v>31540.778679999999</v>
      </c>
      <c r="B129" s="2">
        <v>47399.22827</v>
      </c>
      <c r="C129" s="2">
        <v>14562.64194</v>
      </c>
      <c r="D129" s="2">
        <v>537744.1324</v>
      </c>
      <c r="E129" s="3">
        <v>37</v>
      </c>
      <c r="F129" s="3">
        <v>0</v>
      </c>
    </row>
    <row r="130" spans="1:6" x14ac:dyDescent="0.2">
      <c r="A130" s="2">
        <v>60461.242680000003</v>
      </c>
      <c r="B130" s="2">
        <v>63975.060899999997</v>
      </c>
      <c r="C130" s="2">
        <v>10614.85449</v>
      </c>
      <c r="D130" s="2">
        <v>891439.87609999999</v>
      </c>
      <c r="E130" s="3">
        <v>48</v>
      </c>
      <c r="F130" s="3">
        <v>0</v>
      </c>
    </row>
    <row r="131" spans="1:6" x14ac:dyDescent="0.2">
      <c r="A131" s="2">
        <v>45738.334300000002</v>
      </c>
      <c r="B131" s="2">
        <v>75460.523620000007</v>
      </c>
      <c r="C131" s="2">
        <v>6280.9295469999997</v>
      </c>
      <c r="D131" s="2">
        <v>296972.40850000002</v>
      </c>
      <c r="E131" s="3">
        <v>44</v>
      </c>
      <c r="F131" s="3">
        <v>0</v>
      </c>
    </row>
    <row r="132" spans="1:6" x14ac:dyDescent="0.2">
      <c r="A132" s="2">
        <v>34803.823949999998</v>
      </c>
      <c r="B132" s="2">
        <v>51075.461179999998</v>
      </c>
      <c r="C132" s="2">
        <v>12416.84845</v>
      </c>
      <c r="D132" s="2">
        <v>450402.29320000001</v>
      </c>
      <c r="E132" s="3">
        <v>42</v>
      </c>
      <c r="F132" s="3">
        <v>0</v>
      </c>
    </row>
    <row r="133" spans="1:6" x14ac:dyDescent="0.2">
      <c r="A133" s="2">
        <v>34642.602400000003</v>
      </c>
      <c r="B133" s="2">
        <v>42433.546190000001</v>
      </c>
      <c r="C133" s="2">
        <v>7335.5248259999998</v>
      </c>
      <c r="D133" s="2">
        <v>386057.42099999997</v>
      </c>
      <c r="E133" s="3">
        <v>50</v>
      </c>
      <c r="F133" s="3">
        <v>1</v>
      </c>
    </row>
    <row r="134" spans="1:6" x14ac:dyDescent="0.2">
      <c r="A134" s="2">
        <v>27586.718540000002</v>
      </c>
      <c r="B134" s="2">
        <v>61922.897100000002</v>
      </c>
      <c r="C134" s="2">
        <v>10366.503259999999</v>
      </c>
      <c r="D134" s="2">
        <v>323453.2022</v>
      </c>
      <c r="E134" s="3">
        <v>30</v>
      </c>
      <c r="F134" s="3">
        <v>1</v>
      </c>
    </row>
    <row r="135" spans="1:6" x14ac:dyDescent="0.2">
      <c r="A135" s="2">
        <v>54973.024949999999</v>
      </c>
      <c r="B135" s="2">
        <v>69946.939240000007</v>
      </c>
      <c r="C135" s="2">
        <v>9010.6486330000007</v>
      </c>
      <c r="D135" s="2">
        <v>778537.2095</v>
      </c>
      <c r="E135" s="3">
        <v>42</v>
      </c>
      <c r="F135" s="3">
        <v>1</v>
      </c>
    </row>
    <row r="136" spans="1:6" x14ac:dyDescent="0.2">
      <c r="A136" s="2">
        <v>49142.511740000002</v>
      </c>
      <c r="B136" s="2">
        <v>73476.422489999997</v>
      </c>
      <c r="C136" s="2">
        <v>9656.8061560000006</v>
      </c>
      <c r="D136" s="2">
        <v>386287.0208</v>
      </c>
      <c r="E136" s="3">
        <v>46</v>
      </c>
      <c r="F136" s="3">
        <v>1</v>
      </c>
    </row>
    <row r="137" spans="1:6" x14ac:dyDescent="0.2">
      <c r="A137" s="2">
        <v>58840.539640000003</v>
      </c>
      <c r="B137" s="2">
        <v>75571.201879999993</v>
      </c>
      <c r="C137" s="2">
        <v>12887.548989999999</v>
      </c>
      <c r="D137" s="2">
        <v>416540.299</v>
      </c>
      <c r="E137" s="3">
        <v>55</v>
      </c>
      <c r="F137" s="3">
        <v>1</v>
      </c>
    </row>
    <row r="138" spans="1:6" x14ac:dyDescent="0.2">
      <c r="A138" s="2">
        <v>57306.328659999999</v>
      </c>
      <c r="B138" s="2">
        <v>82573.011320000005</v>
      </c>
      <c r="C138" s="2">
        <v>1696.9897639999999</v>
      </c>
      <c r="D138" s="2">
        <v>562605.06550000003</v>
      </c>
      <c r="E138" s="3">
        <v>44</v>
      </c>
      <c r="F138" s="3">
        <v>0</v>
      </c>
    </row>
    <row r="139" spans="1:6" x14ac:dyDescent="0.2">
      <c r="A139" s="2">
        <v>51941.675600000002</v>
      </c>
      <c r="B139" s="2">
        <v>50649.644919999999</v>
      </c>
      <c r="C139" s="2">
        <v>11211.720160000001</v>
      </c>
      <c r="D139" s="2">
        <v>565932.18610000005</v>
      </c>
      <c r="E139" s="3">
        <v>58</v>
      </c>
      <c r="F139" s="3">
        <v>0</v>
      </c>
    </row>
    <row r="140" spans="1:6" x14ac:dyDescent="0.2">
      <c r="A140" s="2">
        <v>30240.60975</v>
      </c>
      <c r="B140" s="2">
        <v>53427.461920000002</v>
      </c>
      <c r="C140" s="2">
        <v>7903.1035910000001</v>
      </c>
      <c r="D140" s="2">
        <v>238529.6336</v>
      </c>
      <c r="E140" s="3">
        <v>42</v>
      </c>
      <c r="F140" s="3">
        <v>1</v>
      </c>
    </row>
    <row r="141" spans="1:6" x14ac:dyDescent="0.2">
      <c r="A141" s="2">
        <v>67120.898780000003</v>
      </c>
      <c r="B141" s="2">
        <v>75247.180609999996</v>
      </c>
      <c r="C141" s="2">
        <v>13258.46631</v>
      </c>
      <c r="D141" s="2">
        <v>659279.20109999995</v>
      </c>
      <c r="E141" s="3">
        <v>57</v>
      </c>
      <c r="F141" s="3">
        <v>1</v>
      </c>
    </row>
    <row r="142" spans="1:6" x14ac:dyDescent="0.2">
      <c r="A142" s="2">
        <v>42408.026250000003</v>
      </c>
      <c r="B142" s="2">
        <v>69175.194029999999</v>
      </c>
      <c r="C142" s="2">
        <v>6039.5945190000002</v>
      </c>
      <c r="D142" s="2">
        <v>325701.40830000001</v>
      </c>
      <c r="E142" s="3">
        <v>43</v>
      </c>
      <c r="F142" s="3">
        <v>1</v>
      </c>
    </row>
    <row r="143" spans="1:6" x14ac:dyDescent="0.2">
      <c r="A143" s="2">
        <v>41451.718430000001</v>
      </c>
      <c r="B143" s="2">
        <v>84171.167189999993</v>
      </c>
      <c r="C143" s="2">
        <v>12719.64415</v>
      </c>
      <c r="D143" s="2">
        <v>244310.5736</v>
      </c>
      <c r="E143" s="3">
        <v>35</v>
      </c>
      <c r="F143" s="3">
        <v>0</v>
      </c>
    </row>
    <row r="144" spans="1:6" x14ac:dyDescent="0.2">
      <c r="A144" s="2">
        <v>42592.886469999998</v>
      </c>
      <c r="B144" s="2">
        <v>45721.66835</v>
      </c>
      <c r="C144" s="2">
        <v>14250.52398</v>
      </c>
      <c r="D144" s="2">
        <v>790526.55070000002</v>
      </c>
      <c r="E144" s="3">
        <v>43</v>
      </c>
      <c r="F144" s="3">
        <v>0</v>
      </c>
    </row>
    <row r="145" spans="1:6" x14ac:dyDescent="0.2">
      <c r="A145" s="2">
        <v>34521.176180000002</v>
      </c>
      <c r="B145" s="2">
        <v>54355.7595</v>
      </c>
      <c r="C145" s="2">
        <v>10008.767970000001</v>
      </c>
      <c r="D145" s="2">
        <v>573052.01190000004</v>
      </c>
      <c r="E145" s="3">
        <v>35</v>
      </c>
      <c r="F145" s="3">
        <v>0</v>
      </c>
    </row>
    <row r="146" spans="1:6" x14ac:dyDescent="0.2">
      <c r="A146" s="2">
        <v>42213.69644</v>
      </c>
      <c r="B146" s="2">
        <v>77206.483859999993</v>
      </c>
      <c r="C146" s="2">
        <v>8493.098575</v>
      </c>
      <c r="D146" s="2">
        <v>411070.4828</v>
      </c>
      <c r="E146" s="3">
        <v>34</v>
      </c>
      <c r="F146" s="3">
        <v>1</v>
      </c>
    </row>
    <row r="147" spans="1:6" x14ac:dyDescent="0.2">
      <c r="A147" s="2">
        <v>41913.537129999997</v>
      </c>
      <c r="B147" s="2">
        <v>57005.185949999999</v>
      </c>
      <c r="C147" s="2">
        <v>12416.79083</v>
      </c>
      <c r="D147" s="2">
        <v>408147.0405</v>
      </c>
      <c r="E147" s="3">
        <v>48</v>
      </c>
      <c r="F147" s="3">
        <v>0</v>
      </c>
    </row>
    <row r="148" spans="1:6" x14ac:dyDescent="0.2">
      <c r="A148" s="2">
        <v>59416.18101</v>
      </c>
      <c r="B148" s="2">
        <v>65809.107820000005</v>
      </c>
      <c r="C148" s="2">
        <v>4820.8394449999996</v>
      </c>
      <c r="D148" s="2">
        <v>692401.46680000005</v>
      </c>
      <c r="E148" s="3">
        <v>53</v>
      </c>
      <c r="F148" s="3">
        <v>1</v>
      </c>
    </row>
    <row r="149" spans="1:6" x14ac:dyDescent="0.2">
      <c r="A149" s="2">
        <v>51402.615059999996</v>
      </c>
      <c r="B149" s="2">
        <v>65468.144200000002</v>
      </c>
      <c r="C149" s="2">
        <v>7248.5414199999996</v>
      </c>
      <c r="D149" s="2">
        <v>588570.89029999997</v>
      </c>
      <c r="E149" s="3">
        <v>47</v>
      </c>
      <c r="F149" s="3">
        <v>0</v>
      </c>
    </row>
    <row r="150" spans="1:6" x14ac:dyDescent="0.2">
      <c r="A150" s="2">
        <v>54755.420380000003</v>
      </c>
      <c r="B150" s="2">
        <v>60991.824430000001</v>
      </c>
      <c r="C150" s="2">
        <v>7329.2285099999999</v>
      </c>
      <c r="D150" s="2">
        <v>586368.92929999996</v>
      </c>
      <c r="E150" s="3">
        <v>54</v>
      </c>
      <c r="F150" s="3">
        <v>0</v>
      </c>
    </row>
    <row r="151" spans="1:6" x14ac:dyDescent="0.2">
      <c r="A151" s="2">
        <v>47143.44008</v>
      </c>
      <c r="B151" s="2">
        <v>61809.074509999999</v>
      </c>
      <c r="C151" s="2">
        <v>2620.079459</v>
      </c>
      <c r="D151" s="2">
        <v>407733.52289999998</v>
      </c>
      <c r="E151" s="3">
        <v>51</v>
      </c>
      <c r="F151" s="3">
        <v>0</v>
      </c>
    </row>
    <row r="152" spans="1:6" x14ac:dyDescent="0.2">
      <c r="A152" s="2">
        <v>64391.689059999997</v>
      </c>
      <c r="B152" s="2">
        <v>66905.476439999999</v>
      </c>
      <c r="C152" s="2">
        <v>10077.495919999999</v>
      </c>
      <c r="D152" s="2">
        <v>651215.64350000001</v>
      </c>
      <c r="E152" s="3">
        <v>59</v>
      </c>
      <c r="F152" s="3">
        <v>0</v>
      </c>
    </row>
    <row r="153" spans="1:6" x14ac:dyDescent="0.2">
      <c r="A153" s="2">
        <v>37252.551939999998</v>
      </c>
      <c r="B153" s="2">
        <v>65131.25015</v>
      </c>
      <c r="C153" s="2">
        <v>6206.9221090000001</v>
      </c>
      <c r="D153" s="2">
        <v>53366.138610000002</v>
      </c>
      <c r="E153" s="3">
        <v>49</v>
      </c>
      <c r="F153" s="3">
        <v>0</v>
      </c>
    </row>
    <row r="154" spans="1:6" x14ac:dyDescent="0.2">
      <c r="A154" s="2">
        <v>52665.365109999999</v>
      </c>
      <c r="B154" s="2">
        <v>83626.307830000005</v>
      </c>
      <c r="C154" s="2">
        <v>8458.7498190000006</v>
      </c>
      <c r="D154" s="2">
        <v>167031.55540000001</v>
      </c>
      <c r="E154" s="3">
        <v>51</v>
      </c>
      <c r="F154" s="3">
        <v>1</v>
      </c>
    </row>
    <row r="155" spans="1:6" x14ac:dyDescent="0.2">
      <c r="A155" s="2">
        <v>44001.207060000001</v>
      </c>
      <c r="B155" s="2">
        <v>64328.278919999997</v>
      </c>
      <c r="C155" s="2">
        <v>13860.43821</v>
      </c>
      <c r="D155" s="2">
        <v>567357.02639999997</v>
      </c>
      <c r="E155" s="3">
        <v>40</v>
      </c>
      <c r="F155" s="3">
        <v>0</v>
      </c>
    </row>
    <row r="156" spans="1:6" x14ac:dyDescent="0.2">
      <c r="A156" s="2">
        <v>51551.679969999997</v>
      </c>
      <c r="B156" s="2">
        <v>69255.987529999999</v>
      </c>
      <c r="C156" s="2">
        <v>18361.24915</v>
      </c>
      <c r="D156" s="2">
        <v>339207.27740000002</v>
      </c>
      <c r="E156" s="3">
        <v>53</v>
      </c>
      <c r="F156" s="3">
        <v>1</v>
      </c>
    </row>
    <row r="157" spans="1:6" x14ac:dyDescent="0.2">
      <c r="A157" s="2">
        <v>38243.664810000002</v>
      </c>
      <c r="B157" s="2">
        <v>60575.126040000003</v>
      </c>
      <c r="C157" s="2">
        <v>8088.3443649999999</v>
      </c>
      <c r="D157" s="2">
        <v>291360.02909999999</v>
      </c>
      <c r="E157" s="3">
        <v>45</v>
      </c>
      <c r="F157" s="3">
        <v>1</v>
      </c>
    </row>
    <row r="158" spans="1:6" x14ac:dyDescent="0.2">
      <c r="A158" s="2">
        <v>39766.64804</v>
      </c>
      <c r="B158" s="2">
        <v>63729.125679999997</v>
      </c>
      <c r="C158" s="2">
        <v>12507.19736</v>
      </c>
      <c r="D158" s="2">
        <v>271430.05430000002</v>
      </c>
      <c r="E158" s="3">
        <v>45</v>
      </c>
      <c r="F158" s="3">
        <v>0</v>
      </c>
    </row>
    <row r="159" spans="1:6" x14ac:dyDescent="0.2">
      <c r="A159" s="2">
        <v>40077.572890000003</v>
      </c>
      <c r="B159" s="2">
        <v>64315.736709999997</v>
      </c>
      <c r="C159" s="2">
        <v>14871.36126</v>
      </c>
      <c r="D159" s="2">
        <v>502946.88189999998</v>
      </c>
      <c r="E159" s="3">
        <v>37</v>
      </c>
      <c r="F159" s="3">
        <v>0</v>
      </c>
    </row>
    <row r="160" spans="1:6" x14ac:dyDescent="0.2">
      <c r="A160" s="2">
        <v>33131.527340000001</v>
      </c>
      <c r="B160" s="2">
        <v>51419.016439999999</v>
      </c>
      <c r="C160" s="2">
        <v>9026.0615429999998</v>
      </c>
      <c r="D160" s="2">
        <v>362564.34600000002</v>
      </c>
      <c r="E160" s="3">
        <v>43</v>
      </c>
      <c r="F160" s="3">
        <v>0</v>
      </c>
    </row>
    <row r="161" spans="1:6" x14ac:dyDescent="0.2">
      <c r="A161" s="2">
        <v>48622.660969999997</v>
      </c>
      <c r="B161" s="2">
        <v>53870.484830000001</v>
      </c>
      <c r="C161" s="2">
        <v>14720.53399</v>
      </c>
      <c r="D161" s="2">
        <v>701782.52800000005</v>
      </c>
      <c r="E161" s="3">
        <v>48</v>
      </c>
      <c r="F161" s="3">
        <v>0</v>
      </c>
    </row>
    <row r="162" spans="1:6" x14ac:dyDescent="0.2">
      <c r="A162" s="2">
        <v>47693.234819999998</v>
      </c>
      <c r="B162" s="2">
        <v>56895.231529999997</v>
      </c>
      <c r="C162" s="2">
        <v>9851.578109</v>
      </c>
      <c r="D162" s="2">
        <v>580950.39670000004</v>
      </c>
      <c r="E162" s="3">
        <v>49</v>
      </c>
      <c r="F162" s="3">
        <v>0</v>
      </c>
    </row>
    <row r="163" spans="1:6" x14ac:dyDescent="0.2">
      <c r="A163" s="2">
        <v>39410.461600000002</v>
      </c>
      <c r="B163" s="2">
        <v>52534.207779999997</v>
      </c>
      <c r="C163" s="2">
        <v>7583.7538530000002</v>
      </c>
      <c r="D163" s="2">
        <v>401955.50099999999</v>
      </c>
      <c r="E163" s="3">
        <v>48</v>
      </c>
      <c r="F163" s="3">
        <v>1</v>
      </c>
    </row>
    <row r="164" spans="1:6" x14ac:dyDescent="0.2">
      <c r="A164" s="2">
        <v>33428.401830000003</v>
      </c>
      <c r="B164" s="2">
        <v>52632.971239999999</v>
      </c>
      <c r="C164" s="2">
        <v>12348.677830000001</v>
      </c>
      <c r="D164" s="2">
        <v>293999.94270000001</v>
      </c>
      <c r="E164" s="3">
        <v>45</v>
      </c>
      <c r="F164" s="3">
        <v>1</v>
      </c>
    </row>
    <row r="165" spans="1:6" x14ac:dyDescent="0.2">
      <c r="A165" s="2">
        <v>32700.278709999999</v>
      </c>
      <c r="B165" s="2">
        <v>42375.214240000001</v>
      </c>
      <c r="C165" s="2">
        <v>6062.6013599999997</v>
      </c>
      <c r="D165" s="2">
        <v>510039.14840000001</v>
      </c>
      <c r="E165" s="3">
        <v>43</v>
      </c>
      <c r="F165" s="3">
        <v>1</v>
      </c>
    </row>
    <row r="166" spans="1:6" x14ac:dyDescent="0.2">
      <c r="A166" s="2">
        <v>62864.430110000001</v>
      </c>
      <c r="B166" s="2">
        <v>65617.291750000004</v>
      </c>
      <c r="C166" s="2">
        <v>14392.288329999999</v>
      </c>
      <c r="D166" s="2">
        <v>560593.41599999997</v>
      </c>
      <c r="E166" s="3">
        <v>62</v>
      </c>
      <c r="F166" s="3">
        <v>0</v>
      </c>
    </row>
    <row r="167" spans="1:6" x14ac:dyDescent="0.2">
      <c r="A167" s="2">
        <v>29425.830010000001</v>
      </c>
      <c r="B167" s="2">
        <v>49398.74439</v>
      </c>
      <c r="C167" s="2">
        <v>6994.6173159999998</v>
      </c>
      <c r="D167" s="2">
        <v>174525.8426</v>
      </c>
      <c r="E167" s="3">
        <v>46</v>
      </c>
      <c r="F167" s="3">
        <v>1</v>
      </c>
    </row>
    <row r="168" spans="1:6" x14ac:dyDescent="0.2">
      <c r="A168" s="2">
        <v>44418.609550000001</v>
      </c>
      <c r="B168" s="2">
        <v>63869.649279999998</v>
      </c>
      <c r="C168" s="2">
        <v>12860.658240000001</v>
      </c>
      <c r="D168" s="2">
        <v>260269.0963</v>
      </c>
      <c r="E168" s="3">
        <v>51</v>
      </c>
      <c r="F168" s="3">
        <v>0</v>
      </c>
    </row>
    <row r="169" spans="1:6" x14ac:dyDescent="0.2">
      <c r="A169" s="2">
        <v>36645.560899999997</v>
      </c>
      <c r="B169" s="2">
        <v>60871.182480000003</v>
      </c>
      <c r="C169" s="2">
        <v>4397.9475709999997</v>
      </c>
      <c r="D169" s="2">
        <v>262959.25060000003</v>
      </c>
      <c r="E169" s="3">
        <v>44</v>
      </c>
      <c r="F169" s="3">
        <v>1</v>
      </c>
    </row>
    <row r="170" spans="1:6" x14ac:dyDescent="0.2">
      <c r="A170" s="2">
        <v>53655.538589999996</v>
      </c>
      <c r="B170" s="2">
        <v>68090.508700000006</v>
      </c>
      <c r="C170" s="2">
        <v>6181.9709080000002</v>
      </c>
      <c r="D170" s="2">
        <v>316064.03379999998</v>
      </c>
      <c r="E170" s="3">
        <v>57</v>
      </c>
      <c r="F170" s="3">
        <v>0</v>
      </c>
    </row>
    <row r="171" spans="1:6" x14ac:dyDescent="0.2">
      <c r="A171" s="2">
        <v>45977.125019999999</v>
      </c>
      <c r="B171" s="2">
        <v>54122.878270000001</v>
      </c>
      <c r="C171" s="2">
        <v>15164.87506</v>
      </c>
      <c r="D171" s="2">
        <v>254617.26089999999</v>
      </c>
      <c r="E171" s="3">
        <v>60</v>
      </c>
      <c r="F171" s="3">
        <v>0</v>
      </c>
    </row>
    <row r="172" spans="1:6" x14ac:dyDescent="0.2">
      <c r="A172" s="2">
        <v>38504.394439999996</v>
      </c>
      <c r="B172" s="2">
        <v>59316.937039999997</v>
      </c>
      <c r="C172" s="2">
        <v>12296.34158</v>
      </c>
      <c r="D172" s="2">
        <v>510811.36949999997</v>
      </c>
      <c r="E172" s="3">
        <v>39</v>
      </c>
      <c r="F172" s="3">
        <v>1</v>
      </c>
    </row>
    <row r="173" spans="1:6" x14ac:dyDescent="0.2">
      <c r="A173" s="2">
        <v>47935.939400000003</v>
      </c>
      <c r="B173" s="2">
        <v>38779.183960000002</v>
      </c>
      <c r="C173" s="2">
        <v>12758.895829999999</v>
      </c>
      <c r="D173" s="2">
        <v>581497.88740000001</v>
      </c>
      <c r="E173" s="3">
        <v>61</v>
      </c>
      <c r="F173" s="3">
        <v>0</v>
      </c>
    </row>
    <row r="174" spans="1:6" x14ac:dyDescent="0.2">
      <c r="A174" s="2">
        <v>60222.226719999999</v>
      </c>
      <c r="B174" s="2">
        <v>88292.732050000006</v>
      </c>
      <c r="C174" s="2">
        <v>10799.1381</v>
      </c>
      <c r="D174" s="2">
        <v>378357.93849999999</v>
      </c>
      <c r="E174" s="3">
        <v>50</v>
      </c>
      <c r="F174" s="3">
        <v>1</v>
      </c>
    </row>
    <row r="175" spans="1:6" x14ac:dyDescent="0.2">
      <c r="A175" s="2">
        <v>38930.552340000002</v>
      </c>
      <c r="B175" s="2">
        <v>68688.401989999998</v>
      </c>
      <c r="C175" s="2">
        <v>15796.318380000001</v>
      </c>
      <c r="D175" s="2">
        <v>375889.63809999998</v>
      </c>
      <c r="E175" s="3">
        <v>37</v>
      </c>
      <c r="F175" s="3">
        <v>1</v>
      </c>
    </row>
    <row r="176" spans="1:6" x14ac:dyDescent="0.2">
      <c r="A176" s="2">
        <v>27810.218140000001</v>
      </c>
      <c r="B176" s="2">
        <v>51906.85022</v>
      </c>
      <c r="C176" s="2">
        <v>13686.969349999999</v>
      </c>
      <c r="D176" s="2">
        <v>85520.850550000003</v>
      </c>
      <c r="E176" s="3">
        <v>45</v>
      </c>
      <c r="F176" s="3">
        <v>1</v>
      </c>
    </row>
    <row r="177" spans="1:6" x14ac:dyDescent="0.2">
      <c r="A177" s="2">
        <v>47604.345909999996</v>
      </c>
      <c r="B177" s="2">
        <v>52373.794459999997</v>
      </c>
      <c r="C177" s="2">
        <v>11347.62967</v>
      </c>
      <c r="D177" s="2">
        <v>633383.49250000005</v>
      </c>
      <c r="E177" s="3">
        <v>50</v>
      </c>
      <c r="F177" s="3">
        <v>1</v>
      </c>
    </row>
    <row r="178" spans="1:6" x14ac:dyDescent="0.2">
      <c r="A178" s="2">
        <v>42356.6895</v>
      </c>
      <c r="B178" s="2">
        <v>73768.124530000001</v>
      </c>
      <c r="C178" s="2">
        <v>8132.0737159999999</v>
      </c>
      <c r="D178" s="2">
        <v>562663.81160000002</v>
      </c>
      <c r="E178" s="3">
        <v>32</v>
      </c>
      <c r="F178" s="3">
        <v>0</v>
      </c>
    </row>
    <row r="179" spans="1:6" x14ac:dyDescent="0.2">
      <c r="A179" s="2">
        <v>31300.543470000001</v>
      </c>
      <c r="B179" s="2">
        <v>55576.840680000001</v>
      </c>
      <c r="C179" s="2">
        <v>9396.0083709999999</v>
      </c>
      <c r="D179" s="2">
        <v>475126.12520000001</v>
      </c>
      <c r="E179" s="3">
        <v>34</v>
      </c>
      <c r="F179" s="3">
        <v>0</v>
      </c>
    </row>
    <row r="180" spans="1:6" x14ac:dyDescent="0.2">
      <c r="A180" s="2">
        <v>42369.642469999999</v>
      </c>
      <c r="B180" s="2">
        <v>59689.814380000003</v>
      </c>
      <c r="C180" s="2">
        <v>14862.840109999999</v>
      </c>
      <c r="D180" s="2">
        <v>449895.30459999997</v>
      </c>
      <c r="E180" s="3">
        <v>45</v>
      </c>
      <c r="F180" s="3">
        <v>1</v>
      </c>
    </row>
    <row r="181" spans="1:6" x14ac:dyDescent="0.2">
      <c r="A181" s="2">
        <v>31837.22537</v>
      </c>
      <c r="B181" s="2">
        <v>55381.532249999997</v>
      </c>
      <c r="C181" s="2">
        <v>5088.2390169999999</v>
      </c>
      <c r="D181" s="2">
        <v>20000</v>
      </c>
      <c r="E181" s="3">
        <v>50</v>
      </c>
      <c r="F181" s="3">
        <v>0</v>
      </c>
    </row>
    <row r="182" spans="1:6" x14ac:dyDescent="0.2">
      <c r="A182" s="2">
        <v>26499.314180000001</v>
      </c>
      <c r="B182" s="2">
        <v>34154.776539999999</v>
      </c>
      <c r="C182" s="2">
        <v>5316.010491</v>
      </c>
      <c r="D182" s="2">
        <v>216355.3406</v>
      </c>
      <c r="E182" s="3">
        <v>51</v>
      </c>
      <c r="F182" s="3">
        <v>0</v>
      </c>
    </row>
    <row r="183" spans="1:6" x14ac:dyDescent="0.2">
      <c r="A183" s="2">
        <v>38172.836020000002</v>
      </c>
      <c r="B183" s="2">
        <v>54382.748099999997</v>
      </c>
      <c r="C183" s="2">
        <v>6940.0563709999997</v>
      </c>
      <c r="D183" s="2">
        <v>191168.44760000001</v>
      </c>
      <c r="E183" s="3">
        <v>53</v>
      </c>
      <c r="F183" s="3">
        <v>0</v>
      </c>
    </row>
    <row r="184" spans="1:6" x14ac:dyDescent="0.2">
      <c r="A184" s="2">
        <v>39433.406309999998</v>
      </c>
      <c r="B184" s="2">
        <v>65919.597309999997</v>
      </c>
      <c r="C184" s="2">
        <v>7594.3639929999999</v>
      </c>
      <c r="D184" s="2">
        <v>543789.72120000003</v>
      </c>
      <c r="E184" s="3">
        <v>34</v>
      </c>
      <c r="F184" s="3">
        <v>0</v>
      </c>
    </row>
    <row r="185" spans="1:6" x14ac:dyDescent="0.2">
      <c r="A185" s="2">
        <v>37714.316590000002</v>
      </c>
      <c r="B185" s="2">
        <v>39488.455820000003</v>
      </c>
      <c r="C185" s="2">
        <v>10992.33383</v>
      </c>
      <c r="D185" s="2">
        <v>363561.1972</v>
      </c>
      <c r="E185" s="3">
        <v>56</v>
      </c>
      <c r="F185" s="3">
        <v>0</v>
      </c>
    </row>
    <row r="186" spans="1:6" x14ac:dyDescent="0.2">
      <c r="A186" s="2">
        <v>57125.415410000001</v>
      </c>
      <c r="B186" s="2">
        <v>72637.844819999998</v>
      </c>
      <c r="C186" s="2">
        <v>14938.50613</v>
      </c>
      <c r="D186" s="2">
        <v>352507.90120000002</v>
      </c>
      <c r="E186" s="3">
        <v>57</v>
      </c>
      <c r="F186" s="3">
        <v>1</v>
      </c>
    </row>
    <row r="187" spans="1:6" x14ac:dyDescent="0.2">
      <c r="A187" s="2">
        <v>46453.348189999997</v>
      </c>
      <c r="B187" s="2">
        <v>67247.076979999998</v>
      </c>
      <c r="C187" s="2">
        <v>9851.6895380000005</v>
      </c>
      <c r="D187" s="2">
        <v>368344.0637</v>
      </c>
      <c r="E187" s="3">
        <v>48</v>
      </c>
      <c r="F187" s="3">
        <v>1</v>
      </c>
    </row>
    <row r="188" spans="1:6" x14ac:dyDescent="0.2">
      <c r="A188" s="2">
        <v>43855.060769999996</v>
      </c>
      <c r="B188" s="2">
        <v>71271.844070000006</v>
      </c>
      <c r="C188" s="2">
        <v>13122.45694</v>
      </c>
      <c r="D188" s="2">
        <v>411045.83319999999</v>
      </c>
      <c r="E188" s="3">
        <v>40</v>
      </c>
      <c r="F188" s="3">
        <v>0</v>
      </c>
    </row>
    <row r="189" spans="1:6" x14ac:dyDescent="0.2">
      <c r="A189" s="2">
        <v>55592.703829999999</v>
      </c>
      <c r="B189" s="2">
        <v>71693.447419999997</v>
      </c>
      <c r="C189" s="2">
        <v>14421.482980000001</v>
      </c>
      <c r="D189" s="2">
        <v>517480.09370000003</v>
      </c>
      <c r="E189" s="3">
        <v>50</v>
      </c>
      <c r="F189" s="3">
        <v>0</v>
      </c>
    </row>
    <row r="190" spans="1:6" x14ac:dyDescent="0.2">
      <c r="A190" s="2">
        <v>42484.022830000002</v>
      </c>
      <c r="B190" s="2">
        <v>57860.531029999998</v>
      </c>
      <c r="C190" s="2">
        <v>7146.1925739999997</v>
      </c>
      <c r="D190" s="2">
        <v>445745.55440000002</v>
      </c>
      <c r="E190" s="3">
        <v>47</v>
      </c>
      <c r="F190" s="3">
        <v>0</v>
      </c>
    </row>
    <row r="191" spans="1:6" x14ac:dyDescent="0.2">
      <c r="A191" s="2">
        <v>40879.191070000001</v>
      </c>
      <c r="B191" s="2">
        <v>69142.08412</v>
      </c>
      <c r="C191" s="2">
        <v>8707.5115320000004</v>
      </c>
      <c r="D191" s="2">
        <v>399124.44890000002</v>
      </c>
      <c r="E191" s="3">
        <v>39</v>
      </c>
      <c r="F191" s="3">
        <v>1</v>
      </c>
    </row>
    <row r="192" spans="1:6" x14ac:dyDescent="0.2">
      <c r="A192" s="2">
        <v>20653.214090000001</v>
      </c>
      <c r="B192" s="2">
        <v>52477.664940000002</v>
      </c>
      <c r="C192" s="2">
        <v>12071.41684</v>
      </c>
      <c r="D192" s="2">
        <v>97706.891810000001</v>
      </c>
      <c r="E192" s="3">
        <v>36</v>
      </c>
      <c r="F192" s="3">
        <v>1</v>
      </c>
    </row>
    <row r="193" spans="1:6" x14ac:dyDescent="0.2">
      <c r="A193" s="2">
        <v>35438.805489999999</v>
      </c>
      <c r="B193" s="2">
        <v>47592.047489999997</v>
      </c>
      <c r="C193" s="2">
        <v>13167.65763</v>
      </c>
      <c r="D193" s="2">
        <v>473101.02730000002</v>
      </c>
      <c r="E193" s="3">
        <v>44</v>
      </c>
      <c r="F193" s="3">
        <v>1</v>
      </c>
    </row>
    <row r="194" spans="1:6" x14ac:dyDescent="0.2">
      <c r="A194" s="2">
        <v>36112.793460000001</v>
      </c>
      <c r="B194" s="2">
        <v>48123.369830000003</v>
      </c>
      <c r="C194" s="2">
        <v>921.53402340000002</v>
      </c>
      <c r="D194" s="2">
        <v>405550.16889999999</v>
      </c>
      <c r="E194" s="3">
        <v>47</v>
      </c>
      <c r="F194" s="3">
        <v>0</v>
      </c>
    </row>
    <row r="195" spans="1:6" x14ac:dyDescent="0.2">
      <c r="A195" s="2">
        <v>38182.304649999998</v>
      </c>
      <c r="B195" s="2">
        <v>76916.415150000001</v>
      </c>
      <c r="C195" s="2">
        <v>13923.96207</v>
      </c>
      <c r="D195" s="2">
        <v>315183.56880000001</v>
      </c>
      <c r="E195" s="3">
        <v>33</v>
      </c>
      <c r="F195" s="3">
        <v>1</v>
      </c>
    </row>
    <row r="196" spans="1:6" x14ac:dyDescent="0.2">
      <c r="A196" s="2">
        <v>41026.024210000003</v>
      </c>
      <c r="B196" s="2">
        <v>65714.464689999993</v>
      </c>
      <c r="C196" s="2">
        <v>12557.081330000001</v>
      </c>
      <c r="D196" s="2">
        <v>362707.02730000002</v>
      </c>
      <c r="E196" s="3">
        <v>42</v>
      </c>
      <c r="F196" s="3">
        <v>1</v>
      </c>
    </row>
    <row r="197" spans="1:6" x14ac:dyDescent="0.2">
      <c r="A197" s="2">
        <v>27889.951969999998</v>
      </c>
      <c r="B197" s="2">
        <v>40346.064910000001</v>
      </c>
      <c r="C197" s="2">
        <v>11505.89906</v>
      </c>
      <c r="D197" s="2">
        <v>255922.473</v>
      </c>
      <c r="E197" s="3">
        <v>47</v>
      </c>
      <c r="F197" s="3">
        <v>1</v>
      </c>
    </row>
    <row r="198" spans="1:6" x14ac:dyDescent="0.2">
      <c r="A198" s="2">
        <v>43724.489600000001</v>
      </c>
      <c r="B198" s="2">
        <v>71148.202480000007</v>
      </c>
      <c r="C198" s="2">
        <v>7917.6509699999997</v>
      </c>
      <c r="D198" s="2">
        <v>416817.46730000002</v>
      </c>
      <c r="E198" s="3">
        <v>40</v>
      </c>
      <c r="F198" s="3">
        <v>0</v>
      </c>
    </row>
    <row r="199" spans="1:6" x14ac:dyDescent="0.2">
      <c r="A199" s="2">
        <v>57430.769030000003</v>
      </c>
      <c r="B199" s="2">
        <v>81757.668560000006</v>
      </c>
      <c r="C199" s="2">
        <v>7500.7784140000003</v>
      </c>
      <c r="D199" s="2">
        <v>278181.83539999998</v>
      </c>
      <c r="E199" s="3">
        <v>54</v>
      </c>
      <c r="F199" s="3">
        <v>1</v>
      </c>
    </row>
    <row r="200" spans="1:6" x14ac:dyDescent="0.2">
      <c r="A200" s="2">
        <v>41104.071080000002</v>
      </c>
      <c r="B200" s="2">
        <v>64867.149109999998</v>
      </c>
      <c r="C200" s="2">
        <v>13962.95284</v>
      </c>
      <c r="D200" s="2">
        <v>498441.5687</v>
      </c>
      <c r="E200" s="3">
        <v>38</v>
      </c>
      <c r="F200" s="3">
        <v>0</v>
      </c>
    </row>
    <row r="201" spans="1:6" x14ac:dyDescent="0.2">
      <c r="A201" s="2">
        <v>49050.853779999998</v>
      </c>
      <c r="B201" s="2">
        <v>70051.940329999998</v>
      </c>
      <c r="C201" s="2">
        <v>4701.3161749999999</v>
      </c>
      <c r="D201" s="2">
        <v>613706.54209999996</v>
      </c>
      <c r="E201" s="3">
        <v>40</v>
      </c>
      <c r="F201" s="3">
        <v>0</v>
      </c>
    </row>
    <row r="202" spans="1:6" x14ac:dyDescent="0.2">
      <c r="A202" s="2">
        <v>41265.529289999999</v>
      </c>
      <c r="B202" s="2">
        <v>62043.166230000003</v>
      </c>
      <c r="C202" s="2">
        <v>4980.6682950000004</v>
      </c>
      <c r="D202" s="2">
        <v>357639.03340000001</v>
      </c>
      <c r="E202" s="3">
        <v>45</v>
      </c>
      <c r="F202" s="3">
        <v>1</v>
      </c>
    </row>
    <row r="203" spans="1:6" x14ac:dyDescent="0.2">
      <c r="A203" s="2">
        <v>64545.163390000002</v>
      </c>
      <c r="B203" s="2">
        <v>85186.48921</v>
      </c>
      <c r="C203" s="2">
        <v>12413.0319</v>
      </c>
      <c r="D203" s="2">
        <v>546630.52839999995</v>
      </c>
      <c r="E203" s="3">
        <v>51</v>
      </c>
      <c r="F203" s="3">
        <v>0</v>
      </c>
    </row>
    <row r="204" spans="1:6" x14ac:dyDescent="0.2">
      <c r="A204" s="2">
        <v>29052.095209999999</v>
      </c>
      <c r="B204" s="2">
        <v>47127.416319999997</v>
      </c>
      <c r="C204" s="2">
        <v>10221.15388</v>
      </c>
      <c r="D204" s="2">
        <v>427011.49540000001</v>
      </c>
      <c r="E204" s="3">
        <v>38</v>
      </c>
      <c r="F204" s="3">
        <v>1</v>
      </c>
    </row>
    <row r="205" spans="1:6" x14ac:dyDescent="0.2">
      <c r="A205" s="2">
        <v>30719.815600000002</v>
      </c>
      <c r="B205" s="2">
        <v>61177.08698</v>
      </c>
      <c r="C205" s="2">
        <v>9837.2224320000005</v>
      </c>
      <c r="D205" s="2">
        <v>340663.32610000001</v>
      </c>
      <c r="E205" s="3">
        <v>34</v>
      </c>
      <c r="F205" s="3">
        <v>1</v>
      </c>
    </row>
    <row r="206" spans="1:6" x14ac:dyDescent="0.2">
      <c r="A206" s="2">
        <v>38763.113060000003</v>
      </c>
      <c r="B206" s="2">
        <v>57770.364880000001</v>
      </c>
      <c r="C206" s="2">
        <v>8628.4340250000005</v>
      </c>
      <c r="D206" s="2">
        <v>211765.2494</v>
      </c>
      <c r="E206" s="3">
        <v>50</v>
      </c>
      <c r="F206" s="3">
        <v>1</v>
      </c>
    </row>
    <row r="207" spans="1:6" x14ac:dyDescent="0.2">
      <c r="A207" s="2">
        <v>39331.201269999998</v>
      </c>
      <c r="B207" s="2">
        <v>60432.40367</v>
      </c>
      <c r="C207" s="2">
        <v>11417.46257</v>
      </c>
      <c r="D207" s="2">
        <v>415005.35840000003</v>
      </c>
      <c r="E207" s="3">
        <v>42</v>
      </c>
      <c r="F207" s="3">
        <v>0</v>
      </c>
    </row>
    <row r="208" spans="1:6" x14ac:dyDescent="0.2">
      <c r="A208" s="2">
        <v>32608.454679999999</v>
      </c>
      <c r="B208" s="2">
        <v>58999.888579999999</v>
      </c>
      <c r="C208" s="2">
        <v>6904.4204120000004</v>
      </c>
      <c r="D208" s="2">
        <v>478422.79729999998</v>
      </c>
      <c r="E208" s="3">
        <v>33</v>
      </c>
      <c r="F208" s="3">
        <v>1</v>
      </c>
    </row>
    <row r="209" spans="1:6" x14ac:dyDescent="0.2">
      <c r="A209" s="2">
        <v>58045.562570000002</v>
      </c>
      <c r="B209" s="2">
        <v>62645.955159999998</v>
      </c>
      <c r="C209" s="2">
        <v>11431.229660000001</v>
      </c>
      <c r="D209" s="2">
        <v>613242.16680000001</v>
      </c>
      <c r="E209" s="3">
        <v>56</v>
      </c>
      <c r="F209" s="3">
        <v>1</v>
      </c>
    </row>
    <row r="210" spans="1:6" x14ac:dyDescent="0.2">
      <c r="A210" s="2">
        <v>54387.277269999999</v>
      </c>
      <c r="B210" s="2">
        <v>68782.157179999995</v>
      </c>
      <c r="C210" s="2">
        <v>9810.7526899999993</v>
      </c>
      <c r="D210" s="2">
        <v>350157.8394</v>
      </c>
      <c r="E210" s="3">
        <v>57</v>
      </c>
      <c r="F210" s="3">
        <v>0</v>
      </c>
    </row>
    <row r="211" spans="1:6" x14ac:dyDescent="0.2">
      <c r="A211" s="2">
        <v>36638.206879999998</v>
      </c>
      <c r="B211" s="2">
        <v>67545.963820000004</v>
      </c>
      <c r="C211" s="2">
        <v>7171.4661120000001</v>
      </c>
      <c r="D211" s="2">
        <v>322905.45919999998</v>
      </c>
      <c r="E211" s="3">
        <v>37</v>
      </c>
      <c r="F211" s="3">
        <v>1</v>
      </c>
    </row>
    <row r="212" spans="1:6" x14ac:dyDescent="0.2">
      <c r="A212" s="2">
        <v>39522.131289999998</v>
      </c>
      <c r="B212" s="2">
        <v>42415.488669999999</v>
      </c>
      <c r="C212" s="2">
        <v>5205.008323</v>
      </c>
      <c r="D212" s="2">
        <v>520997.23849999998</v>
      </c>
      <c r="E212" s="3">
        <v>51</v>
      </c>
      <c r="F212" s="3">
        <v>0</v>
      </c>
    </row>
    <row r="213" spans="1:6" x14ac:dyDescent="0.2">
      <c r="A213" s="2">
        <v>42978.346259999998</v>
      </c>
      <c r="B213" s="2">
        <v>44617.983139999997</v>
      </c>
      <c r="C213" s="2">
        <v>9683.7358789999998</v>
      </c>
      <c r="D213" s="2">
        <v>251702.1158</v>
      </c>
      <c r="E213" s="3">
        <v>63</v>
      </c>
      <c r="F213" s="3">
        <v>0</v>
      </c>
    </row>
    <row r="214" spans="1:6" x14ac:dyDescent="0.2">
      <c r="A214" s="2">
        <v>60865.763959999997</v>
      </c>
      <c r="B214" s="2">
        <v>72226.560299999997</v>
      </c>
      <c r="C214" s="2">
        <v>5817.1538540000001</v>
      </c>
      <c r="D214" s="2">
        <v>623033.48199999996</v>
      </c>
      <c r="E214" s="3">
        <v>53</v>
      </c>
      <c r="F214" s="3">
        <v>1</v>
      </c>
    </row>
    <row r="215" spans="1:6" x14ac:dyDescent="0.2">
      <c r="A215" s="2">
        <v>46380.447319999999</v>
      </c>
      <c r="B215" s="2">
        <v>48958.905350000001</v>
      </c>
      <c r="C215" s="2">
        <v>2418.8643400000001</v>
      </c>
      <c r="D215" s="2">
        <v>615672.46810000006</v>
      </c>
      <c r="E215" s="3">
        <v>51</v>
      </c>
      <c r="F215" s="3">
        <v>1</v>
      </c>
    </row>
    <row r="216" spans="1:6" x14ac:dyDescent="0.2">
      <c r="A216" s="2">
        <v>56579.903380000003</v>
      </c>
      <c r="B216" s="2">
        <v>86067.835269999996</v>
      </c>
      <c r="C216" s="2">
        <v>9181.0674299999991</v>
      </c>
      <c r="D216" s="2">
        <v>335652.62339999998</v>
      </c>
      <c r="E216" s="3">
        <v>48</v>
      </c>
      <c r="F216" s="3">
        <v>1</v>
      </c>
    </row>
    <row r="217" spans="1:6" x14ac:dyDescent="0.2">
      <c r="A217" s="2">
        <v>42774.355790000001</v>
      </c>
      <c r="B217" s="2">
        <v>65554.401800000007</v>
      </c>
      <c r="C217" s="2">
        <v>12026.579750000001</v>
      </c>
      <c r="D217" s="2">
        <v>462613.85869999998</v>
      </c>
      <c r="E217" s="3">
        <v>41</v>
      </c>
      <c r="F217" s="3">
        <v>1</v>
      </c>
    </row>
    <row r="218" spans="1:6" x14ac:dyDescent="0.2">
      <c r="A218" s="2">
        <v>37879.653850000002</v>
      </c>
      <c r="B218" s="2">
        <v>69248.495299999995</v>
      </c>
      <c r="C218" s="2">
        <v>6445.7849809999998</v>
      </c>
      <c r="D218" s="2">
        <v>298246.06089999998</v>
      </c>
      <c r="E218" s="3">
        <v>39</v>
      </c>
      <c r="F218" s="3">
        <v>0</v>
      </c>
    </row>
    <row r="219" spans="1:6" x14ac:dyDescent="0.2">
      <c r="A219" s="2">
        <v>45208.425389999997</v>
      </c>
      <c r="B219" s="2">
        <v>59331.235549999998</v>
      </c>
      <c r="C219" s="2">
        <v>10027.53449</v>
      </c>
      <c r="D219" s="2">
        <v>543313.34539999999</v>
      </c>
      <c r="E219" s="3">
        <v>45</v>
      </c>
      <c r="F219" s="3">
        <v>0</v>
      </c>
    </row>
    <row r="220" spans="1:6" x14ac:dyDescent="0.2">
      <c r="A220" s="2">
        <v>56229.412700000001</v>
      </c>
      <c r="B220" s="2">
        <v>52323.2448</v>
      </c>
      <c r="C220" s="2">
        <v>12438.85648</v>
      </c>
      <c r="D220" s="2">
        <v>346555.1716</v>
      </c>
      <c r="E220" s="3">
        <v>70</v>
      </c>
      <c r="F220" s="3">
        <v>0</v>
      </c>
    </row>
    <row r="221" spans="1:6" x14ac:dyDescent="0.2">
      <c r="A221" s="2">
        <v>50455.119350000001</v>
      </c>
      <c r="B221" s="2">
        <v>63552.851750000002</v>
      </c>
      <c r="C221" s="2">
        <v>9347.50353</v>
      </c>
      <c r="D221" s="2">
        <v>474763.46960000001</v>
      </c>
      <c r="E221" s="3">
        <v>51</v>
      </c>
      <c r="F221" s="3">
        <v>0</v>
      </c>
    </row>
    <row r="222" spans="1:6" x14ac:dyDescent="0.2">
      <c r="A222" s="2">
        <v>49721.310819999999</v>
      </c>
      <c r="B222" s="2">
        <v>75116.10613</v>
      </c>
      <c r="C222" s="2">
        <v>5969.6666020000002</v>
      </c>
      <c r="D222" s="2">
        <v>232607.39069999999</v>
      </c>
      <c r="E222" s="3">
        <v>51</v>
      </c>
      <c r="F222" s="3">
        <v>0</v>
      </c>
    </row>
    <row r="223" spans="1:6" x14ac:dyDescent="0.2">
      <c r="A223" s="2">
        <v>31696.996790000001</v>
      </c>
      <c r="B223" s="2">
        <v>38284.020129999997</v>
      </c>
      <c r="C223" s="2">
        <v>15467.78745</v>
      </c>
      <c r="D223" s="2">
        <v>587010.55209999997</v>
      </c>
      <c r="E223" s="3">
        <v>42</v>
      </c>
      <c r="F223" s="3">
        <v>0</v>
      </c>
    </row>
    <row r="224" spans="1:6" x14ac:dyDescent="0.2">
      <c r="A224" s="2">
        <v>49220.021800000002</v>
      </c>
      <c r="B224" s="2">
        <v>55293.507769999997</v>
      </c>
      <c r="C224" s="2">
        <v>9465.0900980000006</v>
      </c>
      <c r="D224" s="2">
        <v>629764.27430000005</v>
      </c>
      <c r="E224" s="3">
        <v>50</v>
      </c>
      <c r="F224" s="3">
        <v>1</v>
      </c>
    </row>
    <row r="225" spans="1:6" x14ac:dyDescent="0.2">
      <c r="A225" s="2">
        <v>46188.835140000003</v>
      </c>
      <c r="B225" s="2">
        <v>63210.762349999997</v>
      </c>
      <c r="C225" s="2">
        <v>3657.863218</v>
      </c>
      <c r="D225" s="2">
        <v>664431.39659999998</v>
      </c>
      <c r="E225" s="3">
        <v>40</v>
      </c>
      <c r="F225" s="3">
        <v>1</v>
      </c>
    </row>
    <row r="226" spans="1:6" x14ac:dyDescent="0.2">
      <c r="A226" s="2">
        <v>36086.93161</v>
      </c>
      <c r="B226" s="2">
        <v>54918.387490000001</v>
      </c>
      <c r="C226" s="2">
        <v>8920.3850149999998</v>
      </c>
      <c r="D226" s="2">
        <v>347017.83309999999</v>
      </c>
      <c r="E226" s="3">
        <v>44</v>
      </c>
      <c r="F226" s="3">
        <v>1</v>
      </c>
    </row>
    <row r="227" spans="1:6" x14ac:dyDescent="0.2">
      <c r="A227" s="2">
        <v>43264.049650000001</v>
      </c>
      <c r="B227" s="2">
        <v>57262.795810000003</v>
      </c>
      <c r="C227" s="2">
        <v>7793.0732010000002</v>
      </c>
      <c r="D227" s="2">
        <v>322150.3542</v>
      </c>
      <c r="E227" s="3">
        <v>52</v>
      </c>
      <c r="F227" s="3">
        <v>0</v>
      </c>
    </row>
    <row r="228" spans="1:6" x14ac:dyDescent="0.2">
      <c r="A228" s="2">
        <v>40660.383170000001</v>
      </c>
      <c r="B228" s="2">
        <v>72299.950100000002</v>
      </c>
      <c r="C228" s="2">
        <v>11544.933849999999</v>
      </c>
      <c r="D228" s="2">
        <v>275389.07010000001</v>
      </c>
      <c r="E228" s="3">
        <v>41</v>
      </c>
      <c r="F228" s="3">
        <v>1</v>
      </c>
    </row>
    <row r="229" spans="1:6" x14ac:dyDescent="0.2">
      <c r="A229" s="2">
        <v>51683.608590000003</v>
      </c>
      <c r="B229" s="2">
        <v>50241.489849999998</v>
      </c>
      <c r="C229" s="2">
        <v>14817.70896</v>
      </c>
      <c r="D229" s="2">
        <v>607395.0183</v>
      </c>
      <c r="E229" s="3">
        <v>57</v>
      </c>
      <c r="F229" s="3">
        <v>0</v>
      </c>
    </row>
    <row r="230" spans="1:6" x14ac:dyDescent="0.2">
      <c r="A230" s="2">
        <v>44525.020850000001</v>
      </c>
      <c r="B230" s="2">
        <v>65834.568889999995</v>
      </c>
      <c r="C230" s="2">
        <v>15353.257739999999</v>
      </c>
      <c r="D230" s="2">
        <v>152012.353</v>
      </c>
      <c r="E230" s="3">
        <v>54</v>
      </c>
      <c r="F230" s="3">
        <v>0</v>
      </c>
    </row>
    <row r="231" spans="1:6" x14ac:dyDescent="0.2">
      <c r="A231" s="2">
        <v>48518.90163</v>
      </c>
      <c r="B231" s="2">
        <v>60382.178849999997</v>
      </c>
      <c r="C231" s="2">
        <v>11302.88277</v>
      </c>
      <c r="D231" s="2">
        <v>490444.41110000003</v>
      </c>
      <c r="E231" s="3">
        <v>50</v>
      </c>
      <c r="F231" s="3">
        <v>1</v>
      </c>
    </row>
    <row r="232" spans="1:6" x14ac:dyDescent="0.2">
      <c r="A232" s="2">
        <v>45805.30588</v>
      </c>
      <c r="B232" s="2">
        <v>68691.170859999998</v>
      </c>
      <c r="C232" s="2">
        <v>16305.789070000001</v>
      </c>
      <c r="D232" s="2">
        <v>619707.4203</v>
      </c>
      <c r="E232" s="3">
        <v>37</v>
      </c>
      <c r="F232" s="3">
        <v>1</v>
      </c>
    </row>
    <row r="233" spans="1:6" x14ac:dyDescent="0.2">
      <c r="A233" s="2">
        <v>54850.387419999999</v>
      </c>
      <c r="B233" s="2">
        <v>65446.656869999999</v>
      </c>
      <c r="C233" s="2">
        <v>8491.5861540000005</v>
      </c>
      <c r="D233" s="2">
        <v>571564.79009999998</v>
      </c>
      <c r="E233" s="3">
        <v>52</v>
      </c>
      <c r="F233" s="3">
        <v>0</v>
      </c>
    </row>
    <row r="234" spans="1:6" x14ac:dyDescent="0.2">
      <c r="A234" s="2">
        <v>32478.44758</v>
      </c>
      <c r="B234" s="2">
        <v>42978.342839999998</v>
      </c>
      <c r="C234" s="2">
        <v>8884.1106899999995</v>
      </c>
      <c r="D234" s="2">
        <v>491193.37729999999</v>
      </c>
      <c r="E234" s="3">
        <v>43</v>
      </c>
      <c r="F234" s="3">
        <v>0</v>
      </c>
    </row>
    <row r="235" spans="1:6" x14ac:dyDescent="0.2">
      <c r="A235" s="2">
        <v>42209.289479999999</v>
      </c>
      <c r="B235" s="2">
        <v>58143.062850000002</v>
      </c>
      <c r="C235" s="2">
        <v>9686.1193039999998</v>
      </c>
      <c r="D235" s="2">
        <v>261152.8211</v>
      </c>
      <c r="E235" s="3">
        <v>52</v>
      </c>
      <c r="F235" s="3">
        <v>0</v>
      </c>
    </row>
    <row r="236" spans="1:6" x14ac:dyDescent="0.2">
      <c r="A236" s="2">
        <v>55125.932370000002</v>
      </c>
      <c r="B236" s="2">
        <v>61666.285199999998</v>
      </c>
      <c r="C236" s="2">
        <v>11672.723819999999</v>
      </c>
      <c r="D236" s="2">
        <v>299854.21860000002</v>
      </c>
      <c r="E236" s="3">
        <v>64</v>
      </c>
      <c r="F236" s="3">
        <v>0</v>
      </c>
    </row>
    <row r="237" spans="1:6" x14ac:dyDescent="0.2">
      <c r="A237" s="2">
        <v>47984.420619999997</v>
      </c>
      <c r="B237" s="2">
        <v>64854.339659999998</v>
      </c>
      <c r="C237" s="2">
        <v>3247.8875229999999</v>
      </c>
      <c r="D237" s="2">
        <v>371240.24129999999</v>
      </c>
      <c r="E237" s="3">
        <v>51</v>
      </c>
      <c r="F237" s="3">
        <v>0</v>
      </c>
    </row>
    <row r="238" spans="1:6" x14ac:dyDescent="0.2">
      <c r="A238" s="2">
        <v>43405.89086</v>
      </c>
      <c r="B238" s="2">
        <v>45757.155680000003</v>
      </c>
      <c r="C238" s="2">
        <v>11207.01556</v>
      </c>
      <c r="D238" s="2">
        <v>465709.89370000002</v>
      </c>
      <c r="E238" s="3">
        <v>55</v>
      </c>
      <c r="F238" s="3">
        <v>0</v>
      </c>
    </row>
    <row r="239" spans="1:6" x14ac:dyDescent="0.2">
      <c r="A239" s="2">
        <v>44577.44829</v>
      </c>
      <c r="B239" s="2">
        <v>73096.509269999995</v>
      </c>
      <c r="C239" s="2">
        <v>10743.793</v>
      </c>
      <c r="D239" s="2">
        <v>196421.7402</v>
      </c>
      <c r="E239" s="3">
        <v>47</v>
      </c>
      <c r="F239" s="3">
        <v>1</v>
      </c>
    </row>
    <row r="240" spans="1:6" x14ac:dyDescent="0.2">
      <c r="A240" s="2">
        <v>37744.542849999998</v>
      </c>
      <c r="B240" s="2">
        <v>67249.05932</v>
      </c>
      <c r="C240" s="2">
        <v>12998.472320000001</v>
      </c>
      <c r="D240" s="2">
        <v>396793.47340000002</v>
      </c>
      <c r="E240" s="3">
        <v>36</v>
      </c>
      <c r="F240" s="3">
        <v>1</v>
      </c>
    </row>
    <row r="241" spans="1:6" x14ac:dyDescent="0.2">
      <c r="A241" s="2">
        <v>47805.256050000004</v>
      </c>
      <c r="B241" s="2">
        <v>77165.812969999999</v>
      </c>
      <c r="C241" s="2">
        <v>8737.2031900000002</v>
      </c>
      <c r="D241" s="2">
        <v>478853.32169999997</v>
      </c>
      <c r="E241" s="3">
        <v>39</v>
      </c>
      <c r="F241" s="3">
        <v>0</v>
      </c>
    </row>
    <row r="242" spans="1:6" x14ac:dyDescent="0.2">
      <c r="A242" s="2">
        <v>44846.685570000001</v>
      </c>
      <c r="B242" s="2">
        <v>72316.182860000001</v>
      </c>
      <c r="C242" s="2">
        <v>8728.9168030000001</v>
      </c>
      <c r="D242" s="2">
        <v>279393.49099999998</v>
      </c>
      <c r="E242" s="3">
        <v>45</v>
      </c>
      <c r="F242" s="3">
        <v>1</v>
      </c>
    </row>
    <row r="243" spans="1:6" x14ac:dyDescent="0.2">
      <c r="A243" s="2">
        <v>46643.265809999997</v>
      </c>
      <c r="B243" s="2">
        <v>68431.270550000001</v>
      </c>
      <c r="C243" s="2">
        <v>14088.906419999999</v>
      </c>
      <c r="D243" s="2">
        <v>383693.20409999997</v>
      </c>
      <c r="E243" s="3">
        <v>47</v>
      </c>
      <c r="F243" s="3">
        <v>1</v>
      </c>
    </row>
    <row r="244" spans="1:6" x14ac:dyDescent="0.2">
      <c r="A244" s="2">
        <v>56563.986749999996</v>
      </c>
      <c r="B244" s="2">
        <v>62311.116410000002</v>
      </c>
      <c r="C244" s="2">
        <v>9832.0573100000001</v>
      </c>
      <c r="D244" s="2">
        <v>830430.36919999996</v>
      </c>
      <c r="E244" s="3">
        <v>47</v>
      </c>
      <c r="F244" s="3">
        <v>0</v>
      </c>
    </row>
    <row r="245" spans="1:6" x14ac:dyDescent="0.2">
      <c r="A245" s="2">
        <v>41673.446170000003</v>
      </c>
      <c r="B245" s="2">
        <v>53229.145470000003</v>
      </c>
      <c r="C245" s="2">
        <v>10756.60888</v>
      </c>
      <c r="D245" s="2">
        <v>112127.2567</v>
      </c>
      <c r="E245" s="3">
        <v>60</v>
      </c>
      <c r="F245" s="3">
        <v>0</v>
      </c>
    </row>
    <row r="246" spans="1:6" x14ac:dyDescent="0.2">
      <c r="A246" s="2">
        <v>61118.469469999996</v>
      </c>
      <c r="B246" s="2">
        <v>77662.1109</v>
      </c>
      <c r="C246" s="2">
        <v>13444.89631</v>
      </c>
      <c r="D246" s="2">
        <v>331460.47269999998</v>
      </c>
      <c r="E246" s="3">
        <v>59</v>
      </c>
      <c r="F246" s="3">
        <v>1</v>
      </c>
    </row>
    <row r="247" spans="1:6" x14ac:dyDescent="0.2">
      <c r="A247" s="2">
        <v>37303.567009999999</v>
      </c>
      <c r="B247" s="2">
        <v>69494.697830000005</v>
      </c>
      <c r="C247" s="2">
        <v>20000</v>
      </c>
      <c r="D247" s="2">
        <v>335809.61709999997</v>
      </c>
      <c r="E247" s="3">
        <v>36</v>
      </c>
      <c r="F247" s="3">
        <v>1</v>
      </c>
    </row>
    <row r="248" spans="1:6" x14ac:dyDescent="0.2">
      <c r="A248" s="2">
        <v>46892.266170000003</v>
      </c>
      <c r="B248" s="2">
        <v>61063.356310000003</v>
      </c>
      <c r="C248" s="2">
        <v>12066.26571</v>
      </c>
      <c r="D248" s="2">
        <v>509543.08590000001</v>
      </c>
      <c r="E248" s="3">
        <v>47</v>
      </c>
      <c r="F248" s="3">
        <v>0</v>
      </c>
    </row>
    <row r="249" spans="1:6" x14ac:dyDescent="0.2">
      <c r="A249" s="2">
        <v>56457.740380000003</v>
      </c>
      <c r="B249" s="2">
        <v>79368.917409999995</v>
      </c>
      <c r="C249" s="2">
        <v>13501.926589999999</v>
      </c>
      <c r="D249" s="2">
        <v>761935.51769999997</v>
      </c>
      <c r="E249" s="3">
        <v>38</v>
      </c>
      <c r="F249" s="3">
        <v>1</v>
      </c>
    </row>
    <row r="250" spans="1:6" x14ac:dyDescent="0.2">
      <c r="A250" s="2">
        <v>45509.697319999999</v>
      </c>
      <c r="B250" s="2">
        <v>61693.443520000001</v>
      </c>
      <c r="C250" s="2">
        <v>10835.25736</v>
      </c>
      <c r="D250" s="2">
        <v>620522.38419999997</v>
      </c>
      <c r="E250" s="3">
        <v>42</v>
      </c>
      <c r="F250" s="3">
        <v>1</v>
      </c>
    </row>
    <row r="251" spans="1:6" x14ac:dyDescent="0.2">
      <c r="A251" s="2">
        <v>27625.441439999999</v>
      </c>
      <c r="B251" s="2">
        <v>47211.668120000002</v>
      </c>
      <c r="C251" s="2">
        <v>4295.2253389999996</v>
      </c>
      <c r="D251" s="2">
        <v>539365.93660000002</v>
      </c>
      <c r="E251" s="3">
        <v>33</v>
      </c>
      <c r="F251" s="3">
        <v>1</v>
      </c>
    </row>
    <row r="252" spans="1:6" x14ac:dyDescent="0.2">
      <c r="A252" s="2">
        <v>46389.502370000002</v>
      </c>
      <c r="B252" s="2">
        <v>69897.752909999996</v>
      </c>
      <c r="C252" s="2">
        <v>9624.9088690000008</v>
      </c>
      <c r="D252" s="2">
        <v>565814.72499999998</v>
      </c>
      <c r="E252" s="3">
        <v>39</v>
      </c>
      <c r="F252" s="3">
        <v>1</v>
      </c>
    </row>
    <row r="253" spans="1:6" x14ac:dyDescent="0.2">
      <c r="A253" s="2">
        <v>29002.056649999999</v>
      </c>
      <c r="B253" s="2">
        <v>63675.932630000003</v>
      </c>
      <c r="C253" s="2">
        <v>9631.9749049999991</v>
      </c>
      <c r="D253" s="2">
        <v>74257.827850000001</v>
      </c>
      <c r="E253" s="3">
        <v>39</v>
      </c>
      <c r="F253" s="3">
        <v>0</v>
      </c>
    </row>
    <row r="254" spans="1:6" x14ac:dyDescent="0.2">
      <c r="A254" s="2">
        <v>51355.710599999999</v>
      </c>
      <c r="B254" s="2">
        <v>72302.032229999997</v>
      </c>
      <c r="C254" s="2">
        <v>10813.75655</v>
      </c>
      <c r="D254" s="2">
        <v>234159.07930000001</v>
      </c>
      <c r="E254" s="3">
        <v>55</v>
      </c>
      <c r="F254" s="3">
        <v>1</v>
      </c>
    </row>
    <row r="255" spans="1:6" x14ac:dyDescent="0.2">
      <c r="A255" s="2">
        <v>42011.199650000002</v>
      </c>
      <c r="B255" s="2">
        <v>63687.498800000001</v>
      </c>
      <c r="C255" s="2">
        <v>13421.368210000001</v>
      </c>
      <c r="D255" s="2">
        <v>358615.9327</v>
      </c>
      <c r="E255" s="3">
        <v>45</v>
      </c>
      <c r="F255" s="3">
        <v>0</v>
      </c>
    </row>
    <row r="256" spans="1:6" x14ac:dyDescent="0.2">
      <c r="A256" s="2">
        <v>52654.404549999999</v>
      </c>
      <c r="B256" s="2">
        <v>63678.15468</v>
      </c>
      <c r="C256" s="2">
        <v>5011.6151449999998</v>
      </c>
      <c r="D256" s="2">
        <v>563498.66359999997</v>
      </c>
      <c r="E256" s="3">
        <v>51</v>
      </c>
      <c r="F256" s="3">
        <v>1</v>
      </c>
    </row>
    <row r="257" spans="1:6" x14ac:dyDescent="0.2">
      <c r="A257" s="2">
        <v>44432.717470000003</v>
      </c>
      <c r="B257" s="2">
        <v>77435.465450000003</v>
      </c>
      <c r="C257" s="2">
        <v>6922.152838</v>
      </c>
      <c r="D257" s="2">
        <v>48620.321230000001</v>
      </c>
      <c r="E257" s="3">
        <v>49</v>
      </c>
      <c r="F257" s="3">
        <v>0</v>
      </c>
    </row>
    <row r="258" spans="1:6" x14ac:dyDescent="0.2">
      <c r="A258" s="2">
        <v>46054.602529999996</v>
      </c>
      <c r="B258" s="2">
        <v>62721.405140000003</v>
      </c>
      <c r="C258" s="2">
        <v>16127.56619</v>
      </c>
      <c r="D258" s="2">
        <v>494985.53629999998</v>
      </c>
      <c r="E258" s="3">
        <v>46</v>
      </c>
      <c r="F258" s="3">
        <v>1</v>
      </c>
    </row>
    <row r="259" spans="1:6" x14ac:dyDescent="0.2">
      <c r="A259" s="2">
        <v>58235.414539999998</v>
      </c>
      <c r="B259" s="2">
        <v>70842.835179999995</v>
      </c>
      <c r="C259" s="2">
        <v>9536.8996889999999</v>
      </c>
      <c r="D259" s="2">
        <v>545946.99959999998</v>
      </c>
      <c r="E259" s="3">
        <v>53</v>
      </c>
      <c r="F259" s="3">
        <v>1</v>
      </c>
    </row>
    <row r="260" spans="1:6" x14ac:dyDescent="0.2">
      <c r="A260" s="2">
        <v>42990.292549999998</v>
      </c>
      <c r="B260" s="2">
        <v>55285.986250000002</v>
      </c>
      <c r="C260" s="2">
        <v>17462.075059999999</v>
      </c>
      <c r="D260" s="2">
        <v>734443.69689999998</v>
      </c>
      <c r="E260" s="3">
        <v>39</v>
      </c>
      <c r="F260" s="3">
        <v>1</v>
      </c>
    </row>
    <row r="261" spans="1:6" x14ac:dyDescent="0.2">
      <c r="A261" s="2">
        <v>50702.18103</v>
      </c>
      <c r="B261" s="2">
        <v>72002.055200000003</v>
      </c>
      <c r="C261" s="2">
        <v>14709.658240000001</v>
      </c>
      <c r="D261" s="2">
        <v>568947.7487</v>
      </c>
      <c r="E261" s="3">
        <v>43</v>
      </c>
      <c r="F261" s="3">
        <v>1</v>
      </c>
    </row>
    <row r="262" spans="1:6" x14ac:dyDescent="0.2">
      <c r="A262" s="2">
        <v>47009.577409999998</v>
      </c>
      <c r="B262" s="2">
        <v>41434.512580000002</v>
      </c>
      <c r="C262" s="2">
        <v>6810.5556059999999</v>
      </c>
      <c r="D262" s="2">
        <v>252220.29370000001</v>
      </c>
      <c r="E262" s="3">
        <v>70</v>
      </c>
      <c r="F262" s="3">
        <v>1</v>
      </c>
    </row>
    <row r="263" spans="1:6" x14ac:dyDescent="0.2">
      <c r="A263" s="2">
        <v>49399.970410000002</v>
      </c>
      <c r="B263" s="2">
        <v>60404.38394</v>
      </c>
      <c r="C263" s="2">
        <v>4198.8391279999996</v>
      </c>
      <c r="D263" s="2">
        <v>513974.68119999999</v>
      </c>
      <c r="E263" s="3">
        <v>51</v>
      </c>
      <c r="F263" s="3">
        <v>0</v>
      </c>
    </row>
    <row r="264" spans="1:6" x14ac:dyDescent="0.2">
      <c r="A264" s="2">
        <v>42997.167609999997</v>
      </c>
      <c r="B264" s="2">
        <v>65239.064680000003</v>
      </c>
      <c r="C264" s="2">
        <v>7437.2110279999997</v>
      </c>
      <c r="D264" s="2">
        <v>168703.33850000001</v>
      </c>
      <c r="E264" s="3">
        <v>52</v>
      </c>
      <c r="F264" s="3">
        <v>0</v>
      </c>
    </row>
    <row r="265" spans="1:6" x14ac:dyDescent="0.2">
      <c r="A265" s="2">
        <v>44434.984190000003</v>
      </c>
      <c r="B265" s="2">
        <v>62939.128510000002</v>
      </c>
      <c r="C265" s="2">
        <v>632.05285240000001</v>
      </c>
      <c r="D265" s="2">
        <v>455589.79729999998</v>
      </c>
      <c r="E265" s="3">
        <v>45</v>
      </c>
      <c r="F265" s="3">
        <v>1</v>
      </c>
    </row>
    <row r="266" spans="1:6" x14ac:dyDescent="0.2">
      <c r="A266" s="2">
        <v>46325.509590000001</v>
      </c>
      <c r="B266" s="2">
        <v>60608.403129999999</v>
      </c>
      <c r="C266" s="2">
        <v>8233.2807190000003</v>
      </c>
      <c r="D266" s="2">
        <v>492113.00670000003</v>
      </c>
      <c r="E266" s="3">
        <v>48</v>
      </c>
      <c r="F266" s="3">
        <v>0</v>
      </c>
    </row>
    <row r="267" spans="1:6" x14ac:dyDescent="0.2">
      <c r="A267" s="2">
        <v>46846.730499999998</v>
      </c>
      <c r="B267" s="2">
        <v>56118.396009999997</v>
      </c>
      <c r="C267" s="2">
        <v>9242.775995</v>
      </c>
      <c r="D267" s="2">
        <v>586717.47149999999</v>
      </c>
      <c r="E267" s="3">
        <v>48</v>
      </c>
      <c r="F267" s="3">
        <v>1</v>
      </c>
    </row>
    <row r="268" spans="1:6" x14ac:dyDescent="0.2">
      <c r="A268" s="2">
        <v>56499.102019999998</v>
      </c>
      <c r="B268" s="2">
        <v>86706.333329999994</v>
      </c>
      <c r="C268" s="2">
        <v>9653.2649799999999</v>
      </c>
      <c r="D268" s="2">
        <v>333543.69300000003</v>
      </c>
      <c r="E268" s="3">
        <v>48</v>
      </c>
      <c r="F268" s="3">
        <v>0</v>
      </c>
    </row>
    <row r="269" spans="1:6" x14ac:dyDescent="0.2">
      <c r="A269" s="2">
        <v>42773.759050000001</v>
      </c>
      <c r="B269" s="2">
        <v>41236.364970000002</v>
      </c>
      <c r="C269" s="2">
        <v>9399.3429749999996</v>
      </c>
      <c r="D269" s="2">
        <v>466988.26020000002</v>
      </c>
      <c r="E269" s="3">
        <v>57</v>
      </c>
      <c r="F269" s="3">
        <v>1</v>
      </c>
    </row>
    <row r="270" spans="1:6" x14ac:dyDescent="0.2">
      <c r="A270" s="2">
        <v>52313.983919999999</v>
      </c>
      <c r="B270" s="2">
        <v>77146.275980000006</v>
      </c>
      <c r="C270" s="2">
        <v>7903.3349500000004</v>
      </c>
      <c r="D270" s="2">
        <v>418764.5061</v>
      </c>
      <c r="E270" s="3">
        <v>46</v>
      </c>
      <c r="F270" s="3">
        <v>1</v>
      </c>
    </row>
    <row r="271" spans="1:6" x14ac:dyDescent="0.2">
      <c r="A271" s="2">
        <v>34139.637300000002</v>
      </c>
      <c r="B271" s="2">
        <v>56437.304040000003</v>
      </c>
      <c r="C271" s="2">
        <v>10461.982760000001</v>
      </c>
      <c r="D271" s="2">
        <v>249182.78479999999</v>
      </c>
      <c r="E271" s="3">
        <v>44</v>
      </c>
      <c r="F271" s="3">
        <v>0</v>
      </c>
    </row>
    <row r="272" spans="1:6" x14ac:dyDescent="0.2">
      <c r="A272" s="2">
        <v>60763.247309999999</v>
      </c>
      <c r="B272" s="2">
        <v>70703.850130000006</v>
      </c>
      <c r="C272" s="2">
        <v>5025.3655179999996</v>
      </c>
      <c r="D272" s="2">
        <v>284991.7415</v>
      </c>
      <c r="E272" s="3">
        <v>65</v>
      </c>
      <c r="F272" s="3">
        <v>1</v>
      </c>
    </row>
    <row r="273" spans="1:6" x14ac:dyDescent="0.2">
      <c r="A273" s="2">
        <v>66158.694940000001</v>
      </c>
      <c r="B273" s="2">
        <v>69810.462650000001</v>
      </c>
      <c r="C273" s="2">
        <v>4684.5564329999997</v>
      </c>
      <c r="D273" s="2">
        <v>720423.81570000004</v>
      </c>
      <c r="E273" s="3">
        <v>57</v>
      </c>
      <c r="F273" s="3">
        <v>0</v>
      </c>
    </row>
    <row r="274" spans="1:6" x14ac:dyDescent="0.2">
      <c r="A274" s="2">
        <v>31215.642100000001</v>
      </c>
      <c r="B274" s="2">
        <v>54279.395969999998</v>
      </c>
      <c r="C274" s="2">
        <v>5699.1848140000002</v>
      </c>
      <c r="D274" s="2">
        <v>124979.05009999999</v>
      </c>
      <c r="E274" s="3">
        <v>47</v>
      </c>
      <c r="F274" s="3">
        <v>1</v>
      </c>
    </row>
    <row r="275" spans="1:6" x14ac:dyDescent="0.2">
      <c r="A275" s="2">
        <v>46135.27233</v>
      </c>
      <c r="B275" s="2">
        <v>70334.42787</v>
      </c>
      <c r="C275" s="2">
        <v>9823.2189670000007</v>
      </c>
      <c r="D275" s="2">
        <v>632600.47180000006</v>
      </c>
      <c r="E275" s="3">
        <v>36</v>
      </c>
      <c r="F275" s="3">
        <v>0</v>
      </c>
    </row>
    <row r="276" spans="1:6" x14ac:dyDescent="0.2">
      <c r="A276" s="2">
        <v>56973.181049999999</v>
      </c>
      <c r="B276" s="2">
        <v>59168.007510000003</v>
      </c>
      <c r="C276" s="2">
        <v>10474.441870000001</v>
      </c>
      <c r="D276" s="2">
        <v>623487.59519999998</v>
      </c>
      <c r="E276" s="3">
        <v>57</v>
      </c>
      <c r="F276" s="3">
        <v>0</v>
      </c>
    </row>
    <row r="277" spans="1:6" x14ac:dyDescent="0.2">
      <c r="A277" s="2">
        <v>24184.074430000001</v>
      </c>
      <c r="B277" s="2">
        <v>61889.616179999997</v>
      </c>
      <c r="C277" s="2">
        <v>12024.484570000001</v>
      </c>
      <c r="D277" s="2">
        <v>133226.06169999999</v>
      </c>
      <c r="E277" s="3">
        <v>33</v>
      </c>
      <c r="F277" s="3">
        <v>0</v>
      </c>
    </row>
    <row r="278" spans="1:6" x14ac:dyDescent="0.2">
      <c r="A278" s="2">
        <v>49079.619420000003</v>
      </c>
      <c r="B278" s="2">
        <v>66013.951740000004</v>
      </c>
      <c r="C278" s="2">
        <v>7039.5400229999996</v>
      </c>
      <c r="D278" s="2">
        <v>610942.14080000005</v>
      </c>
      <c r="E278" s="3">
        <v>43</v>
      </c>
      <c r="F278" s="3">
        <v>1</v>
      </c>
    </row>
    <row r="279" spans="1:6" x14ac:dyDescent="0.2">
      <c r="A279" s="2">
        <v>37093.920330000001</v>
      </c>
      <c r="B279" s="2">
        <v>55434.040459999997</v>
      </c>
      <c r="C279" s="2">
        <v>18693.146519999998</v>
      </c>
      <c r="D279" s="2">
        <v>316906.64409999998</v>
      </c>
      <c r="E279" s="3">
        <v>46</v>
      </c>
      <c r="F279" s="3">
        <v>1</v>
      </c>
    </row>
    <row r="280" spans="1:6" x14ac:dyDescent="0.2">
      <c r="A280" s="2">
        <v>43401.566120000003</v>
      </c>
      <c r="B280" s="2">
        <v>68499.694470000002</v>
      </c>
      <c r="C280" s="2">
        <v>15436.79968</v>
      </c>
      <c r="D280" s="2">
        <v>308445.85979999998</v>
      </c>
      <c r="E280" s="3">
        <v>45</v>
      </c>
      <c r="F280" s="3">
        <v>0</v>
      </c>
    </row>
    <row r="281" spans="1:6" x14ac:dyDescent="0.2">
      <c r="A281" s="2">
        <v>29092.131099999999</v>
      </c>
      <c r="B281" s="2">
        <v>54749.886449999998</v>
      </c>
      <c r="C281" s="2">
        <v>7631.6878210000004</v>
      </c>
      <c r="D281" s="2">
        <v>152883.35190000001</v>
      </c>
      <c r="E281" s="3">
        <v>43</v>
      </c>
      <c r="F281" s="3">
        <v>1</v>
      </c>
    </row>
    <row r="282" spans="1:6" x14ac:dyDescent="0.2">
      <c r="A282" s="2">
        <v>48349.164570000001</v>
      </c>
      <c r="B282" s="2">
        <v>74590.254950000002</v>
      </c>
      <c r="C282" s="2">
        <v>5614.0049760000002</v>
      </c>
      <c r="D282" s="2">
        <v>573441.97239999997</v>
      </c>
      <c r="E282" s="3">
        <v>38</v>
      </c>
      <c r="F282" s="3">
        <v>1</v>
      </c>
    </row>
    <row r="283" spans="1:6" x14ac:dyDescent="0.2">
      <c r="A283" s="2">
        <v>33261.000569999997</v>
      </c>
      <c r="B283" s="2">
        <v>67772.666459999993</v>
      </c>
      <c r="C283" s="2">
        <v>6887.2483009999996</v>
      </c>
      <c r="D283" s="2">
        <v>134188.4492</v>
      </c>
      <c r="E283" s="3">
        <v>40</v>
      </c>
      <c r="F283" s="3">
        <v>1</v>
      </c>
    </row>
    <row r="284" spans="1:6" x14ac:dyDescent="0.2">
      <c r="A284" s="2">
        <v>41327.165540000002</v>
      </c>
      <c r="B284" s="2">
        <v>62563.578249999999</v>
      </c>
      <c r="C284" s="2">
        <v>6130.3051809999997</v>
      </c>
      <c r="D284" s="2">
        <v>426488.74589999998</v>
      </c>
      <c r="E284" s="3">
        <v>43</v>
      </c>
      <c r="F284" s="3">
        <v>1</v>
      </c>
    </row>
    <row r="285" spans="1:6" x14ac:dyDescent="0.2">
      <c r="A285" s="2">
        <v>49336.116280000002</v>
      </c>
      <c r="B285" s="2">
        <v>70361.015039999998</v>
      </c>
      <c r="C285" s="2">
        <v>12024.725109999999</v>
      </c>
      <c r="D285" s="2">
        <v>575500.76870000002</v>
      </c>
      <c r="E285" s="3">
        <v>42</v>
      </c>
      <c r="F285" s="3">
        <v>0</v>
      </c>
    </row>
    <row r="286" spans="1:6" x14ac:dyDescent="0.2">
      <c r="A286" s="2">
        <v>51405.55229</v>
      </c>
      <c r="B286" s="2">
        <v>74810.894709999993</v>
      </c>
      <c r="C286" s="2">
        <v>13658.34201</v>
      </c>
      <c r="D286" s="2">
        <v>286849.78749999998</v>
      </c>
      <c r="E286" s="3">
        <v>51</v>
      </c>
      <c r="F286" s="3">
        <v>0</v>
      </c>
    </row>
    <row r="287" spans="1:6" x14ac:dyDescent="0.2">
      <c r="A287" s="2">
        <v>31249.98803</v>
      </c>
      <c r="B287" s="2">
        <v>49346.404999999999</v>
      </c>
      <c r="C287" s="2">
        <v>5827.8203460000004</v>
      </c>
      <c r="D287" s="2">
        <v>479685.98239999998</v>
      </c>
      <c r="E287" s="3">
        <v>38</v>
      </c>
      <c r="F287" s="3">
        <v>0</v>
      </c>
    </row>
    <row r="288" spans="1:6" x14ac:dyDescent="0.2">
      <c r="A288" s="2">
        <v>43598.969929999999</v>
      </c>
      <c r="B288" s="2">
        <v>73426.085210000005</v>
      </c>
      <c r="C288" s="2">
        <v>14822.79645</v>
      </c>
      <c r="D288" s="2">
        <v>336867.71470000001</v>
      </c>
      <c r="E288" s="3">
        <v>41</v>
      </c>
      <c r="F288" s="3">
        <v>1</v>
      </c>
    </row>
    <row r="289" spans="1:6" x14ac:dyDescent="0.2">
      <c r="A289" s="2">
        <v>48300.020570000001</v>
      </c>
      <c r="B289" s="2">
        <v>47684.463060000002</v>
      </c>
      <c r="C289" s="2">
        <v>10128.761140000001</v>
      </c>
      <c r="D289" s="2">
        <v>613372.89170000004</v>
      </c>
      <c r="E289" s="3">
        <v>54</v>
      </c>
      <c r="F289" s="3">
        <v>1</v>
      </c>
    </row>
    <row r="290" spans="1:6" x14ac:dyDescent="0.2">
      <c r="A290" s="2">
        <v>54013.47595</v>
      </c>
      <c r="B290" s="2">
        <v>72939.831950000007</v>
      </c>
      <c r="C290" s="2">
        <v>7787.2044919999998</v>
      </c>
      <c r="D290" s="2">
        <v>589669.65729999996</v>
      </c>
      <c r="E290" s="3">
        <v>45</v>
      </c>
      <c r="F290" s="3">
        <v>0</v>
      </c>
    </row>
    <row r="291" spans="1:6" x14ac:dyDescent="0.2">
      <c r="A291" s="2">
        <v>38674.660380000001</v>
      </c>
      <c r="B291" s="2">
        <v>72277.826090000002</v>
      </c>
      <c r="C291" s="2">
        <v>13580.877469999999</v>
      </c>
      <c r="D291" s="2">
        <v>202710.12940000001</v>
      </c>
      <c r="E291" s="3">
        <v>41</v>
      </c>
      <c r="F291" s="3">
        <v>0</v>
      </c>
    </row>
    <row r="292" spans="1:6" x14ac:dyDescent="0.2">
      <c r="A292" s="2">
        <v>37076.825080000002</v>
      </c>
      <c r="B292" s="2">
        <v>53921.333509999997</v>
      </c>
      <c r="C292" s="2">
        <v>9046.18109</v>
      </c>
      <c r="D292" s="2">
        <v>515305.4841</v>
      </c>
      <c r="E292" s="3">
        <v>40</v>
      </c>
      <c r="F292" s="3">
        <v>1</v>
      </c>
    </row>
    <row r="293" spans="1:6" x14ac:dyDescent="0.2">
      <c r="A293" s="2">
        <v>37947.85125</v>
      </c>
      <c r="B293" s="2">
        <v>65312.967550000001</v>
      </c>
      <c r="C293" s="2">
        <v>11398.824860000001</v>
      </c>
      <c r="D293" s="2">
        <v>572037.88589999999</v>
      </c>
      <c r="E293" s="3">
        <v>32</v>
      </c>
      <c r="F293" s="3">
        <v>0</v>
      </c>
    </row>
    <row r="294" spans="1:6" x14ac:dyDescent="0.2">
      <c r="A294" s="2">
        <v>41320.072560000001</v>
      </c>
      <c r="B294" s="2">
        <v>55619.341520000002</v>
      </c>
      <c r="C294" s="2">
        <v>11212.437910000001</v>
      </c>
      <c r="D294" s="2">
        <v>229070.5491</v>
      </c>
      <c r="E294" s="3">
        <v>54</v>
      </c>
      <c r="F294" s="3">
        <v>0</v>
      </c>
    </row>
    <row r="295" spans="1:6" x14ac:dyDescent="0.2">
      <c r="A295" s="2">
        <v>66888.93694</v>
      </c>
      <c r="B295" s="2">
        <v>70914.599929999997</v>
      </c>
      <c r="C295" s="2">
        <v>9644.4102600000006</v>
      </c>
      <c r="D295" s="2">
        <v>779143.60049999994</v>
      </c>
      <c r="E295" s="3">
        <v>55</v>
      </c>
      <c r="F295" s="3">
        <v>0</v>
      </c>
    </row>
    <row r="296" spans="1:6" x14ac:dyDescent="0.2">
      <c r="A296" s="2">
        <v>12536.93842</v>
      </c>
      <c r="B296" s="2">
        <v>33422.996829999996</v>
      </c>
      <c r="C296" s="2">
        <v>8570.611562</v>
      </c>
      <c r="D296" s="2">
        <v>211168.6293</v>
      </c>
      <c r="E296" s="3">
        <v>35</v>
      </c>
      <c r="F296" s="3">
        <v>0</v>
      </c>
    </row>
    <row r="297" spans="1:6" x14ac:dyDescent="0.2">
      <c r="A297" s="2">
        <v>39549.130389999998</v>
      </c>
      <c r="B297" s="2">
        <v>53382.426930000001</v>
      </c>
      <c r="C297" s="2">
        <v>5055.4357099999997</v>
      </c>
      <c r="D297" s="2">
        <v>438491.87599999999</v>
      </c>
      <c r="E297" s="3">
        <v>46</v>
      </c>
      <c r="F297" s="3">
        <v>0</v>
      </c>
    </row>
    <row r="298" spans="1:6" x14ac:dyDescent="0.2">
      <c r="A298" s="2">
        <v>52709.081960000003</v>
      </c>
      <c r="B298" s="2">
        <v>74173.392389999994</v>
      </c>
      <c r="C298" s="2">
        <v>11315.59626</v>
      </c>
      <c r="D298" s="2">
        <v>521404.23859999998</v>
      </c>
      <c r="E298" s="3">
        <v>45</v>
      </c>
      <c r="F298" s="3">
        <v>1</v>
      </c>
    </row>
    <row r="299" spans="1:6" x14ac:dyDescent="0.2">
      <c r="A299" s="2">
        <v>53502.977420000003</v>
      </c>
      <c r="B299" s="2">
        <v>53587.12801</v>
      </c>
      <c r="C299" s="2">
        <v>8501.4972799999996</v>
      </c>
      <c r="D299" s="2">
        <v>811594.0392</v>
      </c>
      <c r="E299" s="3">
        <v>50</v>
      </c>
      <c r="F299" s="3">
        <v>0</v>
      </c>
    </row>
    <row r="300" spans="1:6" x14ac:dyDescent="0.2">
      <c r="A300" s="2">
        <v>52116.907910000002</v>
      </c>
      <c r="B300" s="2">
        <v>58011.633900000001</v>
      </c>
      <c r="C300" s="2">
        <v>9822.4261920000008</v>
      </c>
      <c r="D300" s="2">
        <v>552454.02630000003</v>
      </c>
      <c r="E300" s="3">
        <v>54</v>
      </c>
      <c r="F300" s="3">
        <v>1</v>
      </c>
    </row>
    <row r="301" spans="1:6" x14ac:dyDescent="0.2">
      <c r="A301" s="2">
        <v>38705.658389999997</v>
      </c>
      <c r="B301" s="2">
        <v>69171.952810000003</v>
      </c>
      <c r="C301" s="2">
        <v>6354.833826</v>
      </c>
      <c r="D301" s="2">
        <v>613104.78399999999</v>
      </c>
      <c r="E301" s="3">
        <v>29</v>
      </c>
      <c r="F301" s="3">
        <v>1</v>
      </c>
    </row>
    <row r="302" spans="1:6" x14ac:dyDescent="0.2">
      <c r="A302" s="2">
        <v>48025.025419999998</v>
      </c>
      <c r="B302" s="2">
        <v>66779.913740000004</v>
      </c>
      <c r="C302" s="2">
        <v>14300.12614</v>
      </c>
      <c r="D302" s="2">
        <v>202576.61960000001</v>
      </c>
      <c r="E302" s="3">
        <v>56</v>
      </c>
      <c r="F302" s="3">
        <v>1</v>
      </c>
    </row>
    <row r="303" spans="1:6" x14ac:dyDescent="0.2">
      <c r="A303" s="2">
        <v>59483.911829999997</v>
      </c>
      <c r="B303" s="2">
        <v>79173.076700000005</v>
      </c>
      <c r="C303" s="2">
        <v>6913.0568300000004</v>
      </c>
      <c r="D303" s="2">
        <v>397700.14039999997</v>
      </c>
      <c r="E303" s="3">
        <v>54</v>
      </c>
      <c r="F303" s="3">
        <v>0</v>
      </c>
    </row>
    <row r="304" spans="1:6" x14ac:dyDescent="0.2">
      <c r="A304" s="2">
        <v>35911.64559</v>
      </c>
      <c r="B304" s="2">
        <v>63065.121639999998</v>
      </c>
      <c r="C304" s="2">
        <v>8907.661779</v>
      </c>
      <c r="D304" s="2">
        <v>505897.30410000001</v>
      </c>
      <c r="E304" s="3">
        <v>33</v>
      </c>
      <c r="F304" s="3">
        <v>0</v>
      </c>
    </row>
    <row r="305" spans="1:6" x14ac:dyDescent="0.2">
      <c r="A305" s="2">
        <v>41034.283430000003</v>
      </c>
      <c r="B305" s="2">
        <v>65530.364009999998</v>
      </c>
      <c r="C305" s="2">
        <v>8774.0695140000007</v>
      </c>
      <c r="D305" s="2">
        <v>210573.70420000001</v>
      </c>
      <c r="E305" s="3">
        <v>48</v>
      </c>
      <c r="F305" s="3">
        <v>0</v>
      </c>
    </row>
    <row r="306" spans="1:6" x14ac:dyDescent="0.2">
      <c r="A306" s="2">
        <v>51730.174339999998</v>
      </c>
      <c r="B306" s="2">
        <v>63732.393100000001</v>
      </c>
      <c r="C306" s="2">
        <v>12848.20061</v>
      </c>
      <c r="D306" s="2">
        <v>581620.48239999998</v>
      </c>
      <c r="E306" s="3">
        <v>49</v>
      </c>
      <c r="F306" s="3">
        <v>0</v>
      </c>
    </row>
    <row r="307" spans="1:6" x14ac:dyDescent="0.2">
      <c r="A307" s="2">
        <v>53021.860739999996</v>
      </c>
      <c r="B307" s="2">
        <v>62689.539640000003</v>
      </c>
      <c r="C307" s="2">
        <v>8732.1433550000002</v>
      </c>
      <c r="D307" s="2">
        <v>481513.5074</v>
      </c>
      <c r="E307" s="3">
        <v>55</v>
      </c>
      <c r="F307" s="3">
        <v>0</v>
      </c>
    </row>
    <row r="308" spans="1:6" x14ac:dyDescent="0.2">
      <c r="A308" s="2">
        <v>32828.034769999998</v>
      </c>
      <c r="B308" s="2">
        <v>51539.93045</v>
      </c>
      <c r="C308" s="2">
        <v>6932.9503059999997</v>
      </c>
      <c r="D308" s="2">
        <v>371355.69349999999</v>
      </c>
      <c r="E308" s="3">
        <v>42</v>
      </c>
      <c r="F308" s="3">
        <v>0</v>
      </c>
    </row>
    <row r="309" spans="1:6" x14ac:dyDescent="0.2">
      <c r="A309" s="2">
        <v>29417.646939999999</v>
      </c>
      <c r="B309" s="2">
        <v>59060.086640000001</v>
      </c>
      <c r="C309" s="2">
        <v>5841.6120440000004</v>
      </c>
      <c r="D309" s="2">
        <v>136346.3069</v>
      </c>
      <c r="E309" s="3">
        <v>41</v>
      </c>
      <c r="F309" s="3">
        <v>1</v>
      </c>
    </row>
    <row r="310" spans="1:6" x14ac:dyDescent="0.2">
      <c r="A310" s="2">
        <v>57461.511579999999</v>
      </c>
      <c r="B310" s="2">
        <v>62713.781490000001</v>
      </c>
      <c r="C310" s="2">
        <v>11498.039930000001</v>
      </c>
      <c r="D310" s="2">
        <v>679435.17449999996</v>
      </c>
      <c r="E310" s="3">
        <v>53</v>
      </c>
      <c r="F310" s="3">
        <v>1</v>
      </c>
    </row>
    <row r="311" spans="1:6" x14ac:dyDescent="0.2">
      <c r="A311" s="2">
        <v>50441.62427</v>
      </c>
      <c r="B311" s="2">
        <v>44747.661319999999</v>
      </c>
      <c r="C311" s="2">
        <v>4975.1445590000003</v>
      </c>
      <c r="D311" s="2">
        <v>793986.61549999996</v>
      </c>
      <c r="E311" s="3">
        <v>53</v>
      </c>
      <c r="F311" s="3">
        <v>1</v>
      </c>
    </row>
    <row r="312" spans="1:6" x14ac:dyDescent="0.2">
      <c r="A312" s="2">
        <v>41575.347390000003</v>
      </c>
      <c r="B312" s="2">
        <v>65529.703329999997</v>
      </c>
      <c r="C312" s="2">
        <v>3932.8381650000001</v>
      </c>
      <c r="D312" s="2">
        <v>353929.54950000002</v>
      </c>
      <c r="E312" s="3">
        <v>44</v>
      </c>
      <c r="F312" s="3">
        <v>0</v>
      </c>
    </row>
    <row r="313" spans="1:6" x14ac:dyDescent="0.2">
      <c r="A313" s="2">
        <v>46412.477809999997</v>
      </c>
      <c r="B313" s="2">
        <v>62426.523789999999</v>
      </c>
      <c r="C313" s="2">
        <v>6619.9296770000001</v>
      </c>
      <c r="D313" s="2">
        <v>630411.26980000001</v>
      </c>
      <c r="E313" s="3">
        <v>42</v>
      </c>
      <c r="F313" s="3">
        <v>0</v>
      </c>
    </row>
    <row r="314" spans="1:6" x14ac:dyDescent="0.2">
      <c r="A314" s="2">
        <v>47610.117180000001</v>
      </c>
      <c r="B314" s="2">
        <v>73498.307149999993</v>
      </c>
      <c r="C314" s="2">
        <v>3066.9399239999998</v>
      </c>
      <c r="D314" s="2">
        <v>491904.1899</v>
      </c>
      <c r="E314" s="3">
        <v>41</v>
      </c>
      <c r="F314" s="3">
        <v>0</v>
      </c>
    </row>
    <row r="315" spans="1:6" x14ac:dyDescent="0.2">
      <c r="A315" s="2">
        <v>70878.29664</v>
      </c>
      <c r="B315" s="2">
        <v>86565.156409999996</v>
      </c>
      <c r="C315" s="2">
        <v>13701.799859999999</v>
      </c>
      <c r="D315" s="2">
        <v>819002.17480000004</v>
      </c>
      <c r="E315" s="3">
        <v>48</v>
      </c>
      <c r="F315" s="3">
        <v>0</v>
      </c>
    </row>
    <row r="316" spans="1:6" x14ac:dyDescent="0.2">
      <c r="A316" s="2">
        <v>55543.384969999999</v>
      </c>
      <c r="B316" s="2">
        <v>46549.163289999997</v>
      </c>
      <c r="C316" s="2">
        <v>640.04537800000003</v>
      </c>
      <c r="D316" s="2">
        <v>626163.83200000005</v>
      </c>
      <c r="E316" s="3">
        <v>63</v>
      </c>
      <c r="F316" s="3">
        <v>0</v>
      </c>
    </row>
    <row r="317" spans="1:6" x14ac:dyDescent="0.2">
      <c r="A317" s="2">
        <v>53848.755499999999</v>
      </c>
      <c r="B317" s="2">
        <v>70111.539799999999</v>
      </c>
      <c r="C317" s="2">
        <v>7949.4636490000003</v>
      </c>
      <c r="D317" s="2">
        <v>239217.67319999999</v>
      </c>
      <c r="E317" s="3">
        <v>59</v>
      </c>
      <c r="F317" s="3">
        <v>1</v>
      </c>
    </row>
    <row r="318" spans="1:6" x14ac:dyDescent="0.2">
      <c r="A318" s="2">
        <v>39904.816129999999</v>
      </c>
      <c r="B318" s="2">
        <v>66747.668569999994</v>
      </c>
      <c r="C318" s="2">
        <v>9691.2346199999993</v>
      </c>
      <c r="D318" s="2">
        <v>221290.98180000001</v>
      </c>
      <c r="E318" s="3">
        <v>45</v>
      </c>
      <c r="F318" s="3">
        <v>1</v>
      </c>
    </row>
    <row r="319" spans="1:6" x14ac:dyDescent="0.2">
      <c r="A319" s="2">
        <v>44736.410969999997</v>
      </c>
      <c r="B319" s="2">
        <v>72025.676800000001</v>
      </c>
      <c r="C319" s="2">
        <v>6988.6527569999998</v>
      </c>
      <c r="D319" s="2">
        <v>222341.03419999999</v>
      </c>
      <c r="E319" s="3">
        <v>47</v>
      </c>
      <c r="F319" s="3">
        <v>1</v>
      </c>
    </row>
    <row r="320" spans="1:6" x14ac:dyDescent="0.2">
      <c r="A320" s="2">
        <v>46937.174220000001</v>
      </c>
      <c r="B320" s="2">
        <v>70737.293829999995</v>
      </c>
      <c r="C320" s="2">
        <v>13851.11162</v>
      </c>
      <c r="D320" s="2">
        <v>266765.47700000001</v>
      </c>
      <c r="E320" s="3">
        <v>49</v>
      </c>
      <c r="F320" s="3">
        <v>1</v>
      </c>
    </row>
    <row r="321" spans="1:6" x14ac:dyDescent="0.2">
      <c r="A321" s="2">
        <v>28440.812679999999</v>
      </c>
      <c r="B321" s="2">
        <v>57455.760900000001</v>
      </c>
      <c r="C321" s="2">
        <v>12186.02793</v>
      </c>
      <c r="D321" s="2">
        <v>159727.87530000001</v>
      </c>
      <c r="E321" s="3">
        <v>40</v>
      </c>
      <c r="F321" s="3">
        <v>1</v>
      </c>
    </row>
    <row r="322" spans="1:6" x14ac:dyDescent="0.2">
      <c r="A322" s="2">
        <v>38148.001629999999</v>
      </c>
      <c r="B322" s="2">
        <v>60657.593549999998</v>
      </c>
      <c r="C322" s="2">
        <v>3331.3047470000001</v>
      </c>
      <c r="D322" s="2">
        <v>392177.78899999999</v>
      </c>
      <c r="E322" s="3">
        <v>41</v>
      </c>
      <c r="F322" s="3">
        <v>1</v>
      </c>
    </row>
    <row r="323" spans="1:6" x14ac:dyDescent="0.2">
      <c r="A323" s="2">
        <v>42747.539250000002</v>
      </c>
      <c r="B323" s="2">
        <v>50694.427069999998</v>
      </c>
      <c r="C323" s="2">
        <v>10881.901019999999</v>
      </c>
      <c r="D323" s="2">
        <v>587858.62950000004</v>
      </c>
      <c r="E323" s="3">
        <v>47</v>
      </c>
      <c r="F323" s="3">
        <v>0</v>
      </c>
    </row>
    <row r="324" spans="1:6" x14ac:dyDescent="0.2">
      <c r="A324" s="2">
        <v>29670.83337</v>
      </c>
      <c r="B324" s="2">
        <v>55369.72784</v>
      </c>
      <c r="C324" s="2">
        <v>10888.934939999999</v>
      </c>
      <c r="D324" s="2">
        <v>606851.16960000002</v>
      </c>
      <c r="E324" s="3">
        <v>27</v>
      </c>
      <c r="F324" s="3">
        <v>0</v>
      </c>
    </row>
    <row r="325" spans="1:6" x14ac:dyDescent="0.2">
      <c r="A325" s="2">
        <v>63038.20422</v>
      </c>
      <c r="B325" s="2">
        <v>82425.646789999999</v>
      </c>
      <c r="C325" s="2">
        <v>7525.2521040000001</v>
      </c>
      <c r="D325" s="2">
        <v>684273.59129999997</v>
      </c>
      <c r="E325" s="3">
        <v>46</v>
      </c>
      <c r="F325" s="3">
        <v>1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Details</vt:lpstr>
      <vt:lpstr>Data</vt:lpstr>
      <vt:lpstr>A-Step1</vt:lpstr>
      <vt:lpstr>S-Step1</vt:lpstr>
      <vt:lpstr>S-Step2</vt:lpstr>
      <vt:lpstr>S-Step3</vt:lpstr>
      <vt:lpstr>S-Step4</vt:lpstr>
      <vt:lpstr>B-Step1</vt:lpstr>
      <vt:lpstr>B-Step2</vt:lpstr>
      <vt:lpstr>B-Step3</vt:lpstr>
      <vt:lpstr>B-Step4</vt:lpstr>
      <vt:lpstr>Predicted</vt:lpstr>
      <vt:lpstr>Graphs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AMOGH RANGANATHAIAH</cp:lastModifiedBy>
  <dcterms:created xsi:type="dcterms:W3CDTF">2023-11-16T17:42:26Z</dcterms:created>
  <dcterms:modified xsi:type="dcterms:W3CDTF">2023-12-06T22:05:27Z</dcterms:modified>
</cp:coreProperties>
</file>