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735" tabRatio="697" firstSheet="4" activeTab="11"/>
  </bookViews>
  <sheets>
    <sheet name="RH BAC PRO" sheetId="16" r:id="rId1"/>
    <sheet name="comparaison" sheetId="8" r:id="rId2"/>
    <sheet name="DEMANDE" sheetId="10" r:id="rId3"/>
    <sheet name="OFFRE" sheetId="11" r:id="rId4"/>
    <sheet name="formateurs" sheetId="4" r:id="rId5"/>
    <sheet name="RH NTIC" sheetId="1" r:id="rId6"/>
    <sheet name="INFOGRAPHIE" sheetId="3" r:id="rId7"/>
    <sheet name="AFFECTATION" sheetId="28" r:id="rId8"/>
    <sheet name="J CHOMES" sheetId="29" r:id="rId9"/>
    <sheet name="LOG CDS" sheetId="32" r:id="rId10"/>
    <sheet name="STAGE" sheetId="34" r:id="rId11"/>
    <sheet name="MATRICE" sheetId="2" r:id="rId12"/>
    <sheet name="MIR" sheetId="35" r:id="rId13"/>
    <sheet name="ALTERN" sheetId="5" r:id="rId14"/>
  </sheets>
  <externalReferences>
    <externalReference r:id="rId15"/>
  </externalReferences>
  <definedNames>
    <definedName name="_xlnm._FilterDatabase" localSheetId="11" hidden="1">MATRICE!$A$1:$J$438</definedName>
    <definedName name="_xlnm._FilterDatabase" localSheetId="0" hidden="1">'RH BAC PRO'!$A$1:$Q$373</definedName>
    <definedName name="_xlnm._FilterDatabase" localSheetId="5" hidden="1">'RH NTIC'!$A$1:$N$75</definedName>
    <definedName name="A">#REF!</definedName>
    <definedName name="b">#REF!</definedName>
    <definedName name="Fil_SecteurDRH">#REF!</definedName>
    <definedName name="FilieresModulesDRH">#REF!</definedName>
    <definedName name="FilieresSansMdles">#REF!</definedName>
    <definedName name="REF_MODULE">#REF!</definedName>
    <definedName name="_xlnm.Print_Area" localSheetId="0">'RH BAC PRO'!$A$1:$P$353</definedName>
  </definedNames>
  <calcPr calcId="145621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5" l="1"/>
  <c r="D25" i="32" l="1"/>
  <c r="E25" i="32"/>
  <c r="F25" i="32"/>
  <c r="G25" i="32"/>
  <c r="H25" i="32"/>
  <c r="I25" i="32"/>
  <c r="J25" i="32"/>
  <c r="K25" i="32"/>
  <c r="L25" i="32"/>
  <c r="M25" i="32"/>
  <c r="M26" i="32" s="1"/>
  <c r="N25" i="32"/>
  <c r="O25" i="32"/>
  <c r="P25" i="32"/>
  <c r="Q25" i="32"/>
  <c r="R25" i="32"/>
  <c r="S25" i="32"/>
  <c r="T25" i="32"/>
  <c r="U25" i="32"/>
  <c r="V25" i="32"/>
  <c r="W25" i="32"/>
  <c r="X25" i="32"/>
  <c r="Y25" i="32"/>
  <c r="C25" i="32"/>
  <c r="B10" i="32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C42" i="29" l="1"/>
  <c r="E42" i="29" s="1"/>
  <c r="H21" i="29"/>
  <c r="H16" i="29"/>
  <c r="H18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D7" i="28" l="1"/>
  <c r="D8" i="28"/>
  <c r="D11" i="28"/>
  <c r="D12" i="28"/>
  <c r="D15" i="28"/>
  <c r="D16" i="28"/>
  <c r="D19" i="28"/>
  <c r="D20" i="28"/>
  <c r="D23" i="28"/>
  <c r="D24" i="28"/>
  <c r="D27" i="28"/>
  <c r="D28" i="28"/>
  <c r="D31" i="28"/>
  <c r="D32" i="28"/>
  <c r="D35" i="28"/>
  <c r="D36" i="28"/>
  <c r="D39" i="28"/>
  <c r="D40" i="28"/>
  <c r="D41" i="28"/>
  <c r="C2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E5" i="28"/>
  <c r="D5" i="28" s="1"/>
  <c r="E6" i="28"/>
  <c r="D6" i="28" s="1"/>
  <c r="E7" i="28"/>
  <c r="E8" i="28"/>
  <c r="E9" i="28"/>
  <c r="D9" i="28" s="1"/>
  <c r="E10" i="28"/>
  <c r="D10" i="28" s="1"/>
  <c r="E11" i="28"/>
  <c r="E12" i="28"/>
  <c r="E13" i="28"/>
  <c r="D13" i="28" s="1"/>
  <c r="E14" i="28"/>
  <c r="D14" i="28" s="1"/>
  <c r="E15" i="28"/>
  <c r="E16" i="28"/>
  <c r="E17" i="28"/>
  <c r="D17" i="28" s="1"/>
  <c r="E18" i="28"/>
  <c r="D18" i="28" s="1"/>
  <c r="E19" i="28"/>
  <c r="E20" i="28"/>
  <c r="E21" i="28"/>
  <c r="D21" i="28" s="1"/>
  <c r="E22" i="28"/>
  <c r="D22" i="28" s="1"/>
  <c r="E23" i="28"/>
  <c r="E24" i="28"/>
  <c r="E25" i="28"/>
  <c r="D25" i="28" s="1"/>
  <c r="E26" i="28"/>
  <c r="D26" i="28" s="1"/>
  <c r="E27" i="28"/>
  <c r="E28" i="28"/>
  <c r="E29" i="28"/>
  <c r="D29" i="28" s="1"/>
  <c r="E30" i="28"/>
  <c r="D30" i="28" s="1"/>
  <c r="E31" i="28"/>
  <c r="E32" i="28"/>
  <c r="E33" i="28"/>
  <c r="D33" i="28" s="1"/>
  <c r="E34" i="28"/>
  <c r="D34" i="28" s="1"/>
  <c r="E35" i="28"/>
  <c r="E36" i="28"/>
  <c r="E37" i="28"/>
  <c r="D37" i="28" s="1"/>
  <c r="E38" i="28"/>
  <c r="D38" i="28" s="1"/>
  <c r="E39" i="28"/>
  <c r="E4" i="28"/>
  <c r="D4" i="28" s="1"/>
  <c r="N375" i="16" l="1"/>
  <c r="N374" i="16"/>
  <c r="N373" i="16"/>
  <c r="N372" i="16"/>
  <c r="N371" i="16"/>
  <c r="N370" i="16"/>
  <c r="N369" i="16"/>
  <c r="N368" i="16"/>
  <c r="N367" i="16"/>
  <c r="N366" i="16"/>
  <c r="N365" i="16"/>
  <c r="N364" i="16"/>
  <c r="N363" i="16"/>
  <c r="N362" i="16"/>
  <c r="N361" i="16"/>
  <c r="N360" i="16"/>
  <c r="N359" i="16"/>
  <c r="N358" i="16"/>
  <c r="N357" i="16"/>
  <c r="N356" i="16"/>
  <c r="N355" i="16"/>
  <c r="N354" i="16"/>
  <c r="N353" i="16"/>
  <c r="N352" i="16"/>
  <c r="N351" i="16"/>
  <c r="N350" i="16"/>
  <c r="N349" i="16"/>
  <c r="N348" i="16"/>
  <c r="N347" i="16"/>
  <c r="N346" i="16"/>
  <c r="N345" i="16"/>
  <c r="N344" i="16"/>
  <c r="N343" i="16"/>
  <c r="N342" i="16"/>
  <c r="N341" i="16"/>
  <c r="N340" i="16"/>
  <c r="N339" i="16"/>
  <c r="N338" i="16"/>
  <c r="N337" i="16"/>
  <c r="N336" i="16"/>
  <c r="N335" i="16"/>
  <c r="N334" i="16"/>
  <c r="N333" i="16"/>
  <c r="N332" i="16"/>
  <c r="N331" i="16"/>
  <c r="N330" i="16"/>
  <c r="N329" i="16"/>
  <c r="N328" i="16"/>
  <c r="N327" i="16"/>
  <c r="N326" i="16"/>
  <c r="N325" i="16"/>
  <c r="N324" i="16"/>
  <c r="N323" i="16"/>
  <c r="N322" i="16"/>
  <c r="N321" i="16"/>
  <c r="N320" i="16"/>
  <c r="N319" i="16"/>
  <c r="N318" i="16"/>
  <c r="N317" i="16"/>
  <c r="N316" i="16"/>
  <c r="N315" i="16"/>
  <c r="N314" i="16"/>
  <c r="N313" i="16"/>
  <c r="N312" i="16"/>
  <c r="N311" i="16"/>
  <c r="N310" i="16"/>
  <c r="N309" i="16"/>
  <c r="N308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M20" i="16"/>
  <c r="G20" i="16"/>
  <c r="N19" i="16"/>
  <c r="N18" i="16"/>
  <c r="M18" i="16"/>
  <c r="G18" i="16"/>
  <c r="N17" i="16"/>
  <c r="M17" i="16"/>
  <c r="G17" i="16"/>
  <c r="N16" i="16"/>
  <c r="M16" i="16"/>
  <c r="L16" i="16"/>
  <c r="G16" i="16"/>
  <c r="N15" i="16"/>
  <c r="L15" i="16"/>
  <c r="G15" i="16"/>
  <c r="N14" i="16"/>
  <c r="K14" i="16"/>
  <c r="G14" i="16"/>
  <c r="N13" i="16"/>
  <c r="K13" i="16"/>
  <c r="G13" i="16"/>
  <c r="N12" i="16"/>
  <c r="K12" i="16"/>
  <c r="G12" i="16"/>
  <c r="N11" i="16"/>
  <c r="K11" i="16"/>
  <c r="G11" i="16"/>
  <c r="N10" i="16"/>
  <c r="K10" i="16"/>
  <c r="G10" i="16"/>
  <c r="N9" i="16"/>
  <c r="K9" i="16"/>
  <c r="G9" i="16"/>
  <c r="N8" i="16"/>
  <c r="J8" i="16"/>
  <c r="G8" i="16"/>
  <c r="N7" i="16"/>
  <c r="J7" i="16"/>
  <c r="G7" i="16"/>
  <c r="N6" i="16"/>
  <c r="J6" i="16"/>
  <c r="G6" i="16"/>
  <c r="N5" i="16"/>
  <c r="J5" i="16"/>
  <c r="G5" i="16"/>
  <c r="N4" i="16"/>
  <c r="N3" i="16"/>
  <c r="L11" i="8" l="1"/>
  <c r="K11" i="8"/>
  <c r="J11" i="8"/>
  <c r="H5" i="8"/>
  <c r="H6" i="8"/>
  <c r="H7" i="8"/>
  <c r="H8" i="8"/>
  <c r="H9" i="8"/>
  <c r="H10" i="8"/>
  <c r="H11" i="8"/>
  <c r="H12" i="8"/>
  <c r="H13" i="8"/>
  <c r="H4" i="8"/>
  <c r="F8" i="4"/>
  <c r="F9" i="4"/>
  <c r="F10" i="4"/>
  <c r="F11" i="4"/>
  <c r="F12" i="4"/>
  <c r="F13" i="4"/>
  <c r="F14" i="4"/>
  <c r="C11" i="5" l="1"/>
  <c r="B11" i="5"/>
  <c r="E11" i="5"/>
  <c r="D11" i="5"/>
  <c r="F24" i="4" l="1"/>
  <c r="F31" i="4"/>
  <c r="F30" i="4"/>
  <c r="F29" i="4"/>
  <c r="F28" i="4"/>
  <c r="F27" i="4"/>
  <c r="F26" i="4"/>
  <c r="F25" i="4"/>
  <c r="F23" i="4"/>
  <c r="F22" i="4"/>
  <c r="F20" i="4"/>
  <c r="F19" i="4"/>
  <c r="F18" i="4"/>
  <c r="F17" i="4"/>
  <c r="F16" i="4"/>
  <c r="F15" i="4"/>
  <c r="F7" i="4"/>
  <c r="F21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<sst xmlns="http://schemas.openxmlformats.org/spreadsheetml/2006/main" count="6785" uniqueCount="689">
  <si>
    <t>EGTS1</t>
  </si>
  <si>
    <t>Arabe</t>
  </si>
  <si>
    <t>EGTS2</t>
  </si>
  <si>
    <t>Communication écrite et orale</t>
  </si>
  <si>
    <t>EGTS3</t>
  </si>
  <si>
    <t>Anglais technique</t>
  </si>
  <si>
    <t>M01</t>
  </si>
  <si>
    <t>Métier et formation</t>
  </si>
  <si>
    <t>M02</t>
  </si>
  <si>
    <t>L’entreprise et son environnement, Gestion du temps et Production de documents</t>
  </si>
  <si>
    <t>M03</t>
  </si>
  <si>
    <t>Bureautique</t>
  </si>
  <si>
    <t>M04</t>
  </si>
  <si>
    <t>Essential en Technologie d'information</t>
  </si>
  <si>
    <t>M05</t>
  </si>
  <si>
    <t>Programmation structurée</t>
  </si>
  <si>
    <t>M06</t>
  </si>
  <si>
    <t>Programmation évènementielle et POO</t>
  </si>
  <si>
    <t>M07</t>
  </si>
  <si>
    <t>Traitement des éléments multimédia</t>
  </si>
  <si>
    <t>M08</t>
  </si>
  <si>
    <t>Programmation Web côté client</t>
  </si>
  <si>
    <t>M09</t>
  </si>
  <si>
    <t>Bases de données</t>
  </si>
  <si>
    <t>M10</t>
  </si>
  <si>
    <t>Post production vidéo et Animations 3D</t>
  </si>
  <si>
    <t>M11</t>
  </si>
  <si>
    <t>Programmation web côté serveur</t>
  </si>
  <si>
    <t>M12</t>
  </si>
  <si>
    <t>Développement d'application mobile</t>
  </si>
  <si>
    <t>M13</t>
  </si>
  <si>
    <t>Projet de de fin de formation</t>
  </si>
  <si>
    <t>M14</t>
  </si>
  <si>
    <t>Moyens de recherche d'emploi</t>
  </si>
  <si>
    <t>M15</t>
  </si>
  <si>
    <t>Stage en entreprise</t>
  </si>
  <si>
    <t>TS</t>
  </si>
  <si>
    <t>NTIC_TDM_TS</t>
  </si>
  <si>
    <t xml:space="preserve"> Techniques de Développement Multimédia</t>
  </si>
  <si>
    <t>Techniques de Développement multimédia</t>
  </si>
  <si>
    <t>Niv</t>
  </si>
  <si>
    <t>CodeFiliere</t>
  </si>
  <si>
    <t>Filière</t>
  </si>
  <si>
    <t>N° Module</t>
  </si>
  <si>
    <t>Modules</t>
  </si>
  <si>
    <t>Annee1 
Semestre1</t>
  </si>
  <si>
    <t>Annee1
Semestre2</t>
  </si>
  <si>
    <t>Annee2
Semestre1</t>
  </si>
  <si>
    <t>Annee2
Semestre2</t>
  </si>
  <si>
    <t>Annee3
Semestre1</t>
  </si>
  <si>
    <t>Annee3
Semestre2</t>
  </si>
  <si>
    <t>Total</t>
  </si>
  <si>
    <t>Théorie</t>
  </si>
  <si>
    <t>Pratique</t>
  </si>
  <si>
    <t>NTIC_TRI_TS</t>
  </si>
  <si>
    <t>Techniques des Réseaux Informatiques</t>
  </si>
  <si>
    <t>Métier et formation dans les NTIC</t>
  </si>
  <si>
    <t>L'entreprise et son environnement, Production de documents et Gestion de temps</t>
  </si>
  <si>
    <t xml:space="preserve"> </t>
  </si>
  <si>
    <t>L’essentiel en technologie de l’information</t>
  </si>
  <si>
    <t>Système d'exploitation Client Windows</t>
  </si>
  <si>
    <t>Système d'exploitation Open Source</t>
  </si>
  <si>
    <t>Initiation aux réseaux</t>
  </si>
  <si>
    <t>Notions de base sur le routage et la commutation</t>
  </si>
  <si>
    <t>Evolutivité des réseaux</t>
  </si>
  <si>
    <t>Administration  réseau  sous Windows</t>
  </si>
  <si>
    <t>Interconnexion des réseaux</t>
  </si>
  <si>
    <t>Administration réseau sous Linux</t>
  </si>
  <si>
    <t>Sécurité des réseaux informatiques</t>
  </si>
  <si>
    <t>Projet de Fin de Formation</t>
  </si>
  <si>
    <t>M16</t>
  </si>
  <si>
    <t>Moyens de Recherche d'emploi</t>
  </si>
  <si>
    <t>M17</t>
  </si>
  <si>
    <t>NTIC_TDI_TS</t>
  </si>
  <si>
    <t xml:space="preserve">Techniques de Développement Informatique </t>
  </si>
  <si>
    <t>L'entreprise et son environnement, Gestion du temps et Production de documents</t>
  </si>
  <si>
    <t>L'essentiel en technologies de l'information</t>
  </si>
  <si>
    <t>Programmation événementielle et Orientée Objet</t>
  </si>
  <si>
    <t>Analyse et conception orientée objet</t>
  </si>
  <si>
    <t>Développement d'application client/serveur</t>
  </si>
  <si>
    <t>Développement web côté client</t>
  </si>
  <si>
    <t>Développement web côté serveur</t>
  </si>
  <si>
    <t>Développement d'applications mobiles</t>
  </si>
  <si>
    <t>Projet de fin de formation</t>
  </si>
  <si>
    <t>T</t>
  </si>
  <si>
    <t>NTIC_TMSIR_T</t>
  </si>
  <si>
    <t>Techniques en Maintenance et Support en Informatique et Réseaux</t>
  </si>
  <si>
    <t>EGT1</t>
  </si>
  <si>
    <t>EGT2</t>
  </si>
  <si>
    <t>EGT3</t>
  </si>
  <si>
    <t>L'entreprise et son environnement + Production de documents + Gestion de temps</t>
  </si>
  <si>
    <t>L'Essential en technologies de l'information</t>
  </si>
  <si>
    <t>Diagnostic et maintenance d'un poste de travail</t>
  </si>
  <si>
    <t xml:space="preserve">Initiation aux réseaux </t>
  </si>
  <si>
    <t>Administration d'un réseau sous windows</t>
  </si>
  <si>
    <t>Administration d'un réseau  sous linux</t>
  </si>
  <si>
    <t xml:space="preserve">Sécurité d'un réseau </t>
  </si>
  <si>
    <t xml:space="preserve">Diagnostic et Maintenance d'un réseau </t>
  </si>
  <si>
    <t>Gestion d'interventions techniques</t>
  </si>
  <si>
    <t>GROUPE</t>
  </si>
  <si>
    <t>FORMATEUR</t>
  </si>
  <si>
    <t>Code
Secteur</t>
  </si>
  <si>
    <t>Secteur</t>
  </si>
  <si>
    <t>Chantier</t>
  </si>
  <si>
    <t>Observations</t>
  </si>
  <si>
    <t>AG</t>
  </si>
  <si>
    <t>Arts Graphiques</t>
  </si>
  <si>
    <t>AG_INFO_TS</t>
  </si>
  <si>
    <t>EGTS4</t>
  </si>
  <si>
    <t>Législation/PME</t>
  </si>
  <si>
    <t>Métier et formation en imprimerie</t>
  </si>
  <si>
    <t>Gestion d'un poste de travail informatique/bureautique</t>
  </si>
  <si>
    <t>Santé et sécurité en imprimerie</t>
  </si>
  <si>
    <t>Assurance qualité</t>
  </si>
  <si>
    <t>Organisation d'entreprise</t>
  </si>
  <si>
    <t>Formalisation d'un message visuel</t>
  </si>
  <si>
    <t>Réalisation d'une maquette</t>
  </si>
  <si>
    <t>Traitement des illustrations</t>
  </si>
  <si>
    <t>Numérisation et traitement des images sur écran</t>
  </si>
  <si>
    <t>Mise en page informatisée</t>
  </si>
  <si>
    <t>Calibration de la chaîne graphique</t>
  </si>
  <si>
    <t>Pratique de l'imposition numérique</t>
  </si>
  <si>
    <t>Techniques de réalisation des formes imprimante</t>
  </si>
  <si>
    <t>MH</t>
  </si>
  <si>
    <t>Matricule</t>
  </si>
  <si>
    <t>Formateur</t>
  </si>
  <si>
    <t>SPECIALITE</t>
  </si>
  <si>
    <t>NOMBRE DE SEMAINES</t>
  </si>
  <si>
    <t>MH HEBDO</t>
  </si>
  <si>
    <t>MH ANNUELLE</t>
  </si>
  <si>
    <t>DEVELOPPEMENT</t>
  </si>
  <si>
    <t>RESEAU</t>
  </si>
  <si>
    <t>BUREAUTIQUE</t>
  </si>
  <si>
    <t>INFOGRAPHIE</t>
  </si>
  <si>
    <t>MULTIMEDIA</t>
  </si>
  <si>
    <t>Français</t>
  </si>
  <si>
    <t>ARABE</t>
  </si>
  <si>
    <t>ANGLAIS</t>
  </si>
  <si>
    <t>NASSER HASNAE</t>
  </si>
  <si>
    <t>BEN AHMED MOHAMED</t>
  </si>
  <si>
    <t>OUTAIR ANASS</t>
  </si>
  <si>
    <t>EL GOUSH NIHAD</t>
  </si>
  <si>
    <t>MAHBOUB AZIZ</t>
  </si>
  <si>
    <t>LASSIRI HCHAM</t>
  </si>
  <si>
    <t>ALLACH SAMIR</t>
  </si>
  <si>
    <t>MRABET JAMAL EDINE</t>
  </si>
  <si>
    <t>SAIDI AHMED</t>
  </si>
  <si>
    <t>KHAIROUNI ABDELLAH</t>
  </si>
  <si>
    <t>HARRAK LAILA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</si>
  <si>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</si>
  <si>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</si>
  <si>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</si>
  <si>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</si>
  <si>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</si>
  <si>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</si>
  <si>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</si>
  <si>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</si>
  <si>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</si>
  <si>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Anglais</t>
  </si>
  <si>
    <t>Reseau</t>
  </si>
  <si>
    <t>Développement</t>
  </si>
  <si>
    <t>Multimédia</t>
  </si>
  <si>
    <t>Gestion</t>
  </si>
  <si>
    <t>Infographie</t>
  </si>
  <si>
    <t>Étiquettes de lignes</t>
  </si>
  <si>
    <t>Somme de MH FPA</t>
  </si>
  <si>
    <t>Total général</t>
  </si>
  <si>
    <t>Somme de MH ANNUELLE</t>
  </si>
  <si>
    <t>DEMANDE</t>
  </si>
  <si>
    <t>OFFRE</t>
  </si>
  <si>
    <t>ANNEE</t>
  </si>
  <si>
    <t>(vide)</t>
  </si>
  <si>
    <t>Culture d'entreprenariat</t>
  </si>
  <si>
    <t>EGT4</t>
  </si>
  <si>
    <t xml:space="preserve">ALILOU Saad </t>
  </si>
  <si>
    <t xml:space="preserve">AURAGH SAMIR </t>
  </si>
  <si>
    <t xml:space="preserve">AZEGGOUAR MOHAMED KARIM </t>
  </si>
  <si>
    <t xml:space="preserve">AZIZI YOUSSEF </t>
  </si>
  <si>
    <t xml:space="preserve">BADA ABDERRAHIM </t>
  </si>
  <si>
    <t xml:space="preserve">BOUYBANIN ANASS </t>
  </si>
  <si>
    <t xml:space="preserve">EL AFIFI RACHIDA </t>
  </si>
  <si>
    <t xml:space="preserve">EL AKEL BOUCHRA </t>
  </si>
  <si>
    <t xml:space="preserve">EL BEGGAR MERIEM </t>
  </si>
  <si>
    <t xml:space="preserve">EL FAQUIH LOUBNA </t>
  </si>
  <si>
    <t xml:space="preserve">EL GHAILANI HICHAM </t>
  </si>
  <si>
    <t xml:space="preserve">EL KHALOUI FERDAOUS </t>
  </si>
  <si>
    <t xml:space="preserve">EL MANSOURI OUSSAMA </t>
  </si>
  <si>
    <t xml:space="preserve">EL MASOUDI ABELOUAHAB </t>
  </si>
  <si>
    <t xml:space="preserve">EL OUAHABI MOUNIR </t>
  </si>
  <si>
    <t xml:space="preserve">ES - SARRAJ FOUAD </t>
  </si>
  <si>
    <t xml:space="preserve">GUEDDALI OTHMAN </t>
  </si>
  <si>
    <t xml:space="preserve">HABIB CHORFA FARID </t>
  </si>
  <si>
    <t xml:space="preserve">HAJJAJ JIHANE </t>
  </si>
  <si>
    <t xml:space="preserve">JMOULA SAFAE </t>
  </si>
  <si>
    <t xml:space="preserve">MOUMNI SANAE </t>
  </si>
  <si>
    <t xml:space="preserve">RIAD AMAL </t>
  </si>
  <si>
    <t xml:space="preserve">SAMADI BOUCHRA </t>
  </si>
  <si>
    <t xml:space="preserve">SANDI MERYEM </t>
  </si>
  <si>
    <t xml:space="preserve">YAZIDI ALAOUI YOUSSEF </t>
  </si>
  <si>
    <t xml:space="preserve">ZIANE ASSIA </t>
  </si>
  <si>
    <t xml:space="preserve">ZOKRI ABDELLAH </t>
  </si>
  <si>
    <t xml:space="preserve">RHAZOUANI ABDELALI </t>
  </si>
  <si>
    <t>EL MIR RABIA</t>
  </si>
  <si>
    <t>Code secteur</t>
  </si>
  <si>
    <t>code filière</t>
  </si>
  <si>
    <t>Année1</t>
  </si>
  <si>
    <t>Année2</t>
  </si>
  <si>
    <t>Année3</t>
  </si>
  <si>
    <t>Sem1</t>
  </si>
  <si>
    <t>Sem2</t>
  </si>
  <si>
    <t>Code Métier</t>
  </si>
  <si>
    <t>Lib Métier</t>
  </si>
  <si>
    <t>THR</t>
  </si>
  <si>
    <t>Hôtellerie Tourisme</t>
  </si>
  <si>
    <t>Bac Pro</t>
  </si>
  <si>
    <t>BP_TCPS_BP</t>
  </si>
  <si>
    <t>Tronc commun professionnel service</t>
  </si>
  <si>
    <t>TCS01</t>
  </si>
  <si>
    <t>Environnement et organisation de l’entreprise</t>
  </si>
  <si>
    <t>GESTION  / COMPTABILITE</t>
  </si>
  <si>
    <t>TCS02</t>
  </si>
  <si>
    <t>Les techniques quantitatives de gestion</t>
  </si>
  <si>
    <t>THR_SR_BP</t>
  </si>
  <si>
    <t>Service de Restauration</t>
  </si>
  <si>
    <t>RESTAURATION</t>
  </si>
  <si>
    <t>Droit du travail</t>
  </si>
  <si>
    <t>PME-LT</t>
  </si>
  <si>
    <t xml:space="preserve">Stage en entreprise </t>
  </si>
  <si>
    <t xml:space="preserve">Environnement et organisation de l'entreprise </t>
  </si>
  <si>
    <t>Technique quantitative de gestion</t>
  </si>
  <si>
    <t>THR_AC_BP</t>
  </si>
  <si>
    <t>Arts Culinaire</t>
  </si>
  <si>
    <t xml:space="preserve">Métier , formation et Exploration au milieu de travail </t>
  </si>
  <si>
    <t>CUISINE</t>
  </si>
  <si>
    <t>Hygiène , salubrité et sécurité en cuisine</t>
  </si>
  <si>
    <t>Outillage et équipement de cuisine</t>
  </si>
  <si>
    <t>Notion de base en gestion de cuisine</t>
  </si>
  <si>
    <t xml:space="preserve">Connaissances des produits alimentaies </t>
  </si>
  <si>
    <t>Préparations fondamentales de cuisine</t>
  </si>
  <si>
    <t>Traitement des fruits et légumes</t>
  </si>
  <si>
    <t xml:space="preserve">Réalisation des hors d'œuvre </t>
  </si>
  <si>
    <t xml:space="preserve">Technique  de cuisine </t>
  </si>
  <si>
    <t>Réalisation des potages</t>
  </si>
  <si>
    <t>Traitement des produits d'origine animale</t>
  </si>
  <si>
    <t>Pâte , crème de base et les desserts</t>
  </si>
  <si>
    <t>Cuisine marocaine</t>
  </si>
  <si>
    <t>Gestion et calcul en cuisine</t>
  </si>
  <si>
    <t xml:space="preserve">Relations professionnelles </t>
  </si>
  <si>
    <t>Conception, élaboration et prépartion des menus</t>
  </si>
  <si>
    <t>M18</t>
  </si>
  <si>
    <t xml:space="preserve">Techniques de recherche d'emploi </t>
  </si>
  <si>
    <t>M21</t>
  </si>
  <si>
    <t>NTIC</t>
  </si>
  <si>
    <t>BP_TCPI_BP</t>
  </si>
  <si>
    <t xml:space="preserve">Tronc cummun professionnel industriel </t>
  </si>
  <si>
    <t>TCI 01</t>
  </si>
  <si>
    <t>Dessin Technique</t>
  </si>
  <si>
    <t>RESEAUX INFORMATIQUE</t>
  </si>
  <si>
    <t>TCI 02</t>
  </si>
  <si>
    <t>Matériaux</t>
  </si>
  <si>
    <t>TCI 03</t>
  </si>
  <si>
    <t>Travaux pratiques (Ajustage)</t>
  </si>
  <si>
    <t>TCI 04</t>
  </si>
  <si>
    <t>Electricité Générale</t>
  </si>
  <si>
    <t>ELECTRICITE</t>
  </si>
  <si>
    <t>TCI 05</t>
  </si>
  <si>
    <t>Hygiène, sécurité et environnement</t>
  </si>
  <si>
    <t>NTIC_MIR_BP</t>
  </si>
  <si>
    <t>Maintenance Informatique et Réseaux</t>
  </si>
  <si>
    <t>Secteur de la NTIC</t>
  </si>
  <si>
    <t>Utiliser la logique de codification</t>
  </si>
  <si>
    <t xml:space="preserve">Bureautique </t>
  </si>
  <si>
    <t>Installation d’un poste informatique</t>
  </si>
  <si>
    <t>SE Open Source (Linux)</t>
  </si>
  <si>
    <t>M6</t>
  </si>
  <si>
    <t xml:space="preserve">Installation de l'environnement et sécurisation </t>
  </si>
  <si>
    <t>M7</t>
  </si>
  <si>
    <t xml:space="preserve">Méthodes de résolution de problèmes </t>
  </si>
  <si>
    <t>M8</t>
  </si>
  <si>
    <t xml:space="preserve">Diagnostic du poste de travail </t>
  </si>
  <si>
    <t>M9</t>
  </si>
  <si>
    <t>Maintenance du poste de travail</t>
  </si>
  <si>
    <t>Installation d'un réseau</t>
  </si>
  <si>
    <t xml:space="preserve">Configuration d'un réseau </t>
  </si>
  <si>
    <t xml:space="preserve">Administration d'un réseau </t>
  </si>
  <si>
    <t xml:space="preserve">Sécurisation d'un réseau </t>
  </si>
  <si>
    <t xml:space="preserve">Diagnostic d'un réseau </t>
  </si>
  <si>
    <t>Maintenance d'un réseau</t>
  </si>
  <si>
    <t xml:space="preserve">Assistance technique à la clientèle à distance </t>
  </si>
  <si>
    <t>Maintenance préventive</t>
  </si>
  <si>
    <t xml:space="preserve">Suivi des interventions </t>
  </si>
  <si>
    <t>M19</t>
  </si>
  <si>
    <t>M20</t>
  </si>
  <si>
    <t>BTP</t>
  </si>
  <si>
    <t xml:space="preserve">Dessin technique </t>
  </si>
  <si>
    <t>MENUISERIE ALLUMINIUM BOIS</t>
  </si>
  <si>
    <t>Travaux Pratiques (Ajustage)</t>
  </si>
  <si>
    <t>BTP_ATB_BP</t>
  </si>
  <si>
    <t>Arts et Technique du Bois</t>
  </si>
  <si>
    <t>Technologie professionnelle</t>
  </si>
  <si>
    <t>Lecture et interprétation des plans</t>
  </si>
  <si>
    <t>Matériaux téchnologiques,produits et composants</t>
  </si>
  <si>
    <t>Elaboration des gammes de fabrication et de montage,</t>
  </si>
  <si>
    <t>Préparation ,fabrication et assemblage d'ouvrages</t>
  </si>
  <si>
    <t>Moyens et techniques de fabrication et de mise en œuvre sur chantier</t>
  </si>
  <si>
    <t>La mécanique et la résistance des matériaux</t>
  </si>
  <si>
    <t>Gestion et organisation de production</t>
  </si>
  <si>
    <t>Programmation et mise en œuvre des outils de production à commande numérique</t>
  </si>
  <si>
    <t>Utilisation des logiciels DAO,FAO</t>
  </si>
  <si>
    <t>Contrôle,suivi de fabrication en atelier et sur chantier</t>
  </si>
  <si>
    <t>Préparation ,fabrication et assemblages d'ouvrages</t>
  </si>
  <si>
    <t>Démarche qualité et maintenance de 1er niveau</t>
  </si>
  <si>
    <t>DESSIN DE BATIMENT</t>
  </si>
  <si>
    <t>BTP_DB_BP</t>
  </si>
  <si>
    <t>Dessin de Bâtiment</t>
  </si>
  <si>
    <t>Les  éléments de base de dessin</t>
  </si>
  <si>
    <t>Matériaux de construction</t>
  </si>
  <si>
    <t xml:space="preserve">Technologie de bâtiment </t>
  </si>
  <si>
    <t>Métré</t>
  </si>
  <si>
    <t>Résistance des matériaux (RDM)</t>
  </si>
  <si>
    <t>Règles de béton armé aux états limites (BAEL)</t>
  </si>
  <si>
    <t>Dessin à main levé des éléments architecturaux</t>
  </si>
  <si>
    <t>Réalisation des plans d’une construction simple</t>
  </si>
  <si>
    <t>Application de logiciels : CAO-DAO - logiciel d'architecture</t>
  </si>
  <si>
    <t>CAO -DAO : Dessin  des plans d'une construction à étages</t>
  </si>
  <si>
    <t>CAO-DAO: Dessin des plans de BA coffrage et ferraillage</t>
  </si>
  <si>
    <t>Topographie</t>
  </si>
  <si>
    <t>GEOMETRE TOPOGRAPHE</t>
  </si>
  <si>
    <t>CAO-DAO: Etablissement des métrés</t>
  </si>
  <si>
    <t>GROS ŒUVRES</t>
  </si>
  <si>
    <t>BTP_GOB_BP</t>
  </si>
  <si>
    <t>Gros Œuvre du Bâtiment</t>
  </si>
  <si>
    <t xml:space="preserve">Dessin et lecture des plans </t>
  </si>
  <si>
    <t>Etablissement des métrés</t>
  </si>
  <si>
    <t>Calcul du béton armé</t>
  </si>
  <si>
    <t>Technologie du bâtiment</t>
  </si>
  <si>
    <t>Application des logiciels (AutoCad…..)</t>
  </si>
  <si>
    <t xml:space="preserve">Travaux Pratique des Gros Œuvres </t>
  </si>
  <si>
    <t>Essais laboratoire</t>
  </si>
  <si>
    <t>Matériel et outillage</t>
  </si>
  <si>
    <t>Organisation et gestion des travaux</t>
  </si>
  <si>
    <t>AGC</t>
  </si>
  <si>
    <t>Admistration Gestion et Commerce</t>
  </si>
  <si>
    <t>AGC_COMPT_BP</t>
  </si>
  <si>
    <t>Comptabilité</t>
  </si>
  <si>
    <t>Gestion des documents</t>
  </si>
  <si>
    <t>Droit</t>
  </si>
  <si>
    <t>Les opérations courantes</t>
  </si>
  <si>
    <t>Administration du personnel</t>
  </si>
  <si>
    <t xml:space="preserve">Mathématiques financières </t>
  </si>
  <si>
    <t>Les travaux de fin d’exercice</t>
  </si>
  <si>
    <t>Logiciels de gestion</t>
  </si>
  <si>
    <t>Comptabilité de gestion</t>
  </si>
  <si>
    <t>Législation du travail</t>
  </si>
  <si>
    <t>Analyse financière</t>
  </si>
  <si>
    <t>Les budgets</t>
  </si>
  <si>
    <t>Création d’entreprise</t>
  </si>
  <si>
    <t>AGC_C_BP</t>
  </si>
  <si>
    <t>Commerce</t>
  </si>
  <si>
    <t xml:space="preserve">Marketing </t>
  </si>
  <si>
    <t>COMMERCE / VENTE</t>
  </si>
  <si>
    <t>Prospection de la clientèle</t>
  </si>
  <si>
    <t xml:space="preserve">Accueil commercial  </t>
  </si>
  <si>
    <t>Techniques de négociation</t>
  </si>
  <si>
    <t>Techniques de vente</t>
  </si>
  <si>
    <t>Télémarketing</t>
  </si>
  <si>
    <t>Calculs commerciaux</t>
  </si>
  <si>
    <t>Gestion de la relation client</t>
  </si>
  <si>
    <t xml:space="preserve">Gestion commerciale  par Logiciel </t>
  </si>
  <si>
    <t>Univers de la distribution</t>
  </si>
  <si>
    <t>Approvisionnements et Gestion de Stock</t>
  </si>
  <si>
    <t>Merchandising</t>
  </si>
  <si>
    <t>Promotion des ventes</t>
  </si>
  <si>
    <t>Gestion des moyens de paiement</t>
  </si>
  <si>
    <t>E-commerce</t>
  </si>
  <si>
    <t xml:space="preserve">Création d’entreprise                                                    </t>
  </si>
  <si>
    <t>FGT</t>
  </si>
  <si>
    <t>Froid et Génie Thermique</t>
  </si>
  <si>
    <t>FROID ET CLIMATISATION</t>
  </si>
  <si>
    <t>Electricité générale</t>
  </si>
  <si>
    <t>FGT_FCA_BP</t>
  </si>
  <si>
    <t>Froid et Conditionnement d'Air</t>
  </si>
  <si>
    <t>Physique -chimie appliquées et microbiologie en réfrigération</t>
  </si>
  <si>
    <t>Technologie des installations frigorifiques</t>
  </si>
  <si>
    <t>Montage et mise en service d'une installation frigorifique</t>
  </si>
  <si>
    <t>Maintenance dépannage d'une installation frigorifique</t>
  </si>
  <si>
    <t>Santé et sécurité au travail</t>
  </si>
  <si>
    <t>Moyens et coûts des interventions</t>
  </si>
  <si>
    <t>Sensibilisation à la Qualité</t>
  </si>
  <si>
    <t>Aspect d'efficacité énergitique au secteur réfrigération</t>
  </si>
  <si>
    <t>TL</t>
  </si>
  <si>
    <t>Transport et logistique</t>
  </si>
  <si>
    <t>Techniques quantitatives de gestion</t>
  </si>
  <si>
    <t>TL_L_BP</t>
  </si>
  <si>
    <t>Logistique</t>
  </si>
  <si>
    <t>M1</t>
  </si>
  <si>
    <t>Environnement logistique de l’entreprise</t>
  </si>
  <si>
    <t>EXPLOITATION TRANSPORT ET LOGISTIQUE</t>
  </si>
  <si>
    <t>M2</t>
  </si>
  <si>
    <t>Notions de mathématiques et statistiques</t>
  </si>
  <si>
    <t>M3</t>
  </si>
  <si>
    <t>Règlementation liée au transport routier et au stockage de marchandises</t>
  </si>
  <si>
    <t>M4</t>
  </si>
  <si>
    <t>Règles d’hygiène et de sécurité</t>
  </si>
  <si>
    <t>M5</t>
  </si>
  <si>
    <t>Supervision des activités d’une équipe</t>
  </si>
  <si>
    <t>Démarche qualité</t>
  </si>
  <si>
    <t>Tableaux de bord</t>
  </si>
  <si>
    <t>Informatique appliquée</t>
  </si>
  <si>
    <t>12 - 34</t>
  </si>
  <si>
    <t>BUREAUTIQUE - EXPLOITATION TRANSPORT ET LOGISTIQUE</t>
  </si>
  <si>
    <t>Réception et déchargement</t>
  </si>
  <si>
    <t>Emballage et palettisation</t>
  </si>
  <si>
    <t>Rangement des stocks</t>
  </si>
  <si>
    <t>Préparation des commandes</t>
  </si>
  <si>
    <t>Conduite de chariots élévateurs</t>
  </si>
  <si>
    <t>CARISTE</t>
  </si>
  <si>
    <t>Expédition et chargement</t>
  </si>
  <si>
    <t>Suivi du stock</t>
  </si>
  <si>
    <t>Affectation des moyens humains et matériels</t>
  </si>
  <si>
    <t>REM</t>
  </si>
  <si>
    <t>Métiers de l'Automobile</t>
  </si>
  <si>
    <t>Dessin technique</t>
  </si>
  <si>
    <t>Travaux pratiques (ajustage)</t>
  </si>
  <si>
    <t>REM_MVAOV_BP</t>
  </si>
  <si>
    <t xml:space="preserve">Maintenance des véhicules automobiles :option voitures </t>
  </si>
  <si>
    <t xml:space="preserve">Electricité générale et automatisme </t>
  </si>
  <si>
    <t>Lecture et interprétation des plans et documents techniques</t>
  </si>
  <si>
    <t>Etude des moteurs thermiques</t>
  </si>
  <si>
    <t>Réparation des moteurs à combustion interne</t>
  </si>
  <si>
    <t>Entretien des systèmes de refroidissement et de lubrification.</t>
  </si>
  <si>
    <t xml:space="preserve">Entretien des circuits de démarrage et de charge </t>
  </si>
  <si>
    <t>Les principes d’électricité et d’électronique appliquée à l'automobile</t>
  </si>
  <si>
    <t>Entretien d'un système de transmission</t>
  </si>
  <si>
    <t>Entretien et réparation des circuits d’alimentation essence et Diesel.</t>
  </si>
  <si>
    <t>Entretien d'un système de freinage</t>
  </si>
  <si>
    <t>Entretien d'un système de direction et trains roulants</t>
  </si>
  <si>
    <t xml:space="preserve">Entretien d'un système de suspension </t>
  </si>
  <si>
    <t>Diagnostic Automobile</t>
  </si>
  <si>
    <t>Entretien et réparation du circuit de climatisation</t>
  </si>
  <si>
    <t>Organisation et gestion d’un atelier (accueil, communication…..)</t>
  </si>
  <si>
    <t>Maintenance d’un véhicule automobile</t>
  </si>
  <si>
    <t>TH</t>
  </si>
  <si>
    <t>Textile Habillement</t>
  </si>
  <si>
    <t>TH_SM_BP</t>
  </si>
  <si>
    <t>Stylisme Modélisme</t>
  </si>
  <si>
    <t>Arts appliquées. Culture artistique</t>
  </si>
  <si>
    <t>COSTUME ET HABILLAGE</t>
  </si>
  <si>
    <t xml:space="preserve">Stylisme : étude  du vêtement traditionnel </t>
  </si>
  <si>
    <t>Modélisme : construction jupes</t>
  </si>
  <si>
    <t>MODELISTE</t>
  </si>
  <si>
    <t>Initiation aux techniques de piquage et montage des toiles des  jupes</t>
  </si>
  <si>
    <t>CONFECTION</t>
  </si>
  <si>
    <t>Matières textiles fournitures et accessoires</t>
  </si>
  <si>
    <t>TEXTILE</t>
  </si>
  <si>
    <t>Stylisme : notions de base de dessin de mode</t>
  </si>
  <si>
    <t>Techniques de base de création</t>
  </si>
  <si>
    <t xml:space="preserve">Notions de base de CAO </t>
  </si>
  <si>
    <t>CAO</t>
  </si>
  <si>
    <t xml:space="preserve">Modélisme : construction chemisier et robe </t>
  </si>
  <si>
    <t xml:space="preserve">Montage des toiles chemisier, robe  </t>
  </si>
  <si>
    <t>Dossier technique article</t>
  </si>
  <si>
    <t xml:space="preserve">Modélisme : construction pantalon femme, homme </t>
  </si>
  <si>
    <t>Modélisme : construction veste femme</t>
  </si>
  <si>
    <t>Modélisme : construction chemise, veste homme</t>
  </si>
  <si>
    <t xml:space="preserve">Montage toiles : pantalon, chemise et veste  </t>
  </si>
  <si>
    <t xml:space="preserve">Modélisme : construction produits enfant </t>
  </si>
  <si>
    <t xml:space="preserve">Modélisme : Construction des patrons des  articles maille   </t>
  </si>
  <si>
    <t xml:space="preserve">Montage toiles produits enfant et maille </t>
  </si>
  <si>
    <t>Stylisme : Étude des tendances de la mode</t>
  </si>
  <si>
    <t>Stylisme : planification d’une collection, notions de photo et de défilé de la mode</t>
  </si>
  <si>
    <t>CM</t>
  </si>
  <si>
    <t>Construction Métallique</t>
  </si>
  <si>
    <t>CM_CM_BP</t>
  </si>
  <si>
    <t>Technologie de construction métallique</t>
  </si>
  <si>
    <t>Lecture et décodage des plans industriels</t>
  </si>
  <si>
    <t>Traçage graphique et par calcul des pièces simples</t>
  </si>
  <si>
    <t>Élaboration des gammes de fabrication et de montage</t>
  </si>
  <si>
    <t>Préparation, fabrication et assemblage d'ouvrages chaudronnés et de structures métalliques simples</t>
  </si>
  <si>
    <t>Traçage graphique et par calcul des pièces complexes</t>
  </si>
  <si>
    <t>Mécanique appliquée et résistance des matériaux</t>
  </si>
  <si>
    <t>Utilisation des logiciels DAO, TAO</t>
  </si>
  <si>
    <t>Contrôle, suivi de fabrication en atelier et sur chantier</t>
  </si>
  <si>
    <t>Préparation, fabrication et assemblage d'ouvrages chaudronnés et de structures métalliques complexes</t>
  </si>
  <si>
    <t>Démarche qualité et maintenance de 1èr niveau</t>
  </si>
  <si>
    <t>FM</t>
  </si>
  <si>
    <t>Génie Mécanique</t>
  </si>
  <si>
    <t>FABRICATION MECANIQUE</t>
  </si>
  <si>
    <t>FM_FM_BP</t>
  </si>
  <si>
    <t>Fabrication Mécanique</t>
  </si>
  <si>
    <t>DAO/CAO</t>
  </si>
  <si>
    <t>Construction Mécanique</t>
  </si>
  <si>
    <t>Usinage conventionnel simple</t>
  </si>
  <si>
    <t>Mode opératoire</t>
  </si>
  <si>
    <t>Technologie  de fabrication</t>
  </si>
  <si>
    <t>Contrôle et de suivi de la production</t>
  </si>
  <si>
    <t>Usinage conventionnel complexe</t>
  </si>
  <si>
    <t>Réalisation d’opérations de rectification</t>
  </si>
  <si>
    <t>Montage et réglage des ensembles mécaniques</t>
  </si>
  <si>
    <t>CAO / FAO</t>
  </si>
  <si>
    <t>Programmation, réglage et conduite des MOCN</t>
  </si>
  <si>
    <t>Elaboration d'un dossier de fabrication</t>
  </si>
  <si>
    <t>GE</t>
  </si>
  <si>
    <t>Génie Electrique</t>
  </si>
  <si>
    <t>GE_EEC_BP</t>
  </si>
  <si>
    <t xml:space="preserve"> Electrotechnique et Equipements Communicants (ELEC)</t>
  </si>
  <si>
    <t>Circuits à courant continu</t>
  </si>
  <si>
    <t>Circuits à courant alternatif</t>
  </si>
  <si>
    <t>Circuits électroniques analogique et numériques</t>
  </si>
  <si>
    <t>ELECTRONIQUE</t>
  </si>
  <si>
    <t>Sécurité des personnes, des biens et de l’environnement</t>
  </si>
  <si>
    <t>Modulation de l’énergie</t>
  </si>
  <si>
    <t>Réseaux Basse Tension</t>
  </si>
  <si>
    <t>Eclairage</t>
  </si>
  <si>
    <t>Electrothermie</t>
  </si>
  <si>
    <t>Transformateur</t>
  </si>
  <si>
    <t>Force motrice</t>
  </si>
  <si>
    <t>Energie pneumatique</t>
  </si>
  <si>
    <t>Schémas électriques des bâtiments</t>
  </si>
  <si>
    <t>Canalisations électriques</t>
  </si>
  <si>
    <t>Installations électriques des bâtiments</t>
  </si>
  <si>
    <t>Les réseaux de terrain</t>
  </si>
  <si>
    <t>DOMOTIQUE</t>
  </si>
  <si>
    <t>Les réseaux Voix Données Image VDI</t>
  </si>
  <si>
    <t>Automatismes du bâtiment</t>
  </si>
  <si>
    <t>Acquisition de données. Capteurs</t>
  </si>
  <si>
    <t>Automate programmable industriel API</t>
  </si>
  <si>
    <t>Sensibilisation a la qualité</t>
  </si>
  <si>
    <t>Maintenance</t>
  </si>
  <si>
    <t>M22</t>
  </si>
  <si>
    <t>GE_SEN_BP</t>
  </si>
  <si>
    <t>Systèmes Electroniques et Numériques (SEN)</t>
  </si>
  <si>
    <t xml:space="preserve">Lois fondamentales d’électricité </t>
  </si>
  <si>
    <t>Analyse de circuits à courant continu</t>
  </si>
  <si>
    <t>Analyse de circuits à courant alternatif</t>
  </si>
  <si>
    <t>Notions fondamentales sur les machines électriques</t>
  </si>
  <si>
    <t>Circuits électroniques analogiques</t>
  </si>
  <si>
    <t>Circuits électroniques numériques</t>
  </si>
  <si>
    <t>Bureautique et logiciels de conception (DAO)</t>
  </si>
  <si>
    <t>Traitement de signal</t>
  </si>
  <si>
    <t>Analyse des circuits d’électronique de puissance</t>
  </si>
  <si>
    <t>Langages de programmation (assembleur et langage C)</t>
  </si>
  <si>
    <t>Systèmes à microcontrôleur 1</t>
  </si>
  <si>
    <t>Assemblage des cartes électroniques</t>
  </si>
  <si>
    <t>Systèmes à microcontrôleur 2</t>
  </si>
  <si>
    <t>Notions sur micro-électroniques et nanotechnologies</t>
  </si>
  <si>
    <t>Gestion de la maintenance</t>
  </si>
  <si>
    <t>Capteurs et transmetteurs</t>
  </si>
  <si>
    <t>Initiation sur les automates programmables</t>
  </si>
  <si>
    <t>Initiation sur les bus et réseaux de terrain</t>
  </si>
  <si>
    <t>Sensibilisation à la qualité</t>
  </si>
  <si>
    <t>GE_MI_BP</t>
  </si>
  <si>
    <t xml:space="preserve">Maintenance industrielle </t>
  </si>
  <si>
    <t>Analyse de circuits à C.C</t>
  </si>
  <si>
    <t>Analyse de circuits à C.A</t>
  </si>
  <si>
    <t>Installation et dépannage de moteurs et de génératrices à C.A</t>
  </si>
  <si>
    <t>Installation et dépannage de moteurs et de génératrices à C.C</t>
  </si>
  <si>
    <t>Commande des machines par automate programmable</t>
  </si>
  <si>
    <t>Installation commandes électroniques de moteurs</t>
  </si>
  <si>
    <t>Analyse fonctionnelle des systèmes</t>
  </si>
  <si>
    <t>MAINTENANCE INDUSTRIELLE</t>
  </si>
  <si>
    <t>Notions de bases en mécanique</t>
  </si>
  <si>
    <t>MECANIQUE D'ENTRETIEN</t>
  </si>
  <si>
    <t>Arbres, Roulements, Coussinets</t>
  </si>
  <si>
    <t>Transmissions des mouvements</t>
  </si>
  <si>
    <t>Alignement conventionnel</t>
  </si>
  <si>
    <t>Analyse de circuits pneumatiques et circuits hydrauliques</t>
  </si>
  <si>
    <t>AE</t>
  </si>
  <si>
    <t xml:space="preserve">Aéronotique </t>
  </si>
  <si>
    <t>AE_CA_BP</t>
  </si>
  <si>
    <t xml:space="preserve">Construction Aéronotique </t>
  </si>
  <si>
    <t>Systèmes mécaniques :</t>
  </si>
  <si>
    <t>Comportement des systèmes d’aéronef</t>
  </si>
  <si>
    <t xml:space="preserve">Systèmes électriques </t>
  </si>
  <si>
    <t>Aérodynamique des aéronefs</t>
  </si>
  <si>
    <t>Architecture de la documentation</t>
  </si>
  <si>
    <t>Les matériaux utilisés en aéronautique                                                                                         La corrosion</t>
  </si>
  <si>
    <t>Les procédés de production en construction et en maintenance</t>
  </si>
  <si>
    <t>Technologie</t>
  </si>
  <si>
    <t>Les solutions constructives</t>
  </si>
  <si>
    <t>La qualité / l’environnement:</t>
  </si>
  <si>
    <t>La communication professionnelle</t>
  </si>
  <si>
    <t>Les facteurs humains</t>
  </si>
  <si>
    <t>L’environnement règlementaire</t>
  </si>
  <si>
    <t>Hygiène, Santé et Sécurité au travail</t>
  </si>
  <si>
    <t>Présentation Métiers et formations et Environnement Aéronautique</t>
  </si>
  <si>
    <t>Projet en cours de formation</t>
  </si>
  <si>
    <t>NTIC_TDI_TS_CDS</t>
  </si>
  <si>
    <t>Système de gestion de bases de données (I)</t>
  </si>
  <si>
    <t>Introduction aux réseaux informatiques</t>
  </si>
  <si>
    <t>Système de gestion de bases de données (II)</t>
  </si>
  <si>
    <t>Programmation client/serveur</t>
  </si>
  <si>
    <t>Applications hypermédias</t>
  </si>
  <si>
    <t>Programmation de sites Web dynamiques</t>
  </si>
  <si>
    <t>Déploiement d'applications</t>
  </si>
  <si>
    <t>M23</t>
  </si>
  <si>
    <t>Initiation à la gestion de projets informatiques</t>
  </si>
  <si>
    <t>M24</t>
  </si>
  <si>
    <t>Projet de conception de fin de formation</t>
  </si>
  <si>
    <t>DEVELOPPEMENT INFORMATIQUE</t>
  </si>
  <si>
    <t>Développement Multimédias</t>
  </si>
  <si>
    <t>CLE</t>
  </si>
  <si>
    <t>METIER</t>
  </si>
  <si>
    <t>ETAT</t>
  </si>
  <si>
    <t>EN COURS</t>
  </si>
  <si>
    <t>ACHEVE</t>
  </si>
  <si>
    <t>MOUTIS MOHAMED LARBI</t>
  </si>
  <si>
    <t>YAZIDI</t>
  </si>
  <si>
    <t>SEMAINES</t>
  </si>
  <si>
    <t>NOMBRE</t>
  </si>
  <si>
    <t>NBJ CHOMEES</t>
  </si>
  <si>
    <t>OCASION</t>
  </si>
  <si>
    <t>MARCHE VERTE</t>
  </si>
  <si>
    <t>INDEPENDANCE</t>
  </si>
  <si>
    <t>MOULOUD</t>
  </si>
  <si>
    <t xml:space="preserve">SEMAINE DU </t>
  </si>
  <si>
    <t>MRABET</t>
  </si>
  <si>
    <t>ALLACH</t>
  </si>
  <si>
    <t>MOUTIS</t>
  </si>
  <si>
    <t>SAIDI</t>
  </si>
  <si>
    <t>INTITULE DU MODULE</t>
  </si>
  <si>
    <t>N° MOD</t>
  </si>
  <si>
    <t>TOTAL</t>
  </si>
  <si>
    <t>LOGIGRAMME  TDI CDS</t>
  </si>
  <si>
    <t>TDM</t>
  </si>
  <si>
    <t>TRI</t>
  </si>
  <si>
    <t>TDI</t>
  </si>
  <si>
    <t>TMSIR</t>
  </si>
  <si>
    <t>STAGE DE FIN DE FORMATION</t>
  </si>
  <si>
    <t xml:space="preserve">NB: </t>
  </si>
  <si>
    <t>* LE STAGE EST OBLIGATOIRE.</t>
  </si>
  <si>
    <t>* LES STAGIAIRES SONT TENUS DE RECUPERER LES</t>
  </si>
  <si>
    <t xml:space="preserve">  A LA SURVEILLANCE GENERALE.</t>
  </si>
  <si>
    <t xml:space="preserve">    RECOMMANDATIONS  DE STAGE</t>
  </si>
  <si>
    <t>* LES STAGIAIRES DOIVENT OBLIGATOIREMENT REMETTRE</t>
  </si>
  <si>
    <t xml:space="preserve"> LES FEUILLES DE REPONSE DE STAGE A LA DIRECTION </t>
  </si>
  <si>
    <t>PEDAGOGIQUE AVANT LE DEPART EN STAGE</t>
  </si>
  <si>
    <t xml:space="preserve">Design graphique                                                             </t>
  </si>
  <si>
    <t>Numérisation et préparation des images</t>
  </si>
  <si>
    <t>Procédés et contraintes d'impression et de finition</t>
  </si>
  <si>
    <t>Assurance et Contrôle de qualité</t>
  </si>
  <si>
    <t>M 02</t>
  </si>
  <si>
    <t>MH A ENSEIGNER</t>
  </si>
  <si>
    <t>INFO101</t>
  </si>
  <si>
    <t>INFO102</t>
  </si>
  <si>
    <t>INFO201</t>
  </si>
  <si>
    <t>INFO202</t>
  </si>
  <si>
    <t>MIR101</t>
  </si>
  <si>
    <t>MIR201</t>
  </si>
  <si>
    <t>TDI101</t>
  </si>
  <si>
    <t>TDI102</t>
  </si>
  <si>
    <t>TDI103</t>
  </si>
  <si>
    <t>TDI104</t>
  </si>
  <si>
    <t>TDI105</t>
  </si>
  <si>
    <t>TDI106</t>
  </si>
  <si>
    <t>TDI107</t>
  </si>
  <si>
    <t>TDI201</t>
  </si>
  <si>
    <t>TDI202</t>
  </si>
  <si>
    <t>TDI203</t>
  </si>
  <si>
    <t>TDI204</t>
  </si>
  <si>
    <t>TDI301</t>
  </si>
  <si>
    <t>TDM101</t>
  </si>
  <si>
    <t>TDM102</t>
  </si>
  <si>
    <t>TDM103</t>
  </si>
  <si>
    <t>TDM201</t>
  </si>
  <si>
    <t>TDM202</t>
  </si>
  <si>
    <t>TMSIR101</t>
  </si>
  <si>
    <t>TMSIR102</t>
  </si>
  <si>
    <t>TMSIR103</t>
  </si>
  <si>
    <t>TMSIR201</t>
  </si>
  <si>
    <t>TMSIR202</t>
  </si>
  <si>
    <t>TMSIR203</t>
  </si>
  <si>
    <t>TRI101</t>
  </si>
  <si>
    <t>TRI102</t>
  </si>
  <si>
    <t>TRI103</t>
  </si>
  <si>
    <t>TRI104</t>
  </si>
  <si>
    <t>TRI105</t>
  </si>
  <si>
    <t>TRI106</t>
  </si>
  <si>
    <t>TRI107</t>
  </si>
  <si>
    <t>TRI201</t>
  </si>
  <si>
    <t>TRI202</t>
  </si>
  <si>
    <t>TRI203</t>
  </si>
  <si>
    <t>TRI204</t>
  </si>
  <si>
    <t>TRI205</t>
  </si>
  <si>
    <t>FORMATION</t>
  </si>
  <si>
    <t>STAGE</t>
  </si>
  <si>
    <t>32 SEMAINES</t>
  </si>
  <si>
    <t>SOIT 20 HEURES PAR SEMAINE</t>
  </si>
  <si>
    <t>NAAMANY MOUNIA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</si>
</sst>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MS Sans Serif"/>
      <family val="2"/>
    </font>
    <font>
      <sz val="10"/>
      <name val="MS Sans Serif"/>
    </font>
    <font>
      <sz val="10"/>
      <color rgb="FFFF0000"/>
      <name val="Arial"/>
      <family val="2"/>
    </font>
    <font>
      <sz val="10"/>
      <color rgb="FF0D0D0D"/>
      <name val="Arial"/>
      <family val="2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207">
    <xf numFmtId="0" fontId="0" fillId="0" borderId="0" xfId="0"/>
    <xf numFmtId="0" fontId="3" fillId="3" borderId="1" xfId="1" applyNumberFormat="1" applyFont="1" applyFill="1" applyBorder="1" applyAlignment="1">
      <alignment horizontal="center" vertical="center"/>
    </xf>
    <xf numFmtId="0" fontId="3" fillId="3" borderId="2" xfId="1" quotePrefix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horizontal="left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3" borderId="1" xfId="1" quotePrefix="1" applyNumberFormat="1" applyFont="1" applyFill="1" applyBorder="1" applyAlignment="1">
      <alignment horizontal="center" vertical="center" wrapText="1"/>
    </xf>
    <xf numFmtId="1" fontId="3" fillId="3" borderId="1" xfId="1" quotePrefix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quotePrefix="1" applyNumberFormat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vertical="center" wrapText="1"/>
    </xf>
    <xf numFmtId="0" fontId="2" fillId="2" borderId="1" xfId="1" quotePrefix="1" applyNumberFormat="1" applyFont="1" applyFill="1" applyBorder="1" applyAlignment="1">
      <alignment horizontal="left" vertical="center" wrapText="1"/>
    </xf>
    <xf numFmtId="0" fontId="2" fillId="2" borderId="1" xfId="1" quotePrefix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quotePrefix="1" applyNumberFormat="1" applyFont="1" applyFill="1" applyBorder="1" applyAlignment="1">
      <alignment vertical="center" wrapText="1"/>
    </xf>
    <xf numFmtId="0" fontId="2" fillId="2" borderId="1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0" quotePrefix="1" applyNumberFormat="1" applyFont="1" applyBorder="1" applyAlignment="1">
      <alignment horizontal="center" wrapText="1"/>
    </xf>
    <xf numFmtId="0" fontId="5" fillId="0" borderId="3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pivotButton="1"/>
    <xf numFmtId="0" fontId="9" fillId="6" borderId="6" xfId="0" applyFont="1" applyFill="1" applyBorder="1" applyAlignment="1">
      <alignment horizontal="left"/>
    </xf>
    <xf numFmtId="0" fontId="0" fillId="0" borderId="0" xfId="0" applyNumberFormat="1"/>
    <xf numFmtId="0" fontId="9" fillId="6" borderId="6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Fill="1" applyBorder="1"/>
    <xf numFmtId="0" fontId="0" fillId="0" borderId="5" xfId="0" applyBorder="1"/>
    <xf numFmtId="0" fontId="11" fillId="3" borderId="7" xfId="1" applyFont="1" applyFill="1" applyBorder="1"/>
    <xf numFmtId="0" fontId="11" fillId="0" borderId="0" xfId="1" applyFont="1"/>
    <xf numFmtId="0" fontId="8" fillId="3" borderId="1" xfId="1" applyFont="1" applyFill="1" applyBorder="1" applyAlignment="1">
      <alignment horizontal="center" vertical="top" wrapText="1"/>
    </xf>
    <xf numFmtId="0" fontId="11" fillId="3" borderId="8" xfId="1" applyFont="1" applyFill="1" applyBorder="1"/>
    <xf numFmtId="0" fontId="7" fillId="7" borderId="1" xfId="1" applyFont="1" applyFill="1" applyBorder="1"/>
    <xf numFmtId="0" fontId="7" fillId="7" borderId="1" xfId="1" applyFont="1" applyFill="1" applyBorder="1" applyAlignment="1">
      <alignment vertical="top"/>
    </xf>
    <xf numFmtId="0" fontId="7" fillId="7" borderId="1" xfId="1" applyFont="1" applyFill="1" applyBorder="1" applyAlignment="1">
      <alignment horizontal="center" vertical="top"/>
    </xf>
    <xf numFmtId="0" fontId="1" fillId="5" borderId="1" xfId="2" applyFont="1" applyFill="1" applyBorder="1"/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vertical="top" wrapText="1"/>
    </xf>
    <xf numFmtId="0" fontId="8" fillId="7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/>
    <xf numFmtId="0" fontId="7" fillId="2" borderId="1" xfId="1" applyFont="1" applyFill="1" applyBorder="1"/>
    <xf numFmtId="0" fontId="7" fillId="2" borderId="1" xfId="1" applyFont="1" applyFill="1" applyBorder="1" applyAlignment="1">
      <alignment vertical="top"/>
    </xf>
    <xf numFmtId="0" fontId="7" fillId="2" borderId="1" xfId="1" applyFont="1" applyFill="1" applyBorder="1" applyAlignment="1">
      <alignment horizontal="center" vertical="top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/>
    <xf numFmtId="0" fontId="1" fillId="0" borderId="0" xfId="1"/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7" fillId="8" borderId="1" xfId="1" applyFont="1" applyFill="1" applyBorder="1"/>
    <xf numFmtId="0" fontId="7" fillId="8" borderId="1" xfId="1" applyFont="1" applyFill="1" applyBorder="1" applyAlignment="1">
      <alignment vertical="top" wrapText="1"/>
    </xf>
    <xf numFmtId="0" fontId="7" fillId="8" borderId="1" xfId="1" applyFont="1" applyFill="1" applyBorder="1" applyAlignment="1">
      <alignment horizontal="center" vertical="top"/>
    </xf>
    <xf numFmtId="0" fontId="12" fillId="5" borderId="1" xfId="2" applyFill="1" applyBorder="1"/>
    <xf numFmtId="0" fontId="7" fillId="8" borderId="1" xfId="1" applyFont="1" applyFill="1" applyBorder="1" applyAlignment="1">
      <alignment horizontal="center" vertical="top" wrapText="1"/>
    </xf>
    <xf numFmtId="0" fontId="7" fillId="8" borderId="1" xfId="1" applyFont="1" applyFill="1" applyBorder="1" applyAlignment="1">
      <alignment horizontal="left" vertical="top" wrapText="1"/>
    </xf>
    <xf numFmtId="0" fontId="8" fillId="8" borderId="1" xfId="1" applyFont="1" applyFill="1" applyBorder="1" applyAlignment="1">
      <alignment horizontal="center" vertical="top"/>
    </xf>
    <xf numFmtId="0" fontId="1" fillId="8" borderId="1" xfId="1" applyFont="1" applyFill="1" applyBorder="1" applyAlignment="1">
      <alignment horizontal="center"/>
    </xf>
    <xf numFmtId="0" fontId="1" fillId="8" borderId="1" xfId="1" applyFont="1" applyFill="1" applyBorder="1"/>
    <xf numFmtId="0" fontId="7" fillId="2" borderId="1" xfId="1" applyFont="1" applyFill="1" applyBorder="1" applyAlignment="1">
      <alignment horizontal="left" vertical="top" wrapText="1"/>
    </xf>
    <xf numFmtId="0" fontId="7" fillId="2" borderId="8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/>
    </xf>
    <xf numFmtId="0" fontId="1" fillId="2" borderId="0" xfId="1" applyFill="1"/>
    <xf numFmtId="0" fontId="1" fillId="0" borderId="0" xfId="1" applyAlignment="1">
      <alignment horizontal="center"/>
    </xf>
    <xf numFmtId="0" fontId="7" fillId="8" borderId="1" xfId="1" applyFont="1" applyFill="1" applyBorder="1" applyAlignment="1">
      <alignment vertical="top"/>
    </xf>
    <xf numFmtId="0" fontId="13" fillId="2" borderId="1" xfId="1" applyFont="1" applyFill="1" applyBorder="1" applyAlignment="1">
      <alignment horizontal="center" vertical="top"/>
    </xf>
    <xf numFmtId="0" fontId="7" fillId="8" borderId="1" xfId="1" applyFont="1" applyFill="1" applyBorder="1" applyAlignment="1">
      <alignment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8" fillId="8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left"/>
    </xf>
    <xf numFmtId="0" fontId="1" fillId="0" borderId="1" xfId="1" applyBorder="1"/>
    <xf numFmtId="0" fontId="8" fillId="8" borderId="1" xfId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right" vertical="top"/>
    </xf>
    <xf numFmtId="0" fontId="7" fillId="7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1" fillId="2" borderId="4" xfId="1" applyFont="1" applyFill="1" applyBorder="1"/>
    <xf numFmtId="0" fontId="1" fillId="7" borderId="0" xfId="1" applyFont="1" applyFill="1" applyBorder="1"/>
    <xf numFmtId="0" fontId="6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1" xfId="1" applyFill="1" applyBorder="1" applyAlignment="1">
      <alignment horizontal="center"/>
    </xf>
    <xf numFmtId="0" fontId="1" fillId="0" borderId="1" xfId="1" applyFill="1" applyBorder="1"/>
    <xf numFmtId="0" fontId="7" fillId="2" borderId="1" xfId="1" applyFont="1" applyFill="1" applyBorder="1" applyAlignment="1">
      <alignment horizontal="center" wrapText="1"/>
    </xf>
    <xf numFmtId="0" fontId="6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/>
    </xf>
    <xf numFmtId="0" fontId="7" fillId="8" borderId="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vertical="center"/>
    </xf>
    <xf numFmtId="0" fontId="7" fillId="8" borderId="8" xfId="1" applyFont="1" applyFill="1" applyBorder="1" applyAlignment="1">
      <alignment horizontal="center" vertical="top"/>
    </xf>
    <xf numFmtId="0" fontId="7" fillId="8" borderId="7" xfId="1" applyFont="1" applyFill="1" applyBorder="1" applyAlignment="1">
      <alignment horizontal="center" vertical="top"/>
    </xf>
    <xf numFmtId="0" fontId="13" fillId="2" borderId="1" xfId="1" applyFont="1" applyFill="1" applyBorder="1" applyAlignment="1">
      <alignment horizontal="center" vertical="top" wrapText="1"/>
    </xf>
    <xf numFmtId="0" fontId="7" fillId="8" borderId="1" xfId="1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 vertical="center"/>
    </xf>
    <xf numFmtId="0" fontId="7" fillId="2" borderId="0" xfId="1" applyFont="1" applyFill="1" applyBorder="1"/>
    <xf numFmtId="0" fontId="7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horizontal="center" vertical="top"/>
    </xf>
    <xf numFmtId="0" fontId="7" fillId="2" borderId="0" xfId="1" applyFont="1" applyFill="1" applyBorder="1" applyAlignment="1">
      <alignment vertical="top" wrapText="1"/>
    </xf>
    <xf numFmtId="0" fontId="7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/>
    </xf>
    <xf numFmtId="0" fontId="1" fillId="2" borderId="0" xfId="1" applyFont="1" applyFill="1"/>
    <xf numFmtId="0" fontId="7" fillId="2" borderId="0" xfId="1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5" borderId="1" xfId="1" quotePrefix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16" fontId="0" fillId="0" borderId="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 vertical="center" textRotation="90" wrapText="1"/>
    </xf>
    <xf numFmtId="0" fontId="3" fillId="9" borderId="1" xfId="1" applyFont="1" applyFill="1" applyBorder="1" applyAlignment="1">
      <alignment horizontal="center" vertical="center" textRotation="90" wrapText="1"/>
    </xf>
    <xf numFmtId="0" fontId="3" fillId="4" borderId="1" xfId="1" applyFont="1" applyFill="1" applyBorder="1" applyAlignment="1">
      <alignment horizontal="center" vertical="center" textRotation="90" wrapText="1"/>
    </xf>
    <xf numFmtId="0" fontId="3" fillId="0" borderId="1" xfId="1" applyFont="1" applyFill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2" borderId="1" xfId="1" quotePrefix="1" applyNumberFormat="1" applyFont="1" applyFill="1" applyBorder="1" applyAlignment="1">
      <alignment horizontal="center" vertical="center" textRotation="90" wrapText="1"/>
    </xf>
    <xf numFmtId="0" fontId="2" fillId="2" borderId="1" xfId="1" quotePrefix="1" applyNumberFormat="1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1" quotePrefix="1" applyNumberFormat="1" applyFont="1" applyFill="1" applyBorder="1" applyAlignment="1">
      <alignment horizontal="center" vertical="center" textRotation="90" wrapText="1"/>
    </xf>
    <xf numFmtId="0" fontId="17" fillId="0" borderId="1" xfId="0" applyFont="1" applyBorder="1" applyAlignment="1">
      <alignment horizontal="center"/>
    </xf>
    <xf numFmtId="0" fontId="17" fillId="0" borderId="0" xfId="0" applyFont="1"/>
    <xf numFmtId="0" fontId="17" fillId="11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/>
    <xf numFmtId="0" fontId="2" fillId="0" borderId="1" xfId="1" quotePrefix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1" quotePrefix="1" applyNumberFormat="1" applyFont="1" applyFill="1" applyBorder="1" applyAlignment="1">
      <alignment horizontal="left" vertical="center" wrapText="1"/>
    </xf>
    <xf numFmtId="0" fontId="2" fillId="10" borderId="1" xfId="1" quotePrefix="1" applyNumberFormat="1" applyFont="1" applyFill="1" applyBorder="1" applyAlignment="1">
      <alignment horizontal="center" vertical="center"/>
    </xf>
    <xf numFmtId="0" fontId="2" fillId="12" borderId="1" xfId="1" quotePrefix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1" fontId="3" fillId="0" borderId="1" xfId="1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1" fontId="3" fillId="0" borderId="1" xfId="1" quotePrefix="1" applyNumberFormat="1" applyFont="1" applyFill="1" applyBorder="1" applyAlignment="1">
      <alignment horizontal="left" vertical="center" wrapText="1"/>
    </xf>
    <xf numFmtId="0" fontId="2" fillId="0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8" fillId="3" borderId="1" xfId="1" applyFont="1" applyFill="1" applyBorder="1" applyAlignment="1">
      <alignment horizontal="center" vertical="top" wrapText="1"/>
    </xf>
    <xf numFmtId="0" fontId="8" fillId="3" borderId="1" xfId="1" applyFont="1" applyFill="1" applyBorder="1" applyAlignment="1">
      <alignment horizontal="center" vertical="top"/>
    </xf>
    <xf numFmtId="0" fontId="8" fillId="3" borderId="7" xfId="1" applyFont="1" applyFill="1" applyBorder="1" applyAlignment="1">
      <alignment horizontal="center" vertical="top"/>
    </xf>
    <xf numFmtId="0" fontId="7" fillId="3" borderId="8" xfId="1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itelhaj/AppData/Local/Microsoft/Windows/Temporary%20Internet%20Files/Content.Outlook/HYS2LU8U/REPARTION%20HORAIRE%20BAC%20PRO%20RESTAURANT%20(1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EUR"/>
      <sheetName val="FILIERE"/>
    </sheetNames>
    <sheetDataSet>
      <sheetData sheetId="0"/>
      <sheetData sheetId="1" refreshError="1">
        <row r="9">
          <cell r="B9" t="str">
            <v>Introduction au métier et à la formation</v>
          </cell>
          <cell r="E9">
            <v>32</v>
          </cell>
        </row>
        <row r="10">
          <cell r="B10" t="str">
            <v>Intrevention en matière d'hygiène et de sécurité</v>
          </cell>
          <cell r="E10">
            <v>40</v>
          </cell>
        </row>
        <row r="11">
          <cell r="B11" t="str">
            <v>Exploration du milieu de travail</v>
          </cell>
          <cell r="E11">
            <v>40</v>
          </cell>
        </row>
        <row r="12">
          <cell r="B12" t="str">
            <v>Les procédures de la mise en place</v>
          </cell>
          <cell r="E12">
            <v>208</v>
          </cell>
        </row>
        <row r="13">
          <cell r="B13" t="str">
            <v>Les menus et les mets</v>
          </cell>
          <cell r="F13">
            <v>80</v>
          </cell>
        </row>
        <row r="14">
          <cell r="B14" t="str">
            <v>Les techniques d'approche du client</v>
          </cell>
          <cell r="F14">
            <v>60</v>
          </cell>
        </row>
        <row r="15">
          <cell r="B15" t="str">
            <v>Notions d'œnologie</v>
          </cell>
          <cell r="F15">
            <v>60</v>
          </cell>
        </row>
        <row r="16">
          <cell r="B16" t="str">
            <v>La prise de commandes</v>
          </cell>
          <cell r="F16">
            <v>40</v>
          </cell>
        </row>
        <row r="17">
          <cell r="B17" t="str">
            <v>Les facturations et les encaissements</v>
          </cell>
          <cell r="F17">
            <v>30</v>
          </cell>
        </row>
        <row r="18">
          <cell r="B18" t="str">
            <v>Les éléments de gestion</v>
          </cell>
          <cell r="F18">
            <v>40</v>
          </cell>
        </row>
        <row r="19">
          <cell r="B19" t="str">
            <v>Etude et service des boissons</v>
          </cell>
          <cell r="G19">
            <v>80</v>
          </cell>
        </row>
        <row r="20">
          <cell r="B20" t="str">
            <v>Etude et service des mets</v>
          </cell>
          <cell r="G20">
            <v>225</v>
          </cell>
          <cell r="H20">
            <v>145</v>
          </cell>
        </row>
        <row r="21">
          <cell r="B21" t="str">
            <v>Etude et service des banquets et des buffets</v>
          </cell>
          <cell r="H21">
            <v>60</v>
          </cell>
        </row>
        <row r="22">
          <cell r="B22" t="str">
            <v>La restauration à l'étage</v>
          </cell>
          <cell r="H22">
            <v>60</v>
          </cell>
        </row>
        <row r="23">
          <cell r="B23" t="str">
            <v>Les techniques de recherche d'emploi</v>
          </cell>
          <cell r="H23">
            <v>40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074.7553162037" createdVersion="5" refreshedVersion="5" minRefreshableVersion="3" recordCount="476">
  <cacheSource type="worksheet">
    <worksheetSource ref="A1:J438" sheet="MATRICE"/>
  </cacheSource>
  <cacheFields count="27">
    <cacheField name="Niv" numFmtId="0">
      <sharedItems/>
    </cacheField>
    <cacheField name="CodeFiliere" numFmtId="0">
      <sharedItems/>
    </cacheField>
    <cacheField name="ANNEE" numFmtId="0">
      <sharedItems containsSemiMixedTypes="0" containsString="0" containsNumber="1" containsInteger="1" minValue="1" maxValue="3"/>
    </cacheField>
    <cacheField name="GROUPE" numFmtId="0">
      <sharedItems containsSemiMixedTypes="0" containsString="0" containsNumber="1" containsInteger="1" minValue="101" maxValue="301"/>
    </cacheField>
    <cacheField name="N° Module" numFmtId="0">
      <sharedItems/>
    </cacheField>
    <cacheField name="Modules" numFmtId="0">
      <sharedItems/>
    </cacheField>
    <cacheField name="METIER" numFmtId="0">
      <sharedItems/>
    </cacheField>
    <cacheField name="MH" numFmtId="0">
      <sharedItems containsSemiMixedTypes="0" containsString="0" containsNumber="1" containsInteger="1" minValue="4" maxValue="200"/>
    </cacheField>
    <cacheField name="MH FPA" numFmtId="0">
      <sharedItems containsSemiMixedTypes="0" containsString="0" containsNumber="1" minValue="4" maxValue="200"/>
    </cacheField>
    <cacheField name="FORMATEUR" numFmtId="0">
      <sharedItems containsBlank="1" count="39">
        <s v="EL OUAHABI MOUNIR "/>
        <s v="EL MIR RABIA"/>
        <s v="GUEDDALI OTHMAN "/>
        <s v="YAZIDI ALAOUI YOUSSEF "/>
        <m/>
        <s v="RIAD AMAL "/>
        <s v="EL GHAILANI HICHAM "/>
        <s v="EL AFIFI RACHIDA "/>
        <s v="ES - SARRAJ FOUAD "/>
        <s v="ALILOU Saad "/>
        <s v="ZIANE ASSIA "/>
        <s v="AZEGGOUAR MOHAMED KARIM "/>
        <s v="EL MANSOURI OUSSAMA "/>
        <s v="EL BEGGAR MERIEM "/>
        <s v="HABIB CHORFA FARID "/>
        <s v="SANDI MERYEM "/>
        <s v="RHAZOUANI ABDELALI "/>
        <s v="SAMADI BOUCHRA "/>
        <s v="AZIZI YOUSSEF "/>
        <s v="EL FAQUIH LOUBNA "/>
        <s v="HAJJAJ JIHANE "/>
        <s v="AURAGH SAMIR "/>
        <s v="ZOKRI ABDELLAH "/>
        <s v="MOUMNI SANAE "/>
        <s v="BOUYBANIN ANASS "/>
        <s v="EL KHALOUI FERDAOUS "/>
        <s v="JMOULA SAFAE "/>
        <s v="HARRAK LAILA"/>
        <s v="EL AKEL BOUCHRA "/>
        <s v="EL MASOUDI ABELOUAHAB "/>
        <s v="KHAIROUNI ABDELLAH"/>
        <s v="BADA ABDERRAHIM "/>
        <s v="NASSER HASNAE"/>
        <s v="MRABET JAMAL EDINE"/>
        <s v="ALLACH SAMIR"/>
        <s v="MOUTIS MOHAMED LARBI"/>
        <s v="SAIDI AHMED"/>
        <s v="MOUTIS" u="1"/>
        <s v="MOUTIS " u="1"/>
      </sharedItems>
    </cacheField>
    <cacheField name="S1" numFmtId="0">
      <sharedItems containsBlank="1"/>
    </cacheField>
    <cacheField name="mh realisee FIN SEPTEMBRE" numFmtId="0">
      <sharedItems containsString="0" containsBlank="1" containsNumber="1" minValue="2.5" maxValue="62.5"/>
    </cacheField>
    <cacheField name="mh realisee OCTOBRE" numFmtId="0">
      <sharedItems containsString="0" containsBlank="1" containsNumber="1" minValue="2.5" maxValue="77.5"/>
    </cacheField>
    <cacheField name="MH CUMULE FIN OCTOBRE" numFmtId="0">
      <sharedItems containsString="0" containsBlank="1" containsNumber="1" minValue="0" maxValue="140"/>
    </cacheField>
    <cacheField name="REALISATION 1-4 NOV" numFmtId="0">
      <sharedItems containsString="0" containsBlank="1" containsNumber="1" minValue="2.5" maxValue="15"/>
    </cacheField>
    <cacheField name="CUMUL AU 04 NOV" numFmtId="0">
      <sharedItems containsString="0" containsBlank="1" containsNumber="1" minValue="0" maxValue="150"/>
    </cacheField>
    <cacheField name="REALISATION SEM DU 07/11" numFmtId="0">
      <sharedItems containsString="0" containsBlank="1" containsNumber="1" minValue="2.5" maxValue="17.5"/>
    </cacheField>
    <cacheField name="CUMUL AU 11/11" numFmtId="0">
      <sharedItems containsSemiMixedTypes="0" containsString="0" containsNumber="1" minValue="0" maxValue="150"/>
    </cacheField>
    <cacheField name="REALISATION SEM DU 13/11" numFmtId="0">
      <sharedItems containsString="0" containsBlank="1" containsNumber="1" minValue="2.5" maxValue="20"/>
    </cacheField>
    <cacheField name="CUMUL AU 17/11" numFmtId="0">
      <sharedItems containsSemiMixedTypes="0" containsString="0" containsNumber="1" minValue="0" maxValue="155"/>
    </cacheField>
    <cacheField name="REALISATION SEM DU 20/11" numFmtId="0">
      <sharedItems containsString="0" containsBlank="1" containsNumber="1" minValue="2.5" maxValue="20"/>
    </cacheField>
    <cacheField name="CUMUL AU 25/11" numFmtId="0">
      <sharedItems containsSemiMixedTypes="0" containsString="0" containsNumber="1" minValue="0" maxValue="170"/>
    </cacheField>
    <cacheField name="REALISATION SEM DU 270/11" numFmtId="0">
      <sharedItems containsString="0" containsBlank="1" containsNumber="1" minValue="2.5" maxValue="37.5"/>
    </cacheField>
    <cacheField name="CUMUL AU 30/11" numFmtId="0">
      <sharedItems containsSemiMixedTypes="0" containsString="0" containsNumber="1" minValue="0" maxValue="175"/>
    </cacheField>
    <cacheField name="TAUX" numFmtId="10">
      <sharedItems containsSemiMixedTypes="0" containsString="0" containsNumber="1" minValue="0" maxValue="1"/>
    </cacheField>
    <cacheField name="CHANGEMENT" numFmtId="10">
      <sharedItems containsBlank="1"/>
    </cacheField>
    <cacheField name="ET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074.755316550923" createdVersion="5" refreshedVersion="5" minRefreshableVersion="3" recordCount="397">
  <cacheSource type="worksheet">
    <worksheetSource ref="A1:H396" sheet="MATRICE"/>
  </cacheSource>
  <cacheFields count="9">
    <cacheField name="Niv" numFmtId="0">
      <sharedItems/>
    </cacheField>
    <cacheField name="CodeFiliere" numFmtId="0">
      <sharedItems/>
    </cacheField>
    <cacheField name="ANNEE" numFmtId="0">
      <sharedItems containsSemiMixedTypes="0" containsString="0" containsNumber="1" containsInteger="1" minValue="1" maxValue="2"/>
    </cacheField>
    <cacheField name="GROUPE" numFmtId="0">
      <sharedItems containsSemiMixedTypes="0" containsString="0" containsNumber="1" containsInteger="1" minValue="101" maxValue="205"/>
    </cacheField>
    <cacheField name="N° Module" numFmtId="0">
      <sharedItems/>
    </cacheField>
    <cacheField name="Modules" numFmtId="0">
      <sharedItems/>
    </cacheField>
    <cacheField name="METIER" numFmtId="0">
      <sharedItems/>
    </cacheField>
    <cacheField name="MH" numFmtId="0">
      <sharedItems containsSemiMixedTypes="0" containsString="0" containsNumber="1" containsInteger="1" minValue="15" maxValue="200"/>
    </cacheField>
    <cacheField name="MH FPA" numFmtId="0">
      <sharedItems containsSemiMixedTypes="0" containsString="0" containsNumber="1" minValue="7.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3074.755316550923" createdVersion="5" refreshedVersion="5" minRefreshableVersion="3" recordCount="30">
  <cacheSource type="worksheet">
    <worksheetSource ref="A1:F31" sheet="formateurs"/>
  </cacheSource>
  <cacheFields count="6">
    <cacheField name="Matricule" numFmtId="0">
      <sharedItems containsString="0" containsBlank="1" containsNumber="1" containsInteger="1" minValue="8438" maxValue="14041"/>
    </cacheField>
    <cacheField name="Formateur" numFmtId="0">
      <sharedItems/>
    </cacheField>
    <cacheField name="SPECIALITE" numFmtId="0">
      <sharedItems count="9">
        <s v="DEVELOPPEMENT"/>
        <s v="RESEAU"/>
        <s v="MULTIMEDIA"/>
        <s v="INFOGRAPHIE"/>
        <s v="Français"/>
        <s v="ARABE"/>
        <s v="ANGLAIS"/>
        <s v="BUREAUTIQUE"/>
        <s v="Gestion"/>
      </sharedItems>
    </cacheField>
    <cacheField name="NOMBRE DE SEMAINES" numFmtId="0">
      <sharedItems containsSemiMixedTypes="0" containsString="0" containsNumber="1" containsInteger="1" minValue="36" maxValue="37"/>
    </cacheField>
    <cacheField name="MH HEBDO" numFmtId="0">
      <sharedItems containsSemiMixedTypes="0" containsString="0" containsNumber="1" minValue="15" maxValue="35"/>
    </cacheField>
    <cacheField name="MH ANNUELLE" numFmtId="0">
      <sharedItems containsSemiMixedTypes="0" containsString="0" containsNumber="1" minValue="555" maxValue="1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s v="TS"/>
    <s v="NTIC_TDM_TS"/>
    <n v="1"/>
    <n v="101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EGTS2"/>
    <s v="Communication écrite et orale"/>
    <s v="Français"/>
    <n v="72"/>
    <n v="72"/>
    <x v="1"/>
    <m/>
    <n v="7.5"/>
    <n v="10"/>
    <n v="17.5"/>
    <m/>
    <n v="17.5"/>
    <m/>
    <n v="17.5"/>
    <n v="2.5"/>
    <n v="20"/>
    <n v="2.5"/>
    <n v="22.5"/>
    <n v="2.5"/>
    <n v="25"/>
    <n v="0.34722222222222221"/>
    <m/>
    <s v="EN COURS"/>
  </r>
  <r>
    <s v="TS"/>
    <s v="NTIC_TDM_TS"/>
    <n v="1"/>
    <n v="101"/>
    <s v="EGTS3"/>
    <s v="Anglais technique"/>
    <s v="ANGLAIS"/>
    <n v="35"/>
    <n v="35"/>
    <x v="2"/>
    <m/>
    <m/>
    <m/>
    <n v="0"/>
    <m/>
    <n v="0"/>
    <m/>
    <n v="0"/>
    <m/>
    <n v="0"/>
    <n v="2.5"/>
    <n v="2.5"/>
    <m/>
    <n v="2.5"/>
    <n v="7.1428571428571425E-2"/>
    <m/>
    <s v="EN COURS"/>
  </r>
  <r>
    <s v="TS"/>
    <s v="NTIC_TDM_TS"/>
    <n v="1"/>
    <n v="101"/>
    <s v="M01"/>
    <s v="Métier et formation"/>
    <s v="DEVELOPPEMENT INFORMATIQUE"/>
    <n v="15"/>
    <n v="15"/>
    <x v="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1"/>
    <s v="M05"/>
    <s v="Programmation structurée"/>
    <s v="DEVELOPPEMENT INFORMATIQUE"/>
    <n v="140"/>
    <n v="140"/>
    <x v="3"/>
    <s v="S1"/>
    <n v="30"/>
    <n v="55"/>
    <n v="85"/>
    <n v="7.5"/>
    <n v="92.5"/>
    <n v="10"/>
    <n v="102.5"/>
    <n v="12.5"/>
    <n v="115"/>
    <n v="12.5"/>
    <n v="127.5"/>
    <n v="7.5"/>
    <n v="135"/>
    <n v="0.9642857142857143"/>
    <s v="OUI"/>
    <s v="ACHEVE"/>
  </r>
  <r>
    <s v="TS"/>
    <s v="NTIC_TDM_TS"/>
    <n v="1"/>
    <n v="101"/>
    <s v="M06"/>
    <s v="Programmation évènementielle et POO"/>
    <s v="DEVELOPPEMENT INFORMATIQUE"/>
    <n v="140"/>
    <n v="140"/>
    <x v="3"/>
    <s v="S1"/>
    <m/>
    <m/>
    <n v="0"/>
    <m/>
    <n v="0"/>
    <m/>
    <n v="0"/>
    <m/>
    <n v="0"/>
    <m/>
    <n v="0"/>
    <n v="2.5"/>
    <n v="2.5"/>
    <n v="1.7857142857142856E-2"/>
    <m/>
    <s v="EN COURS"/>
  </r>
  <r>
    <s v="TS"/>
    <s v="NTIC_TDM_TS"/>
    <n v="1"/>
    <n v="101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m/>
    <n v="27.5"/>
    <n v="0.19642857142857142"/>
    <m/>
    <s v="EN COURS"/>
  </r>
  <r>
    <s v="TS"/>
    <s v="NTIC_TDM_TS"/>
    <n v="1"/>
    <n v="101"/>
    <s v="M08"/>
    <s v="Programmation Web côté client"/>
    <s v="DEVELOPPEMENT INFORMATIQUE"/>
    <n v="180"/>
    <n v="18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EGTS2"/>
    <s v="Communication écrite et orale"/>
    <s v="Français"/>
    <n v="72"/>
    <n v="72"/>
    <x v="1"/>
    <m/>
    <n v="5"/>
    <n v="10"/>
    <n v="15"/>
    <n v="2.5"/>
    <n v="17.5"/>
    <n v="2.5"/>
    <n v="20"/>
    <n v="2.5"/>
    <n v="22.5"/>
    <n v="2.5"/>
    <n v="25"/>
    <n v="2.5"/>
    <n v="27.5"/>
    <n v="0.38194444444444442"/>
    <m/>
    <s v="EN COURS"/>
  </r>
  <r>
    <s v="TS"/>
    <s v="NTIC_TDM_TS"/>
    <n v="1"/>
    <n v="102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m/>
    <n v="5"/>
    <n v="0.14285714285714285"/>
    <m/>
    <s v="EN COURS"/>
  </r>
  <r>
    <s v="TS"/>
    <s v="NTIC_TDM_TS"/>
    <n v="1"/>
    <n v="102"/>
    <s v="M01"/>
    <s v="Métier et formation"/>
    <s v="DEVELOPPEMENT INFORMATIQUE"/>
    <n v="15"/>
    <n v="15"/>
    <x v="8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2"/>
    <s v="M05"/>
    <s v="Programmation structurée"/>
    <s v="DEVELOPPEMENT INFORMATIQUE"/>
    <n v="140"/>
    <n v="140"/>
    <x v="8"/>
    <s v="S1"/>
    <n v="35"/>
    <n v="57.5"/>
    <n v="92.5"/>
    <n v="10"/>
    <n v="102.5"/>
    <n v="12.5"/>
    <n v="115"/>
    <n v="12.5"/>
    <n v="127.5"/>
    <n v="7.5"/>
    <n v="135"/>
    <m/>
    <n v="135"/>
    <n v="0.9642857142857143"/>
    <m/>
    <s v="ACHEVE"/>
  </r>
  <r>
    <s v="TS"/>
    <s v="NTIC_TDM_TS"/>
    <n v="1"/>
    <n v="102"/>
    <s v="M06"/>
    <s v="Programmation évènementielle et POO"/>
    <s v="DEVELOPPEMENT INFORMATIQUE"/>
    <n v="140"/>
    <n v="140"/>
    <x v="8"/>
    <s v="S1"/>
    <m/>
    <m/>
    <n v="0"/>
    <m/>
    <n v="0"/>
    <m/>
    <n v="0"/>
    <m/>
    <n v="0"/>
    <n v="7.5"/>
    <n v="7.5"/>
    <n v="10"/>
    <n v="17.5"/>
    <n v="0.125"/>
    <m/>
    <s v="EN COURS"/>
  </r>
  <r>
    <s v="TS"/>
    <s v="NTIC_TDM_TS"/>
    <n v="1"/>
    <n v="102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n v="2.5"/>
    <n v="30"/>
    <n v="0.21428571428571427"/>
    <m/>
    <s v="EN COURS"/>
  </r>
  <r>
    <s v="TS"/>
    <s v="NTIC_TDM_TS"/>
    <n v="1"/>
    <n v="102"/>
    <s v="M08"/>
    <s v="Programmation Web côté client"/>
    <s v="DEVELOPPEMENT INFORMATIQUE"/>
    <n v="180"/>
    <n v="18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EGTS2"/>
    <s v="Communication écrite et orale"/>
    <s v="Français"/>
    <n v="72"/>
    <n v="72"/>
    <x v="1"/>
    <m/>
    <n v="7.5"/>
    <n v="7.5"/>
    <n v="15"/>
    <m/>
    <n v="15"/>
    <m/>
    <n v="15"/>
    <n v="2.5"/>
    <n v="17.5"/>
    <n v="2.5"/>
    <n v="20"/>
    <n v="2.5"/>
    <n v="22.5"/>
    <n v="0.3125"/>
    <m/>
    <s v="EN COURS"/>
  </r>
  <r>
    <s v="TS"/>
    <s v="NTIC_TDM_TS"/>
    <n v="1"/>
    <n v="1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1"/>
    <s v="Métier et formation"/>
    <s v="DEVELOPPEMENT INFORMATIQUE"/>
    <n v="15"/>
    <n v="15"/>
    <x v="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M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3"/>
    <s v="Bureautique"/>
    <s v="BUREAUTIQUE"/>
    <n v="60"/>
    <n v="60"/>
    <x v="5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4"/>
    <s v="Essential en Technologie d'information"/>
    <s v="RESEAUX INFORMATIQUE"/>
    <n v="80"/>
    <n v="80"/>
    <x v="6"/>
    <m/>
    <m/>
    <m/>
    <n v="0"/>
    <m/>
    <n v="0"/>
    <m/>
    <n v="0"/>
    <m/>
    <n v="0"/>
    <m/>
    <n v="0"/>
    <m/>
    <n v="0"/>
    <n v="0"/>
    <m/>
    <s v="EN ATTENTE"/>
  </r>
  <r>
    <s v="TS"/>
    <s v="NTIC_TDM_TS"/>
    <n v="1"/>
    <n v="103"/>
    <s v="M05"/>
    <s v="Programmation structurée"/>
    <s v="DEVELOPPEMENT INFORMATIQUE"/>
    <n v="140"/>
    <n v="140"/>
    <x v="9"/>
    <s v="S1"/>
    <n v="35"/>
    <n v="65"/>
    <n v="100"/>
    <n v="10"/>
    <n v="110"/>
    <n v="12.5"/>
    <n v="122.5"/>
    <n v="12.5"/>
    <n v="135"/>
    <m/>
    <n v="135"/>
    <m/>
    <n v="135"/>
    <n v="0.9642857142857143"/>
    <m/>
    <s v="ACHEVE"/>
  </r>
  <r>
    <s v="TS"/>
    <s v="NTIC_TDM_TS"/>
    <n v="1"/>
    <n v="103"/>
    <s v="M06"/>
    <s v="Programmation évènementielle et POO"/>
    <s v="DEVELOPPEMENT INFORMATIQUE"/>
    <n v="140"/>
    <n v="140"/>
    <x v="9"/>
    <s v="S1"/>
    <m/>
    <m/>
    <n v="0"/>
    <m/>
    <n v="0"/>
    <m/>
    <n v="0"/>
    <m/>
    <n v="0"/>
    <m/>
    <n v="0"/>
    <n v="10"/>
    <n v="10"/>
    <n v="7.1428571428571425E-2"/>
    <m/>
    <s v="EN COURS"/>
  </r>
  <r>
    <s v="TS"/>
    <s v="NTIC_TDM_TS"/>
    <n v="1"/>
    <n v="103"/>
    <s v="M07"/>
    <s v="Traitement des éléments multimédia"/>
    <s v="Développement Multimédias"/>
    <n v="140"/>
    <n v="140"/>
    <x v="7"/>
    <s v="S1"/>
    <n v="7.5"/>
    <n v="10"/>
    <n v="17.5"/>
    <n v="2.5"/>
    <n v="20"/>
    <n v="2.5"/>
    <n v="22.5"/>
    <n v="2.5"/>
    <n v="25"/>
    <n v="2.5"/>
    <n v="27.5"/>
    <m/>
    <n v="27.5"/>
    <n v="0.19642857142857142"/>
    <m/>
    <s v="EN COURS"/>
  </r>
  <r>
    <s v="TS"/>
    <s v="NTIC_TDM_TS"/>
    <n v="1"/>
    <n v="103"/>
    <s v="M08"/>
    <s v="Programmation Web côté client"/>
    <s v="DEVELOPPEMENT INFORMATIQUE"/>
    <n v="180"/>
    <n v="18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EGTS2"/>
    <s v="Communication écrite et orale"/>
    <s v="Français"/>
    <n v="36"/>
    <n v="36"/>
    <x v="10"/>
    <m/>
    <n v="5"/>
    <n v="10"/>
    <n v="15"/>
    <n v="2.5"/>
    <n v="17.5"/>
    <n v="2.5"/>
    <n v="20"/>
    <m/>
    <n v="20"/>
    <n v="2.5"/>
    <n v="22.5"/>
    <m/>
    <n v="22.5"/>
    <n v="0.625"/>
    <m/>
    <s v="EN COURS"/>
  </r>
  <r>
    <s v="TS"/>
    <s v="NTIC_TDM_TS"/>
    <n v="2"/>
    <n v="201"/>
    <s v="EGTS3"/>
    <s v="Anglais technique"/>
    <s v="ANGLAIS"/>
    <n v="35"/>
    <n v="35"/>
    <x v="2"/>
    <m/>
    <n v="7.5"/>
    <n v="22.5"/>
    <n v="30"/>
    <n v="2.5"/>
    <n v="32.5"/>
    <m/>
    <n v="32.5"/>
    <m/>
    <n v="32.5"/>
    <m/>
    <n v="32.5"/>
    <m/>
    <n v="32.5"/>
    <n v="0.9285714285714286"/>
    <m/>
    <s v="ACHEVE"/>
  </r>
  <r>
    <s v="TS"/>
    <s v="NTIC_TDM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09"/>
    <s v="Bases de données"/>
    <s v="DEVELOPPEMENT INFORMATIQUE"/>
    <n v="140"/>
    <n v="140"/>
    <x v="11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S"/>
    <s v="NTIC_TDM_TS"/>
    <n v="2"/>
    <n v="201"/>
    <s v="M10"/>
    <s v="Post production vidéo et Animations 3D"/>
    <s v="Développement Multimédias"/>
    <n v="160"/>
    <n v="1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1"/>
    <s v="Programmation web côté serveur"/>
    <s v="DEVELOPPEMENT INFORMATIQUE"/>
    <n v="180"/>
    <n v="180"/>
    <x v="11"/>
    <s v="S1"/>
    <m/>
    <m/>
    <n v="0"/>
    <m/>
    <n v="0"/>
    <n v="7.5"/>
    <n v="7.5"/>
    <n v="12.5"/>
    <n v="20"/>
    <n v="15"/>
    <n v="35"/>
    <n v="10"/>
    <n v="45"/>
    <n v="0.25"/>
    <m/>
    <s v="EN COURS"/>
  </r>
  <r>
    <s v="TS"/>
    <s v="NTIC_TDM_TS"/>
    <n v="2"/>
    <n v="201"/>
    <s v="M12"/>
    <s v="Développement d'application mobile"/>
    <s v="DEVELOPPEMENT INFORMATIQUE"/>
    <n v="100"/>
    <n v="10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3"/>
    <s v="Projet de de fin de formation"/>
    <s v="DEVELOPPEMENT INFORMATIQUE"/>
    <n v="60"/>
    <n v="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1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M_TS"/>
    <n v="2"/>
    <n v="202"/>
    <s v="EGTS2"/>
    <s v="Communication écrite et orale"/>
    <s v="Français"/>
    <n v="36"/>
    <n v="36"/>
    <x v="10"/>
    <m/>
    <n v="5"/>
    <n v="10"/>
    <n v="15"/>
    <n v="2.5"/>
    <n v="17.5"/>
    <n v="2.5"/>
    <n v="20"/>
    <m/>
    <n v="20"/>
    <n v="2.5"/>
    <n v="22.5"/>
    <m/>
    <n v="22.5"/>
    <n v="0.625"/>
    <m/>
    <s v="EN COURS"/>
  </r>
  <r>
    <s v="TS"/>
    <s v="NTIC_TDM_TS"/>
    <n v="2"/>
    <n v="202"/>
    <s v="EGTS3"/>
    <s v="Anglais technique"/>
    <s v="ANGLAIS"/>
    <n v="35"/>
    <n v="35"/>
    <x v="2"/>
    <m/>
    <n v="7.5"/>
    <n v="22.5"/>
    <n v="30"/>
    <n v="2.5"/>
    <n v="32.5"/>
    <m/>
    <n v="32.5"/>
    <m/>
    <n v="32.5"/>
    <m/>
    <n v="32.5"/>
    <m/>
    <n v="32.5"/>
    <n v="0.9285714285714286"/>
    <m/>
    <s v="ACHEVE"/>
  </r>
  <r>
    <s v="TS"/>
    <s v="NTIC_TDM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09"/>
    <s v="Bases de données"/>
    <s v="DEVELOPPEMENT INFORMATIQUE"/>
    <n v="140"/>
    <n v="140"/>
    <x v="11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S"/>
    <s v="NTIC_TDM_TS"/>
    <n v="2"/>
    <n v="202"/>
    <s v="M10"/>
    <s v="Post production vidéo et Animations 3D"/>
    <s v="Développement Multimédias"/>
    <n v="160"/>
    <n v="160"/>
    <x v="12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1"/>
    <s v="Programmation web côté serveur"/>
    <s v="DEVELOPPEMENT INFORMATIQUE"/>
    <n v="180"/>
    <n v="180"/>
    <x v="11"/>
    <s v="S1"/>
    <m/>
    <m/>
    <n v="0"/>
    <m/>
    <n v="0"/>
    <n v="7.5"/>
    <n v="7.5"/>
    <n v="12.5"/>
    <n v="20"/>
    <n v="15"/>
    <n v="35"/>
    <n v="10"/>
    <n v="45"/>
    <n v="0.25"/>
    <m/>
    <s v="EN COURS"/>
  </r>
  <r>
    <s v="TS"/>
    <s v="NTIC_TDM_TS"/>
    <n v="2"/>
    <n v="202"/>
    <s v="M12"/>
    <s v="Développement d'application mobile"/>
    <s v="DEVELOPPEMENT INFORMATIQUE"/>
    <n v="100"/>
    <n v="10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3"/>
    <s v="Projet de de fin de formation"/>
    <s v="DEVELOPPEMENT INFORMATIQUE"/>
    <n v="60"/>
    <n v="60"/>
    <x v="11"/>
    <s v="S1"/>
    <m/>
    <m/>
    <n v="0"/>
    <m/>
    <n v="0"/>
    <m/>
    <n v="0"/>
    <m/>
    <n v="0"/>
    <m/>
    <n v="0"/>
    <m/>
    <n v="0"/>
    <n v="0"/>
    <m/>
    <s v="EN ATTENTE"/>
  </r>
  <r>
    <s v="TS"/>
    <s v="NTIC_TDM_TS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1"/>
    <n v="101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EGTS2"/>
    <s v="Communication écrite et orale"/>
    <s v="Français"/>
    <n v="72"/>
    <n v="72"/>
    <x v="10"/>
    <s v="S1"/>
    <n v="2.5"/>
    <n v="10"/>
    <n v="12.5"/>
    <n v="2.5"/>
    <n v="15"/>
    <m/>
    <n v="15"/>
    <m/>
    <n v="15"/>
    <n v="2.5"/>
    <n v="17.5"/>
    <n v="5"/>
    <n v="22.5"/>
    <n v="0.3125"/>
    <m/>
    <s v="EN COURS"/>
  </r>
  <r>
    <s v="TS"/>
    <s v="NTIC_TRI_TS"/>
    <n v="1"/>
    <n v="101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1"/>
    <s v="Métier et formation dans les NTIC"/>
    <s v="RESEAUX INFORMATIQUE"/>
    <n v="15"/>
    <n v="15"/>
    <x v="1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3"/>
    <s v="L’essentiel en technologie de l’information"/>
    <s v="RESEAUX INFORMATIQUE"/>
    <n v="120"/>
    <n v="120"/>
    <x v="13"/>
    <s v="S1"/>
    <n v="35"/>
    <n v="65"/>
    <n v="100"/>
    <n v="10"/>
    <n v="110"/>
    <n v="2.5"/>
    <n v="112.5"/>
    <n v="2.5"/>
    <n v="115"/>
    <m/>
    <n v="115"/>
    <m/>
    <n v="115"/>
    <n v="0.95833333333333337"/>
    <m/>
    <s v="ACHEVE"/>
  </r>
  <r>
    <s v="TS"/>
    <s v="NTIC_TRI_TS"/>
    <n v="1"/>
    <n v="101"/>
    <s v="M04"/>
    <s v="Bureautique"/>
    <s v="BUREAUTIQUE"/>
    <n v="80"/>
    <n v="80"/>
    <x v="5"/>
    <m/>
    <n v="15"/>
    <n v="17.5"/>
    <n v="32.5"/>
    <n v="2.5"/>
    <n v="35"/>
    <m/>
    <n v="35"/>
    <m/>
    <n v="35"/>
    <n v="2.5"/>
    <n v="37.5"/>
    <n v="5"/>
    <n v="42.5"/>
    <n v="0.53125"/>
    <m/>
    <s v="EN COURS"/>
  </r>
  <r>
    <s v="TS"/>
    <s v="NTIC_TRI_TS"/>
    <n v="1"/>
    <n v="101"/>
    <s v="M05"/>
    <s v="Système d'exploitation Client Windows"/>
    <s v="RESEAUX INFORMATIQUE"/>
    <n v="80"/>
    <n v="80"/>
    <x v="13"/>
    <m/>
    <m/>
    <m/>
    <n v="0"/>
    <m/>
    <n v="0"/>
    <m/>
    <n v="0"/>
    <n v="20"/>
    <n v="20"/>
    <n v="15"/>
    <n v="35"/>
    <n v="10"/>
    <n v="45"/>
    <n v="0.5625"/>
    <m/>
    <s v="EN COURS"/>
  </r>
  <r>
    <s v="TS"/>
    <s v="NTIC_TRI_TS"/>
    <n v="1"/>
    <n v="101"/>
    <s v="M06"/>
    <s v="Programmation structurée"/>
    <s v="DEVELOPPEMENT INFORMATIQUE"/>
    <n v="120"/>
    <n v="12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7"/>
    <s v="Système d'exploitation Open Source"/>
    <s v="RESEAUX INFORMATIQUE"/>
    <n v="90"/>
    <n v="90"/>
    <x v="15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8"/>
    <s v="Initiation aux réseaux"/>
    <s v="RESEAUX INFORMATIQUE"/>
    <n v="90"/>
    <n v="90"/>
    <x v="1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1"/>
    <s v="M09"/>
    <s v="Notions de base sur le routage et la commutation"/>
    <s v="RESEAUX INFORMATIQUE"/>
    <n v="90"/>
    <n v="9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EGTS2"/>
    <s v="Communication écrite et orale"/>
    <s v="Français"/>
    <n v="72"/>
    <n v="72"/>
    <x v="10"/>
    <s v="S1"/>
    <n v="2.5"/>
    <n v="10"/>
    <n v="12.5"/>
    <n v="2.5"/>
    <n v="15"/>
    <m/>
    <n v="15"/>
    <m/>
    <n v="15"/>
    <n v="2.5"/>
    <n v="17.5"/>
    <n v="5"/>
    <n v="22.5"/>
    <n v="0.3125"/>
    <m/>
    <s v="EN COURS"/>
  </r>
  <r>
    <s v="TS"/>
    <s v="NTIC_TRI_TS"/>
    <n v="1"/>
    <n v="102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1"/>
    <s v="Métier et formation dans les NTIC"/>
    <s v="RESEAUX INFORMATIQUE"/>
    <n v="15"/>
    <n v="15"/>
    <x v="13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3"/>
    <s v="L’essentiel en technologie de l’information"/>
    <s v="RESEAUX INFORMATIQUE"/>
    <n v="120"/>
    <n v="120"/>
    <x v="13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2"/>
    <s v="M04"/>
    <s v="Bureautique"/>
    <s v="BUREAUTIQUE"/>
    <n v="80"/>
    <n v="80"/>
    <x v="5"/>
    <m/>
    <n v="15"/>
    <n v="17.5"/>
    <n v="32.5"/>
    <m/>
    <n v="32.5"/>
    <m/>
    <n v="32.5"/>
    <m/>
    <n v="32.5"/>
    <n v="2.5"/>
    <n v="35"/>
    <n v="2.5"/>
    <n v="37.5"/>
    <n v="0.46875"/>
    <m/>
    <s v="EN COURS"/>
  </r>
  <r>
    <s v="TS"/>
    <s v="NTIC_TRI_TS"/>
    <n v="1"/>
    <n v="102"/>
    <s v="M05"/>
    <s v="Système d'exploitation Client Windows"/>
    <s v="RESEAUX INFORMATIQUE"/>
    <n v="80"/>
    <n v="80"/>
    <x v="13"/>
    <m/>
    <m/>
    <m/>
    <n v="0"/>
    <m/>
    <n v="0"/>
    <n v="17.5"/>
    <n v="17.5"/>
    <n v="2.5"/>
    <n v="20"/>
    <n v="15"/>
    <n v="35"/>
    <n v="10"/>
    <n v="45"/>
    <n v="0.5625"/>
    <m/>
    <s v="EN COURS"/>
  </r>
  <r>
    <s v="TS"/>
    <s v="NTIC_TRI_TS"/>
    <n v="1"/>
    <n v="102"/>
    <s v="M06"/>
    <s v="Programmation structurée"/>
    <s v="DEVELOPPEMENT INFORMATIQUE"/>
    <n v="120"/>
    <n v="12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7"/>
    <s v="Système d'exploitation Open Source"/>
    <s v="RESEAUX INFORMATIQUE"/>
    <n v="90"/>
    <n v="90"/>
    <x v="15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8"/>
    <s v="Initiation aux réseaux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2"/>
    <s v="M09"/>
    <s v="Notions de base sur le routage et la commutation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EGTS2"/>
    <s v="Communication écrite et orale"/>
    <s v="Français"/>
    <n v="72"/>
    <n v="72"/>
    <x v="10"/>
    <s v="S1"/>
    <n v="2.5"/>
    <n v="12.5"/>
    <n v="15"/>
    <m/>
    <n v="15"/>
    <n v="2.5"/>
    <n v="17.5"/>
    <n v="5"/>
    <n v="22.5"/>
    <n v="2.5"/>
    <n v="25"/>
    <m/>
    <n v="25"/>
    <n v="0.34722222222222221"/>
    <m/>
    <s v="EN COURS"/>
  </r>
  <r>
    <s v="TS"/>
    <s v="NTIC_TRI_TS"/>
    <n v="1"/>
    <n v="1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1"/>
    <s v="Métier et formation dans les NTIC"/>
    <s v="RESEAUX INFORMATIQUE"/>
    <n v="15"/>
    <n v="15"/>
    <x v="17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3"/>
    <s v="L’essentiel en technologie de l’information"/>
    <s v="RESEAUX INFORMATIQUE"/>
    <n v="120"/>
    <n v="120"/>
    <x v="17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3"/>
    <s v="M04"/>
    <s v="Bureautique"/>
    <s v="BUREAUTIQUE"/>
    <n v="80"/>
    <n v="80"/>
    <x v="5"/>
    <m/>
    <n v="10"/>
    <n v="12.5"/>
    <n v="22.5"/>
    <n v="5"/>
    <n v="27.5"/>
    <n v="2.5"/>
    <n v="30"/>
    <n v="2.5"/>
    <n v="32.5"/>
    <n v="2.5"/>
    <n v="35"/>
    <m/>
    <n v="35"/>
    <n v="0.4375"/>
    <m/>
    <s v="EN COURS"/>
  </r>
  <r>
    <s v="TS"/>
    <s v="NTIC_TRI_TS"/>
    <n v="1"/>
    <n v="103"/>
    <s v="M05"/>
    <s v="Système d'exploitation Client Windows"/>
    <s v="RESEAUX INFORMATIQUE"/>
    <n v="80"/>
    <n v="80"/>
    <x v="17"/>
    <m/>
    <m/>
    <m/>
    <n v="0"/>
    <m/>
    <n v="0"/>
    <n v="7.5"/>
    <n v="7.5"/>
    <n v="12.5"/>
    <n v="20"/>
    <n v="15"/>
    <n v="35"/>
    <m/>
    <n v="35"/>
    <n v="0.4375"/>
    <m/>
    <s v="EN COURS"/>
  </r>
  <r>
    <s v="TS"/>
    <s v="NTIC_TRI_TS"/>
    <n v="1"/>
    <n v="103"/>
    <s v="M06"/>
    <s v="Programmation structurée"/>
    <s v="DEVELOPPEMENT INFORMATIQUE"/>
    <n v="120"/>
    <n v="12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7"/>
    <s v="Système d'exploitation Open Source"/>
    <s v="RESEAUX INFORMATIQUE"/>
    <n v="90"/>
    <n v="9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8"/>
    <s v="Initiation aux réseaux"/>
    <s v="RESEAUX INFORMATIQUE"/>
    <n v="90"/>
    <n v="9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3"/>
    <s v="M09"/>
    <s v="Notions de base sur le routage et la commutation"/>
    <s v="RESEAUX INFORMATIQUE"/>
    <n v="90"/>
    <n v="9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EGTS2"/>
    <s v="Communication écrite et orale"/>
    <s v="Français"/>
    <n v="72"/>
    <n v="72"/>
    <x v="10"/>
    <s v="S1"/>
    <n v="2.5"/>
    <n v="12.5"/>
    <n v="15"/>
    <m/>
    <n v="15"/>
    <n v="2.5"/>
    <n v="17.5"/>
    <n v="5"/>
    <n v="22.5"/>
    <n v="2.5"/>
    <n v="25"/>
    <n v="20"/>
    <n v="45"/>
    <n v="0.625"/>
    <m/>
    <s v="EN COURS"/>
  </r>
  <r>
    <s v="TS"/>
    <s v="NTIC_TRI_TS"/>
    <n v="1"/>
    <n v="104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1"/>
    <s v="Métier et formation dans les NTIC"/>
    <s v="RESEAUX INFORMATIQUE"/>
    <n v="15"/>
    <n v="15"/>
    <x v="17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4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3"/>
    <s v="L’essentiel en technologie de l’information"/>
    <s v="RESEAUX INFORMATIQUE"/>
    <n v="120"/>
    <n v="120"/>
    <x v="17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4"/>
    <s v="M04"/>
    <s v="Bureautique"/>
    <s v="BUREAUTIQUE"/>
    <n v="80"/>
    <n v="80"/>
    <x v="5"/>
    <m/>
    <n v="10"/>
    <n v="17.5"/>
    <n v="27.5"/>
    <n v="2.5"/>
    <n v="30"/>
    <n v="5"/>
    <n v="35"/>
    <n v="7.5"/>
    <n v="42.5"/>
    <n v="5"/>
    <n v="47.5"/>
    <m/>
    <n v="47.5"/>
    <n v="0.59375"/>
    <m/>
    <s v="EN COURS"/>
  </r>
  <r>
    <s v="TS"/>
    <s v="NTIC_TRI_TS"/>
    <n v="1"/>
    <n v="104"/>
    <s v="M05"/>
    <s v="Système d'exploitation Client Windows"/>
    <s v="RESEAUX INFORMATIQUE"/>
    <n v="80"/>
    <n v="80"/>
    <x v="17"/>
    <m/>
    <m/>
    <m/>
    <n v="0"/>
    <m/>
    <n v="0"/>
    <n v="7.5"/>
    <n v="7.5"/>
    <n v="12.5"/>
    <n v="20"/>
    <n v="15"/>
    <n v="35"/>
    <m/>
    <n v="35"/>
    <n v="0.4375"/>
    <m/>
    <s v="EN COURS"/>
  </r>
  <r>
    <s v="TS"/>
    <s v="NTIC_TRI_TS"/>
    <n v="1"/>
    <n v="104"/>
    <s v="M06"/>
    <s v="Programmation structurée"/>
    <s v="DEVELOPPEMENT INFORMATIQUE"/>
    <n v="120"/>
    <n v="120"/>
    <x v="17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7"/>
    <s v="Système d'exploitation Open Source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8"/>
    <s v="Initiation aux réseaux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4"/>
    <s v="M09"/>
    <s v="Notions de base sur le routage et la commutation"/>
    <s v="RESEAUX INFORMATIQUE"/>
    <n v="90"/>
    <n v="90"/>
    <x v="18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EGTS2"/>
    <s v="Communication écrite et orale"/>
    <s v="Français"/>
    <n v="72"/>
    <n v="72"/>
    <x v="10"/>
    <s v="S1"/>
    <n v="2.5"/>
    <n v="10"/>
    <n v="12.5"/>
    <n v="2.5"/>
    <n v="15"/>
    <m/>
    <n v="15"/>
    <n v="2.5"/>
    <n v="17.5"/>
    <n v="2.5"/>
    <n v="20"/>
    <n v="2.5"/>
    <n v="22.5"/>
    <n v="0.3125"/>
    <m/>
    <s v="EN COURS"/>
  </r>
  <r>
    <s v="TS"/>
    <s v="NTIC_TRI_TS"/>
    <n v="1"/>
    <n v="105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1"/>
    <s v="Métier et formation dans les NTIC"/>
    <s v="RESEAUX INFORMATIQUE"/>
    <n v="15"/>
    <n v="15"/>
    <x v="22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5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3"/>
    <s v="L’essentiel en technologie de l’information"/>
    <s v="RESEAUX INFORMATIQUE"/>
    <n v="120"/>
    <n v="120"/>
    <x v="22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5"/>
    <s v="M04"/>
    <s v="Bureautique"/>
    <s v="BUREAUTIQUE"/>
    <n v="80"/>
    <n v="80"/>
    <x v="5"/>
    <m/>
    <n v="10"/>
    <n v="15"/>
    <n v="25"/>
    <n v="2.5"/>
    <n v="27.5"/>
    <n v="2.5"/>
    <n v="30"/>
    <n v="2.5"/>
    <n v="32.5"/>
    <n v="2.5"/>
    <n v="35"/>
    <n v="2.5"/>
    <n v="37.5"/>
    <n v="0.46875"/>
    <m/>
    <s v="EN COURS"/>
  </r>
  <r>
    <s v="TS"/>
    <s v="NTIC_TRI_TS"/>
    <n v="1"/>
    <n v="105"/>
    <s v="M05"/>
    <s v="Système d'exploitation Client Windows"/>
    <s v="RESEAUX INFORMATIQUE"/>
    <n v="80"/>
    <n v="80"/>
    <x v="22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5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7"/>
    <s v="Système d'exploitation Open Source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8"/>
    <s v="Initiation aux réseaux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5"/>
    <s v="M09"/>
    <s v="Notions de base sur le routage et la commutation"/>
    <s v="RESEAUX INFORMATIQUE"/>
    <n v="90"/>
    <n v="9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EGTS2"/>
    <s v="Communication écrite et orale"/>
    <s v="Français"/>
    <n v="72"/>
    <n v="72"/>
    <x v="10"/>
    <s v="S1"/>
    <n v="2.5"/>
    <n v="15"/>
    <n v="17.5"/>
    <n v="2.5"/>
    <n v="20"/>
    <m/>
    <n v="20"/>
    <n v="2.5"/>
    <n v="22.5"/>
    <n v="2.5"/>
    <n v="25"/>
    <m/>
    <n v="25"/>
    <n v="0.34722222222222221"/>
    <m/>
    <s v="EN COURS"/>
  </r>
  <r>
    <s v="TS"/>
    <s v="NTIC_TRI_TS"/>
    <n v="1"/>
    <n v="106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1"/>
    <s v="Métier et formation dans les NTIC"/>
    <s v="RESEAUX INFORMATIQUE"/>
    <n v="15"/>
    <n v="15"/>
    <x v="6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6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3"/>
    <s v="L’essentiel en technologie de l’information"/>
    <s v="RESEAUX INFORMATIQUE"/>
    <n v="120"/>
    <n v="120"/>
    <x v="6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6"/>
    <s v="M04"/>
    <s v="Bureautique"/>
    <s v="BUREAUTIQUE"/>
    <n v="80"/>
    <n v="80"/>
    <x v="5"/>
    <m/>
    <n v="17.5"/>
    <n v="15"/>
    <n v="32.5"/>
    <m/>
    <n v="32.5"/>
    <n v="2.5"/>
    <n v="35"/>
    <n v="5"/>
    <n v="40"/>
    <n v="2.5"/>
    <n v="42.5"/>
    <n v="2.5"/>
    <n v="45"/>
    <n v="0.5625"/>
    <m/>
    <s v="EN COURS"/>
  </r>
  <r>
    <s v="TS"/>
    <s v="NTIC_TRI_TS"/>
    <n v="1"/>
    <n v="106"/>
    <s v="M05"/>
    <s v="Système d'exploitation Client Windows"/>
    <s v="RESEAUX INFORMATIQUE"/>
    <n v="80"/>
    <n v="80"/>
    <x v="6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6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7"/>
    <s v="Système d'exploitation Open Source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8"/>
    <s v="Initiation aux réseaux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6"/>
    <s v="M09"/>
    <s v="Notions de base sur le routage et la commutation"/>
    <s v="RESEAUX INFORMATIQUE"/>
    <n v="90"/>
    <n v="90"/>
    <x v="21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EGTS1"/>
    <s v="Arabe"/>
    <s v="ARABE"/>
    <n v="30"/>
    <n v="30"/>
    <x v="0"/>
    <s v="S1"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EGTS2"/>
    <s v="Communication écrite et orale"/>
    <s v="Français"/>
    <n v="72"/>
    <n v="72"/>
    <x v="10"/>
    <s v="S1"/>
    <n v="2.5"/>
    <n v="15"/>
    <n v="17.5"/>
    <n v="2.5"/>
    <n v="20"/>
    <m/>
    <n v="20"/>
    <n v="2.5"/>
    <n v="22.5"/>
    <n v="2.5"/>
    <n v="25"/>
    <m/>
    <n v="25"/>
    <n v="0.34722222222222221"/>
    <m/>
    <s v="EN COURS"/>
  </r>
  <r>
    <s v="TS"/>
    <s v="NTIC_TRI_TS"/>
    <n v="1"/>
    <n v="107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1"/>
    <s v="Métier et formation dans les NTIC"/>
    <s v="RESEAUX INFORMATIQUE"/>
    <n v="15"/>
    <n v="15"/>
    <x v="6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RI_TS"/>
    <n v="1"/>
    <n v="107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3"/>
    <s v="L’essentiel en technologie de l’information"/>
    <s v="RESEAUX INFORMATIQUE"/>
    <n v="120"/>
    <n v="120"/>
    <x v="6"/>
    <s v="S1"/>
    <n v="35"/>
    <n v="65"/>
    <n v="100"/>
    <n v="10"/>
    <n v="110"/>
    <n v="5"/>
    <n v="115"/>
    <m/>
    <n v="115"/>
    <m/>
    <n v="115"/>
    <m/>
    <n v="115"/>
    <n v="0.95833333333333337"/>
    <m/>
    <s v="ACHEVE"/>
  </r>
  <r>
    <s v="TS"/>
    <s v="NTIC_TRI_TS"/>
    <n v="1"/>
    <n v="107"/>
    <s v="M04"/>
    <s v="Bureautique"/>
    <s v="BUREAUTIQUE"/>
    <n v="80"/>
    <n v="80"/>
    <x v="5"/>
    <m/>
    <n v="12.5"/>
    <n v="10"/>
    <n v="22.5"/>
    <n v="2.5"/>
    <n v="25"/>
    <n v="2.5"/>
    <n v="27.5"/>
    <n v="2.5"/>
    <n v="30"/>
    <n v="2.5"/>
    <n v="32.5"/>
    <n v="2.5"/>
    <n v="35"/>
    <n v="0.4375"/>
    <m/>
    <s v="EN COURS"/>
  </r>
  <r>
    <s v="TS"/>
    <s v="NTIC_TRI_TS"/>
    <n v="1"/>
    <n v="107"/>
    <s v="M05"/>
    <s v="Système d'exploitation Client Windows"/>
    <s v="RESEAUX INFORMATIQUE"/>
    <n v="80"/>
    <n v="80"/>
    <x v="6"/>
    <m/>
    <m/>
    <m/>
    <n v="0"/>
    <m/>
    <n v="0"/>
    <n v="7.5"/>
    <n v="7.5"/>
    <n v="12.5"/>
    <n v="20"/>
    <n v="15"/>
    <n v="35"/>
    <n v="10"/>
    <n v="45"/>
    <n v="0.5625"/>
    <m/>
    <s v="EN COURS"/>
  </r>
  <r>
    <s v="TS"/>
    <s v="NTIC_TRI_TS"/>
    <n v="1"/>
    <n v="107"/>
    <s v="M06"/>
    <s v="Programmation structurée"/>
    <s v="DEVELOPPEMENT INFORMATIQUE"/>
    <n v="120"/>
    <n v="120"/>
    <x v="22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7"/>
    <s v="Système d'exploitation Open Source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8"/>
    <s v="Initiation aux réseaux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1"/>
    <n v="107"/>
    <s v="M09"/>
    <s v="Notions de base sur le routage et la commutation"/>
    <s v="RESEAUX INFORMATIQUE"/>
    <n v="90"/>
    <n v="9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0"/>
    <s v="Evolutivité des réseaux"/>
    <s v="RESEAUX INFORMATIQUE"/>
    <n v="90"/>
    <n v="90"/>
    <x v="21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1"/>
    <s v="M11"/>
    <s v="Administration  réseau  sous Windows"/>
    <s v="RESEAUX INFORMATIQUE"/>
    <n v="180"/>
    <n v="180"/>
    <x v="16"/>
    <s v="S1"/>
    <n v="62.5"/>
    <n v="77.5"/>
    <n v="140"/>
    <n v="10"/>
    <n v="150"/>
    <m/>
    <n v="150"/>
    <m/>
    <n v="150"/>
    <n v="17.5"/>
    <n v="167.5"/>
    <n v="7.5"/>
    <n v="175"/>
    <n v="0.97222222222222221"/>
    <s v="OUI"/>
    <s v="ACHEVE"/>
  </r>
  <r>
    <s v="TS"/>
    <s v="NTIC_TRI_TS"/>
    <n v="2"/>
    <n v="201"/>
    <s v="M12"/>
    <s v="Interconnexion des réseaux"/>
    <s v="RESEAUX INFORMATIQUE"/>
    <n v="90"/>
    <n v="90"/>
    <x v="21"/>
    <m/>
    <m/>
    <n v="7.5"/>
    <n v="7.5"/>
    <n v="7.5"/>
    <n v="15"/>
    <n v="10"/>
    <n v="25"/>
    <n v="10"/>
    <n v="35"/>
    <n v="12.5"/>
    <n v="47.5"/>
    <n v="7.5"/>
    <n v="55"/>
    <n v="0.61111111111111116"/>
    <m/>
    <s v="EN COURS"/>
  </r>
  <r>
    <s v="TS"/>
    <s v="NTIC_TRI_TS"/>
    <n v="2"/>
    <n v="201"/>
    <s v="M13"/>
    <s v="Administration réseau sous Linux"/>
    <s v="RESEAUX INFORMATIQUE"/>
    <n v="120"/>
    <n v="120"/>
    <x v="16"/>
    <m/>
    <m/>
    <m/>
    <n v="0"/>
    <m/>
    <n v="0"/>
    <m/>
    <n v="0"/>
    <m/>
    <n v="0"/>
    <m/>
    <n v="0"/>
    <n v="10"/>
    <n v="10"/>
    <n v="8.3333333333333329E-2"/>
    <m/>
    <s v="EN COURS"/>
  </r>
  <r>
    <s v="TS"/>
    <s v="NTIC_TRI_TS"/>
    <n v="2"/>
    <n v="201"/>
    <s v="M14"/>
    <s v="Sécurité des réseaux informatiques"/>
    <s v="RESEAUX INFORMATIQUE"/>
    <n v="100"/>
    <n v="10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5"/>
    <s v="Projet de Fin de Formation"/>
    <s v="RESEAUX INFORMATIQUE"/>
    <n v="60"/>
    <n v="60"/>
    <x v="1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1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2"/>
    <s v="EGTS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M10"/>
    <s v="Evolutivité des réseaux"/>
    <s v="RESEAUX INFORMATIQUE"/>
    <n v="90"/>
    <n v="90"/>
    <x v="18"/>
    <s v="S1"/>
    <n v="52.5"/>
    <n v="30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2"/>
    <s v="M11"/>
    <s v="Administration  réseau  sous Windows"/>
    <s v="RESEAUX INFORMATIQUE"/>
    <n v="180"/>
    <n v="180"/>
    <x v="24"/>
    <s v="S1"/>
    <n v="52.5"/>
    <n v="65"/>
    <n v="117.5"/>
    <n v="10"/>
    <n v="127.5"/>
    <n v="12.5"/>
    <n v="140"/>
    <n v="12.5"/>
    <n v="152.5"/>
    <n v="15"/>
    <n v="167.5"/>
    <n v="7.5"/>
    <n v="175"/>
    <n v="0.97222222222222221"/>
    <s v="OUI"/>
    <s v="ACHEVE"/>
  </r>
  <r>
    <s v="TS"/>
    <s v="NTIC_TRI_TS"/>
    <n v="2"/>
    <n v="202"/>
    <s v="M12"/>
    <s v="Interconnexion des réseaux"/>
    <s v="RESEAUX INFORMATIQUE"/>
    <n v="90"/>
    <n v="90"/>
    <x v="18"/>
    <m/>
    <m/>
    <n v="35"/>
    <n v="35"/>
    <n v="10"/>
    <n v="45"/>
    <n v="12.5"/>
    <n v="57.5"/>
    <n v="12.5"/>
    <n v="70"/>
    <n v="12.5"/>
    <n v="82.5"/>
    <m/>
    <n v="82.5"/>
    <n v="0.91666666666666663"/>
    <m/>
    <s v="ACHEVE"/>
  </r>
  <r>
    <s v="TS"/>
    <s v="NTIC_TRI_TS"/>
    <n v="2"/>
    <n v="202"/>
    <s v="M13"/>
    <s v="Administration réseau sous Linux"/>
    <s v="RESEAUX INFORMATIQUE"/>
    <n v="120"/>
    <n v="120"/>
    <x v="24"/>
    <m/>
    <m/>
    <m/>
    <n v="0"/>
    <m/>
    <n v="0"/>
    <m/>
    <n v="0"/>
    <m/>
    <n v="0"/>
    <m/>
    <n v="0"/>
    <n v="2.5"/>
    <n v="2.5"/>
    <n v="2.0833333333333332E-2"/>
    <m/>
    <s v="EN COURS"/>
  </r>
  <r>
    <s v="TS"/>
    <s v="NTIC_TRI_TS"/>
    <n v="2"/>
    <n v="202"/>
    <s v="M14"/>
    <s v="Sécurité des réseaux informatiques"/>
    <s v="RESEAUX INFORMATIQUE"/>
    <n v="100"/>
    <n v="100"/>
    <x v="18"/>
    <m/>
    <m/>
    <m/>
    <n v="0"/>
    <m/>
    <n v="0"/>
    <m/>
    <n v="0"/>
    <m/>
    <n v="0"/>
    <n v="2.5"/>
    <n v="2.5"/>
    <n v="10"/>
    <n v="12.5"/>
    <n v="0.125"/>
    <m/>
    <s v="EN COURS"/>
  </r>
  <r>
    <s v="TS"/>
    <s v="NTIC_TRI_TS"/>
    <n v="2"/>
    <n v="202"/>
    <s v="M15"/>
    <s v="Projet de Fin de Formation"/>
    <s v="RESEAUX INFORMATIQUE"/>
    <n v="60"/>
    <n v="60"/>
    <x v="2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2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3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0"/>
    <s v="Evolutivité des réseaux"/>
    <s v="RESEAUX INFORMATIQUE"/>
    <n v="90"/>
    <n v="90"/>
    <x v="24"/>
    <s v="S1"/>
    <n v="52.5"/>
    <n v="30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3"/>
    <s v="M11"/>
    <s v="Administration  réseau  sous Windows"/>
    <s v="RESEAUX INFORMATIQUE"/>
    <n v="180"/>
    <n v="180"/>
    <x v="26"/>
    <s v="S1"/>
    <n v="47.5"/>
    <n v="55"/>
    <n v="102.5"/>
    <n v="7.5"/>
    <n v="110"/>
    <n v="10"/>
    <n v="120"/>
    <n v="10"/>
    <n v="130"/>
    <n v="7.5"/>
    <n v="137.5"/>
    <n v="2.5"/>
    <n v="140"/>
    <n v="0.77777777777777779"/>
    <m/>
    <s v="EN COURS"/>
  </r>
  <r>
    <s v="TS"/>
    <s v="NTIC_TRI_TS"/>
    <n v="2"/>
    <n v="203"/>
    <s v="M12"/>
    <s v="Interconnexion des réseaux"/>
    <s v="RESEAUX INFORMATIQUE"/>
    <n v="90"/>
    <n v="90"/>
    <x v="24"/>
    <m/>
    <m/>
    <n v="35"/>
    <n v="35"/>
    <n v="10"/>
    <n v="45"/>
    <n v="12.5"/>
    <n v="57.5"/>
    <n v="12.5"/>
    <n v="70"/>
    <n v="12.5"/>
    <n v="82.5"/>
    <m/>
    <n v="82.5"/>
    <n v="0.91666666666666663"/>
    <m/>
    <s v="ACHEVE"/>
  </r>
  <r>
    <s v="TS"/>
    <s v="NTIC_TRI_TS"/>
    <n v="2"/>
    <n v="203"/>
    <s v="M13"/>
    <s v="Administration réseau sous Linux"/>
    <s v="RESEAUX INFORMATIQUE"/>
    <n v="120"/>
    <n v="120"/>
    <x v="2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4"/>
    <s v="Sécurité des réseaux informatiques"/>
    <s v="RESEAUX INFORMATIQUE"/>
    <n v="100"/>
    <n v="100"/>
    <x v="24"/>
    <m/>
    <m/>
    <m/>
    <n v="0"/>
    <m/>
    <n v="0"/>
    <m/>
    <n v="0"/>
    <m/>
    <n v="0"/>
    <n v="2.5"/>
    <n v="2.5"/>
    <n v="10"/>
    <n v="12.5"/>
    <n v="0.125"/>
    <m/>
    <s v="EN COURS"/>
  </r>
  <r>
    <s v="TS"/>
    <s v="NTIC_TRI_TS"/>
    <n v="2"/>
    <n v="203"/>
    <s v="M15"/>
    <s v="Projet de Fin de Formation"/>
    <s v="RESEAUX INFORMATIQUE"/>
    <n v="60"/>
    <n v="60"/>
    <x v="26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3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4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0"/>
    <s v="Evolutivité des réseaux"/>
    <s v="RESEAUX INFORMATIQUE"/>
    <n v="90"/>
    <n v="90"/>
    <x v="23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4"/>
    <s v="M11"/>
    <s v="Administration  réseau  sous Windows"/>
    <s v="RESEAUX INFORMATIQUE"/>
    <n v="180"/>
    <n v="180"/>
    <x v="20"/>
    <s v="S1"/>
    <n v="52.5"/>
    <n v="62.5"/>
    <n v="115"/>
    <m/>
    <n v="115"/>
    <n v="12.5"/>
    <n v="127.5"/>
    <n v="15"/>
    <n v="142.5"/>
    <n v="5"/>
    <n v="147.5"/>
    <n v="12.5"/>
    <n v="160"/>
    <n v="0.88888888888888884"/>
    <m/>
    <s v="EN COURS"/>
  </r>
  <r>
    <s v="TS"/>
    <s v="NTIC_TRI_TS"/>
    <n v="2"/>
    <n v="204"/>
    <s v="M12"/>
    <s v="Interconnexion des réseaux"/>
    <s v="RESEAUX INFORMATIQUE"/>
    <n v="90"/>
    <n v="90"/>
    <x v="23"/>
    <m/>
    <m/>
    <n v="20"/>
    <n v="20"/>
    <n v="7.5"/>
    <n v="27.5"/>
    <n v="10"/>
    <n v="37.5"/>
    <n v="12.5"/>
    <n v="50"/>
    <n v="12.5"/>
    <n v="62.5"/>
    <n v="2.5"/>
    <n v="65"/>
    <n v="0.72222222222222221"/>
    <m/>
    <s v="EN COURS"/>
  </r>
  <r>
    <s v="TS"/>
    <s v="NTIC_TRI_TS"/>
    <n v="2"/>
    <n v="204"/>
    <s v="M13"/>
    <s v="Administration réseau sous Linux"/>
    <s v="RESEAUX INFORMATIQUE"/>
    <n v="120"/>
    <n v="12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4"/>
    <s v="Sécurité des réseaux informatiques"/>
    <s v="RESEAUX INFORMATIQUE"/>
    <n v="100"/>
    <n v="10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5"/>
    <s v="Projet de Fin de Formation"/>
    <s v="RESEAUX INFORMATIQUE"/>
    <n v="60"/>
    <n v="60"/>
    <x v="2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4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RI_TS"/>
    <n v="2"/>
    <n v="205"/>
    <s v="EGTS2"/>
    <s v="Communication écrite et orale"/>
    <s v="Français"/>
    <n v="36"/>
    <n v="36"/>
    <x v="10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EGTS3"/>
    <s v="Anglais technique"/>
    <s v="ANGLAIS"/>
    <n v="35"/>
    <n v="35"/>
    <x v="2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0"/>
    <s v="Evolutivité des réseaux"/>
    <s v="RESEAUX INFORMATIQUE"/>
    <n v="90"/>
    <n v="90"/>
    <x v="15"/>
    <s v="S1"/>
    <n v="47.5"/>
    <n v="35"/>
    <n v="82.5"/>
    <m/>
    <n v="82.5"/>
    <m/>
    <n v="82.5"/>
    <m/>
    <n v="82.5"/>
    <m/>
    <n v="82.5"/>
    <m/>
    <n v="82.5"/>
    <n v="0.91666666666666663"/>
    <m/>
    <s v="ACHEVE"/>
  </r>
  <r>
    <s v="TS"/>
    <s v="NTIC_TRI_TS"/>
    <n v="2"/>
    <n v="205"/>
    <s v="M11"/>
    <s v="Administration  réseau  sous Windows"/>
    <s v="RESEAUX INFORMATIQUE"/>
    <n v="180"/>
    <n v="180"/>
    <x v="23"/>
    <s v="S1"/>
    <n v="52.5"/>
    <n v="65"/>
    <n v="117.5"/>
    <n v="10"/>
    <n v="127.5"/>
    <n v="12.5"/>
    <n v="140"/>
    <n v="15"/>
    <n v="155"/>
    <n v="15"/>
    <n v="170"/>
    <n v="2.5"/>
    <n v="172.5"/>
    <n v="0.95833333333333337"/>
    <s v="OUI"/>
    <s v="ACHEVE"/>
  </r>
  <r>
    <s v="TS"/>
    <s v="NTIC_TRI_TS"/>
    <n v="2"/>
    <n v="205"/>
    <s v="M12"/>
    <s v="Interconnexion des réseaux"/>
    <s v="RESEAUX INFORMATIQUE"/>
    <n v="90"/>
    <n v="90"/>
    <x v="15"/>
    <s v="S1"/>
    <m/>
    <n v="20"/>
    <n v="20"/>
    <n v="7.5"/>
    <n v="27.5"/>
    <n v="10"/>
    <n v="37.5"/>
    <n v="5"/>
    <n v="42.5"/>
    <n v="12.5"/>
    <n v="55"/>
    <n v="10"/>
    <n v="65"/>
    <n v="0.72222222222222221"/>
    <m/>
    <s v="EN COURS"/>
  </r>
  <r>
    <s v="TS"/>
    <s v="NTIC_TRI_TS"/>
    <n v="2"/>
    <n v="205"/>
    <s v="M13"/>
    <s v="Administration réseau sous Linux"/>
    <s v="RESEAUX INFORMATIQUE"/>
    <n v="120"/>
    <n v="120"/>
    <x v="23"/>
    <m/>
    <m/>
    <m/>
    <n v="0"/>
    <m/>
    <n v="0"/>
    <m/>
    <n v="0"/>
    <m/>
    <n v="0"/>
    <m/>
    <n v="0"/>
    <m/>
    <n v="0"/>
    <n v="0"/>
    <m/>
    <s v="EN COURS"/>
  </r>
  <r>
    <s v="TS"/>
    <s v="NTIC_TRI_TS"/>
    <n v="2"/>
    <n v="205"/>
    <s v="M14"/>
    <s v="Sécurité des réseaux informatiques"/>
    <s v="RESEAUX INFORMATIQUE"/>
    <n v="100"/>
    <n v="10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5"/>
    <s v="Projet de Fin de Formation"/>
    <s v="RESEAUX INFORMATIQUE"/>
    <n v="60"/>
    <n v="60"/>
    <x v="23"/>
    <m/>
    <m/>
    <m/>
    <n v="0"/>
    <m/>
    <n v="0"/>
    <m/>
    <n v="0"/>
    <m/>
    <n v="0"/>
    <m/>
    <n v="0"/>
    <m/>
    <n v="0"/>
    <n v="0"/>
    <m/>
    <s v="EN ATTENTE"/>
  </r>
  <r>
    <s v="TS"/>
    <s v="NTIC_TRI_TS"/>
    <n v="2"/>
    <n v="205"/>
    <s v="M16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1"/>
    <n v="101"/>
    <s v="EGTS1"/>
    <s v="Arabe"/>
    <s v="ARABE"/>
    <n v="30"/>
    <n v="30"/>
    <x v="0"/>
    <s v="S1"/>
    <n v="10"/>
    <n v="10"/>
    <n v="20"/>
    <n v="2.5"/>
    <n v="22.5"/>
    <n v="2.5"/>
    <n v="25"/>
    <n v="2.5"/>
    <n v="27.5"/>
    <m/>
    <n v="27.5"/>
    <m/>
    <n v="27.5"/>
    <n v="0.91666666666666663"/>
    <m/>
    <s v="ACHEVE"/>
  </r>
  <r>
    <s v="TS"/>
    <s v="NTIC_TDI_TS"/>
    <n v="1"/>
    <n v="101"/>
    <s v="EGTS2"/>
    <s v="Communication écrite et orale"/>
    <s v="Français"/>
    <n v="72"/>
    <n v="72"/>
    <x v="25"/>
    <s v="S1"/>
    <n v="2.5"/>
    <n v="10"/>
    <n v="12.5"/>
    <n v="2.5"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1"/>
    <s v="EGTS3"/>
    <s v="Anglais technique"/>
    <s v="ANGLAIS"/>
    <n v="35"/>
    <n v="35"/>
    <x v="2"/>
    <m/>
    <m/>
    <m/>
    <m/>
    <m/>
    <n v="0"/>
    <m/>
    <n v="0"/>
    <n v="2.5"/>
    <n v="2.5"/>
    <n v="5"/>
    <n v="7.5"/>
    <n v="5"/>
    <n v="12.5"/>
    <n v="0.35714285714285715"/>
    <m/>
    <s v="EN COURS"/>
  </r>
  <r>
    <s v="TS"/>
    <s v="NTIC_TDI_TS"/>
    <n v="1"/>
    <n v="101"/>
    <s v="M01"/>
    <s v="Métier et formation dans les NTIC"/>
    <s v="DEVELOPPEMENT INFORMATIQUE"/>
    <n v="15"/>
    <n v="15"/>
    <x v="14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5"/>
    <s v="Programmation structurée"/>
    <s v="DEVELOPPEMENT INFORMATIQUE"/>
    <n v="180"/>
    <n v="180"/>
    <x v="14"/>
    <s v="S1"/>
    <n v="32.5"/>
    <n v="65"/>
    <n v="97.5"/>
    <n v="10"/>
    <n v="107.5"/>
    <n v="12.5"/>
    <n v="120"/>
    <n v="12.5"/>
    <n v="132.5"/>
    <n v="15"/>
    <n v="147.5"/>
    <n v="7.5"/>
    <n v="155"/>
    <n v="0.86111111111111116"/>
    <m/>
    <s v="EN COURS"/>
  </r>
  <r>
    <s v="TS"/>
    <s v="NTIC_TDI_TS"/>
    <n v="1"/>
    <n v="101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1"/>
    <s v="M07"/>
    <s v="Analyse et conception orientée objet"/>
    <s v="DEVELOPPEMENT INFORMATIQUE"/>
    <n v="75"/>
    <n v="75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EGTS1"/>
    <s v="Arabe"/>
    <s v="ARABE"/>
    <n v="30"/>
    <n v="30"/>
    <x v="0"/>
    <s v="S1"/>
    <n v="10"/>
    <n v="12.5"/>
    <n v="22.5"/>
    <m/>
    <n v="22.5"/>
    <m/>
    <n v="22.5"/>
    <n v="2.5"/>
    <n v="25"/>
    <n v="2.5"/>
    <n v="27.5"/>
    <m/>
    <n v="27.5"/>
    <n v="0.91666666666666663"/>
    <m/>
    <s v="ACHEVE"/>
  </r>
  <r>
    <s v="TS"/>
    <s v="NTIC_TDI_TS"/>
    <n v="1"/>
    <n v="102"/>
    <s v="EGTS2"/>
    <s v="Communication écrite et orale"/>
    <s v="Français"/>
    <n v="72"/>
    <n v="72"/>
    <x v="25"/>
    <s v="S1"/>
    <n v="2.5"/>
    <n v="10"/>
    <n v="12.5"/>
    <n v="2.5"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2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2.5"/>
    <n v="7.5"/>
    <n v="0.21428571428571427"/>
    <m/>
    <s v="EN COURS"/>
  </r>
  <r>
    <s v="TS"/>
    <s v="NTIC_TDI_TS"/>
    <n v="1"/>
    <n v="102"/>
    <s v="M01"/>
    <s v="Métier et formation dans les NTIC"/>
    <s v="DEVELOPPEMENT INFORMATIQUE"/>
    <n v="15"/>
    <n v="15"/>
    <x v="14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5"/>
    <s v="Programmation structurée"/>
    <s v="DEVELOPPEMENT INFORMATIQUE"/>
    <n v="180"/>
    <n v="180"/>
    <x v="14"/>
    <s v="S1"/>
    <n v="32.5"/>
    <n v="65"/>
    <n v="97.5"/>
    <n v="10"/>
    <n v="107.5"/>
    <n v="12.5"/>
    <n v="120"/>
    <n v="12.5"/>
    <n v="132.5"/>
    <n v="15"/>
    <n v="147.5"/>
    <n v="7.5"/>
    <n v="155"/>
    <n v="0.86111111111111116"/>
    <m/>
    <s v="EN COURS"/>
  </r>
  <r>
    <s v="TS"/>
    <s v="NTIC_TDI_TS"/>
    <n v="1"/>
    <n v="102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2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EGTS1"/>
    <s v="Arabe"/>
    <s v="ARABE"/>
    <n v="30"/>
    <n v="30"/>
    <x v="0"/>
    <s v="S1"/>
    <n v="7.5"/>
    <n v="10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NTIC_TDI_TS"/>
    <n v="1"/>
    <n v="103"/>
    <s v="EGTS2"/>
    <s v="Communication écrite et orale"/>
    <s v="Français"/>
    <n v="72"/>
    <n v="72"/>
    <x v="25"/>
    <s v="S1"/>
    <n v="2.5"/>
    <n v="12.5"/>
    <n v="15"/>
    <m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3"/>
    <s v="EGTS3"/>
    <s v="Anglais technique"/>
    <s v="ANGLAIS"/>
    <n v="35"/>
    <n v="35"/>
    <x v="2"/>
    <m/>
    <m/>
    <m/>
    <n v="0"/>
    <m/>
    <n v="0"/>
    <n v="2.5"/>
    <n v="2.5"/>
    <n v="2.5"/>
    <n v="5"/>
    <n v="2.5"/>
    <n v="7.5"/>
    <m/>
    <n v="7.5"/>
    <n v="0.21428571428571427"/>
    <m/>
    <s v="EN COURS"/>
  </r>
  <r>
    <s v="TS"/>
    <s v="NTIC_TDI_TS"/>
    <n v="1"/>
    <n v="103"/>
    <s v="M01"/>
    <s v="Métier et formation dans les NTIC"/>
    <s v="DEVELOPPEMENT INFORMATIQUE"/>
    <n v="15"/>
    <n v="15"/>
    <x v="1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5"/>
    <s v="Programmation structurée"/>
    <s v="DEVELOPPEMENT INFORMATIQUE"/>
    <n v="180"/>
    <n v="180"/>
    <x v="1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3"/>
    <s v="M06"/>
    <s v="Programmation événementielle et Orientée Objet"/>
    <s v="DEVELOPPEMENT INFORMATIQUE"/>
    <n v="180"/>
    <n v="18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3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EGTS1"/>
    <s v="Arabe"/>
    <s v="ARABE"/>
    <n v="30"/>
    <n v="30"/>
    <x v="0"/>
    <s v="S1"/>
    <n v="5"/>
    <n v="10"/>
    <n v="15"/>
    <n v="2.5"/>
    <n v="17.5"/>
    <n v="2.5"/>
    <n v="20"/>
    <n v="2.5"/>
    <n v="22.5"/>
    <n v="2.5"/>
    <n v="25"/>
    <m/>
    <n v="25"/>
    <n v="0.83333333333333337"/>
    <m/>
    <s v="EN COURS"/>
  </r>
  <r>
    <s v="TS"/>
    <s v="NTIC_TDI_TS"/>
    <n v="1"/>
    <n v="104"/>
    <s v="EGTS2"/>
    <s v="Communication écrite et orale"/>
    <s v="Français"/>
    <n v="72"/>
    <n v="72"/>
    <x v="25"/>
    <s v="S1"/>
    <n v="2.5"/>
    <n v="12.5"/>
    <n v="15"/>
    <m/>
    <n v="15"/>
    <n v="2.5"/>
    <n v="17.5"/>
    <n v="2.5"/>
    <n v="20"/>
    <n v="2.5"/>
    <n v="22.5"/>
    <n v="2.5"/>
    <n v="25"/>
    <n v="0.34722222222222221"/>
    <m/>
    <s v="EN COURS"/>
  </r>
  <r>
    <s v="TS"/>
    <s v="NTIC_TDI_TS"/>
    <n v="1"/>
    <n v="104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5"/>
    <n v="10"/>
    <n v="0.2857142857142857"/>
    <m/>
    <s v="EN COURS"/>
  </r>
  <r>
    <s v="TS"/>
    <s v="NTIC_TDI_TS"/>
    <n v="1"/>
    <n v="104"/>
    <s v="M01"/>
    <s v="Métier et formation dans les NTIC"/>
    <s v="DEVELOPPEMENT INFORMATIQUE"/>
    <n v="15"/>
    <n v="15"/>
    <x v="1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4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3"/>
    <s v="L'essentiel en technologies de l'information"/>
    <s v="RESEAUX INFORMATIQUE"/>
    <n v="120"/>
    <n v="120"/>
    <x v="13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5"/>
    <s v="Programmation structurée"/>
    <s v="DEVELOPPEMENT INFORMATIQUE"/>
    <n v="180"/>
    <n v="180"/>
    <x v="1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4"/>
    <s v="M06"/>
    <s v="Programmation événementielle et Orientée Objet"/>
    <s v="DEVELOPPEMENT INFORMATIQUE"/>
    <n v="180"/>
    <n v="180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4"/>
    <s v="M07"/>
    <s v="Analyse et conception orientée objet"/>
    <s v="DEVELOPPEMENT INFORMATIQUE"/>
    <n v="75"/>
    <n v="75"/>
    <x v="1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EGTS1"/>
    <s v="Arabe"/>
    <s v="ARABE"/>
    <n v="30"/>
    <n v="30"/>
    <x v="0"/>
    <s v="S1"/>
    <n v="7.5"/>
    <n v="10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NTIC_TDI_TS"/>
    <n v="1"/>
    <n v="105"/>
    <s v="EGTS2"/>
    <s v="Communication écrite et orale"/>
    <s v="Français"/>
    <n v="72"/>
    <n v="72"/>
    <x v="25"/>
    <s v="S1"/>
    <n v="2.5"/>
    <n v="12.5"/>
    <n v="15"/>
    <m/>
    <n v="15"/>
    <m/>
    <n v="15"/>
    <n v="2.5"/>
    <n v="17.5"/>
    <n v="2.5"/>
    <n v="20"/>
    <n v="2.5"/>
    <n v="22.5"/>
    <n v="0.3125"/>
    <m/>
    <s v="EN COURS"/>
  </r>
  <r>
    <s v="TS"/>
    <s v="NTIC_TDI_TS"/>
    <n v="1"/>
    <n v="105"/>
    <s v="EGTS3"/>
    <s v="Anglais technique"/>
    <s v="ANGLAIS"/>
    <n v="35"/>
    <n v="35"/>
    <x v="2"/>
    <m/>
    <m/>
    <m/>
    <n v="0"/>
    <m/>
    <n v="0"/>
    <n v="2.5"/>
    <n v="2.5"/>
    <n v="2.5"/>
    <n v="5"/>
    <n v="2.5"/>
    <n v="7.5"/>
    <n v="2.5"/>
    <n v="10"/>
    <n v="0.2857142857142857"/>
    <m/>
    <s v="EN COURS"/>
  </r>
  <r>
    <s v="TS"/>
    <s v="NTIC_TDI_TS"/>
    <n v="1"/>
    <n v="105"/>
    <s v="M01"/>
    <s v="Métier et formation dans les NTIC"/>
    <s v="DEVELOPPEMENT INFORMATIQUE"/>
    <n v="15"/>
    <n v="15"/>
    <x v="28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5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3"/>
    <s v="L'essentiel en technologies de l'information"/>
    <s v="RESEAUX INFORMATIQUE"/>
    <n v="120"/>
    <n v="120"/>
    <x v="6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5"/>
    <s v="Programmation structurée"/>
    <s v="DEVELOPPEMENT INFORMATIQUE"/>
    <n v="180"/>
    <n v="180"/>
    <x v="28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5"/>
    <s v="M06"/>
    <s v="Programmation événementielle et Orientée Objet"/>
    <s v="DEVELOPPEMENT INFORMATIQUE"/>
    <n v="180"/>
    <n v="180"/>
    <x v="14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5"/>
    <s v="M07"/>
    <s v="Analyse et conception orientée objet"/>
    <s v="DEVELOPPEMENT INFORMATIQUE"/>
    <n v="75"/>
    <n v="75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EGTS1"/>
    <s v="Arabe"/>
    <s v="ARABE"/>
    <n v="30"/>
    <n v="30"/>
    <x v="0"/>
    <s v="S1"/>
    <n v="7.5"/>
    <n v="12.5"/>
    <n v="20"/>
    <m/>
    <n v="20"/>
    <m/>
    <n v="20"/>
    <n v="2.5"/>
    <n v="22.5"/>
    <n v="2.5"/>
    <n v="25"/>
    <n v="2.5"/>
    <n v="27.5"/>
    <n v="0.91666666666666663"/>
    <s v="OUI"/>
    <s v="EN COURS"/>
  </r>
  <r>
    <s v="TS"/>
    <s v="NTIC_TDI_TS"/>
    <n v="1"/>
    <n v="106"/>
    <s v="EGTS2"/>
    <s v="Communication écrite et orale"/>
    <s v="Français"/>
    <n v="72"/>
    <n v="72"/>
    <x v="25"/>
    <s v="S1"/>
    <n v="5"/>
    <n v="10"/>
    <n v="15"/>
    <n v="2.5"/>
    <n v="17.5"/>
    <n v="2.5"/>
    <n v="20"/>
    <n v="2.5"/>
    <n v="22.5"/>
    <n v="5"/>
    <n v="27.5"/>
    <n v="2.5"/>
    <n v="30"/>
    <n v="0.41666666666666669"/>
    <m/>
    <s v="EN COURS"/>
  </r>
  <r>
    <s v="TS"/>
    <s v="NTIC_TDI_TS"/>
    <n v="1"/>
    <n v="106"/>
    <s v="EGTS3"/>
    <s v="Anglais technique"/>
    <s v="ANGLAIS"/>
    <n v="35"/>
    <n v="35"/>
    <x v="2"/>
    <m/>
    <m/>
    <m/>
    <n v="0"/>
    <m/>
    <n v="0"/>
    <m/>
    <n v="0"/>
    <n v="2.5"/>
    <n v="2.5"/>
    <n v="2.5"/>
    <n v="5"/>
    <n v="2.5"/>
    <n v="7.5"/>
    <n v="0.21428571428571427"/>
    <m/>
    <s v="EN COURS"/>
  </r>
  <r>
    <s v="TS"/>
    <s v="NTIC_TDI_TS"/>
    <n v="1"/>
    <n v="106"/>
    <s v="M01"/>
    <s v="Métier et formation dans les NTIC"/>
    <s v="DEVELOPPEMENT INFORMATIQUE"/>
    <n v="15"/>
    <n v="15"/>
    <x v="29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S"/>
    <s v="NTIC_TDI_TS"/>
    <n v="1"/>
    <n v="106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3"/>
    <s v="L'essentiel en technologies de l'information"/>
    <s v="RESEAUX INFORMATIQUE"/>
    <n v="120"/>
    <n v="120"/>
    <x v="6"/>
    <m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4"/>
    <s v="Bureautique"/>
    <s v="BUREAUTIQUE"/>
    <n v="80"/>
    <n v="80"/>
    <x v="27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5"/>
    <s v="Programmation structurée"/>
    <s v="DEVELOPPEMENT INFORMATIQUE"/>
    <n v="180"/>
    <n v="180"/>
    <x v="29"/>
    <s v="S1"/>
    <n v="35"/>
    <n v="65"/>
    <n v="100"/>
    <n v="10"/>
    <n v="110"/>
    <n v="12.5"/>
    <n v="122.5"/>
    <n v="12.5"/>
    <n v="135"/>
    <n v="15"/>
    <n v="150"/>
    <n v="10"/>
    <n v="160"/>
    <n v="0.88888888888888884"/>
    <m/>
    <s v="EN COURS"/>
  </r>
  <r>
    <s v="TS"/>
    <s v="NTIC_TDI_TS"/>
    <n v="1"/>
    <n v="106"/>
    <s v="M06"/>
    <s v="Programmation événementielle et Orientée Objet"/>
    <s v="DEVELOPPEMENT INFORMATIQUE"/>
    <n v="180"/>
    <n v="18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1"/>
    <n v="106"/>
    <s v="M07"/>
    <s v="Analyse et conception orientée objet"/>
    <s v="DEVELOPPEMENT INFORMATIQUE"/>
    <n v="75"/>
    <n v="75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EGTS2"/>
    <s v="Communication écrite et orale"/>
    <s v="Français"/>
    <n v="36"/>
    <n v="36"/>
    <x v="25"/>
    <s v="S1"/>
    <n v="2.5"/>
    <n v="10"/>
    <n v="12.5"/>
    <n v="2.5"/>
    <n v="15"/>
    <n v="2.5"/>
    <n v="17.5"/>
    <n v="2.5"/>
    <n v="20"/>
    <m/>
    <n v="20"/>
    <m/>
    <n v="20"/>
    <n v="0.55555555555555558"/>
    <m/>
    <s v="EN COURS"/>
  </r>
  <r>
    <s v="TS"/>
    <s v="NTIC_TDI_TS"/>
    <n v="2"/>
    <n v="201"/>
    <s v="EGTS3"/>
    <s v="Anglais technique"/>
    <s v="ANGLAIS"/>
    <n v="35"/>
    <n v="35"/>
    <x v="2"/>
    <s v="S1"/>
    <n v="10"/>
    <n v="15"/>
    <n v="25"/>
    <n v="5"/>
    <n v="30"/>
    <m/>
    <n v="30"/>
    <n v="2.5"/>
    <n v="32.5"/>
    <m/>
    <n v="32.5"/>
    <m/>
    <n v="32.5"/>
    <n v="0.9285714285714286"/>
    <m/>
    <s v="ACHEVE"/>
  </r>
  <r>
    <s v="TS"/>
    <s v="NTIC_TDI_TS"/>
    <n v="2"/>
    <n v="201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08"/>
    <s v="Bases de données"/>
    <s v="DEVELOPPEMENT INFORMATIQUE"/>
    <n v="140"/>
    <n v="140"/>
    <x v="9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1"/>
    <s v="M09"/>
    <s v="Développement d'application client/serveur"/>
    <s v="DEVELOPPEMENT INFORMATIQUE"/>
    <n v="120"/>
    <n v="120"/>
    <x v="9"/>
    <s v="S1"/>
    <m/>
    <m/>
    <n v="0"/>
    <m/>
    <n v="0"/>
    <n v="5"/>
    <n v="5"/>
    <n v="12.5"/>
    <n v="17.5"/>
    <m/>
    <n v="17.5"/>
    <n v="10"/>
    <n v="27.5"/>
    <n v="0.22916666666666666"/>
    <m/>
    <s v="EN COURS"/>
  </r>
  <r>
    <s v="TS"/>
    <s v="NTIC_TDI_TS"/>
    <n v="2"/>
    <n v="201"/>
    <s v="M10"/>
    <s v="Développement web côté client"/>
    <s v="DEVELOPPEMENT INFORMATIQUE"/>
    <n v="120"/>
    <n v="12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1"/>
    <s v="Développement web côté serveur"/>
    <s v="DEVELOPPEMENT INFORMATIQUE"/>
    <n v="120"/>
    <n v="12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2"/>
    <s v="Développement d'applications mobiles"/>
    <s v="DEVELOPPEMENT INFORMATIQUE"/>
    <n v="100"/>
    <n v="10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3"/>
    <s v="Projet de fin de formation"/>
    <s v="DEVELOPPEMENT INFORMATIQUE"/>
    <n v="60"/>
    <n v="60"/>
    <x v="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1"/>
    <s v="M14"/>
    <s v="Moyens de Recherche d'emploi"/>
    <s v="CLE"/>
    <n v="15"/>
    <n v="15"/>
    <x v="4"/>
    <m/>
    <m/>
    <m/>
    <m/>
    <m/>
    <m/>
    <m/>
    <n v="0"/>
    <m/>
    <n v="0"/>
    <n v="15"/>
    <n v="15"/>
    <m/>
    <n v="15"/>
    <n v="1"/>
    <m/>
    <s v="ACHEVE"/>
  </r>
  <r>
    <s v="TS"/>
    <s v="NTIC_TDI_TS"/>
    <n v="2"/>
    <n v="202"/>
    <s v="EGTS2"/>
    <s v="Communication écrite et orale"/>
    <s v="Français"/>
    <n v="36"/>
    <n v="36"/>
    <x v="25"/>
    <s v="S1"/>
    <n v="5"/>
    <n v="10"/>
    <n v="15"/>
    <n v="2.5"/>
    <n v="17.5"/>
    <n v="2.5"/>
    <n v="20"/>
    <n v="2.5"/>
    <n v="22.5"/>
    <n v="5"/>
    <n v="27.5"/>
    <m/>
    <n v="27.5"/>
    <n v="0.76388888888888884"/>
    <m/>
    <s v="EN COURS"/>
  </r>
  <r>
    <s v="TS"/>
    <s v="NTIC_TDI_TS"/>
    <n v="2"/>
    <n v="202"/>
    <s v="EGTS3"/>
    <s v="Anglais technique"/>
    <s v="ANGLAIS"/>
    <n v="35"/>
    <n v="35"/>
    <x v="2"/>
    <s v="S1"/>
    <n v="7.5"/>
    <n v="17.5"/>
    <n v="25"/>
    <n v="2.5"/>
    <n v="27.5"/>
    <n v="5"/>
    <n v="32.5"/>
    <m/>
    <n v="32.5"/>
    <m/>
    <n v="32.5"/>
    <m/>
    <n v="32.5"/>
    <n v="0.9285714285714286"/>
    <m/>
    <s v="ACHEVE"/>
  </r>
  <r>
    <s v="TS"/>
    <s v="NTIC_TDI_TS"/>
    <n v="2"/>
    <n v="202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08"/>
    <s v="Bases de données"/>
    <s v="DEVELOPPEMENT INFORMATIQUE"/>
    <n v="140"/>
    <n v="140"/>
    <x v="8"/>
    <s v="S1"/>
    <n v="52.5"/>
    <n v="57.5"/>
    <n v="110"/>
    <n v="10"/>
    <n v="120"/>
    <n v="12.5"/>
    <n v="132.5"/>
    <n v="2.5"/>
    <n v="135"/>
    <m/>
    <n v="135"/>
    <m/>
    <n v="135"/>
    <n v="0.9642857142857143"/>
    <m/>
    <s v="EN COURS"/>
  </r>
  <r>
    <s v="TS"/>
    <s v="NTIC_TDI_TS"/>
    <n v="2"/>
    <n v="202"/>
    <s v="M09"/>
    <s v="Développement d'application client/serveur"/>
    <s v="DEVELOPPEMENT INFORMATIQUE"/>
    <n v="120"/>
    <n v="120"/>
    <x v="8"/>
    <s v="S1"/>
    <m/>
    <m/>
    <n v="0"/>
    <m/>
    <n v="0"/>
    <m/>
    <n v="0"/>
    <n v="10"/>
    <n v="10"/>
    <n v="15"/>
    <n v="25"/>
    <n v="10"/>
    <n v="35"/>
    <n v="0.29166666666666669"/>
    <m/>
    <s v="EN COURS"/>
  </r>
  <r>
    <s v="TS"/>
    <s v="NTIC_TDI_TS"/>
    <n v="2"/>
    <n v="202"/>
    <s v="M10"/>
    <s v="Développement web côté client"/>
    <s v="DEVELOPPEMENT INFORMATIQUE"/>
    <n v="120"/>
    <n v="12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1"/>
    <s v="Développement web côté serveur"/>
    <s v="DEVELOPPEMENT INFORMATIQUE"/>
    <n v="120"/>
    <n v="12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2"/>
    <s v="Développement d'applications mobiles"/>
    <s v="DEVELOPPEMENT INFORMATIQUE"/>
    <n v="100"/>
    <n v="10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3"/>
    <s v="Projet de fin de formation"/>
    <s v="DEVELOPPEMENT INFORMATIQUE"/>
    <n v="60"/>
    <n v="60"/>
    <x v="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3"/>
    <s v="EGTS2"/>
    <s v="Communication écrite et orale"/>
    <s v="Français"/>
    <n v="36"/>
    <n v="36"/>
    <x v="25"/>
    <s v="S1"/>
    <n v="2.5"/>
    <n v="20"/>
    <n v="22.5"/>
    <n v="5"/>
    <n v="27.5"/>
    <n v="5"/>
    <n v="32.5"/>
    <m/>
    <n v="32.5"/>
    <m/>
    <n v="32.5"/>
    <m/>
    <n v="32.5"/>
    <n v="0.90277777777777779"/>
    <m/>
    <s v="ACHEVE"/>
  </r>
  <r>
    <s v="TS"/>
    <s v="NTIC_TDI_TS"/>
    <n v="2"/>
    <n v="203"/>
    <s v="EGTS3"/>
    <s v="Anglais technique"/>
    <s v="ANGLAIS"/>
    <n v="35"/>
    <n v="35"/>
    <x v="2"/>
    <s v="S1"/>
    <n v="10"/>
    <n v="12.5"/>
    <n v="22.5"/>
    <n v="5"/>
    <n v="27.5"/>
    <n v="2.5"/>
    <n v="30"/>
    <m/>
    <n v="30"/>
    <n v="2.5"/>
    <n v="32.5"/>
    <m/>
    <n v="32.5"/>
    <n v="0.9285714285714286"/>
    <m/>
    <s v="ACHEVE"/>
  </r>
  <r>
    <s v="TS"/>
    <s v="NTIC_TDI_TS"/>
    <n v="2"/>
    <n v="203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08"/>
    <s v="Bases de données"/>
    <s v="DEVELOPPEMENT INFORMATIQUE"/>
    <n v="140"/>
    <n v="140"/>
    <x v="3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3"/>
    <s v="M09"/>
    <s v="Développement d'application client/serveur"/>
    <s v="DEVELOPPEMENT INFORMATIQUE"/>
    <n v="120"/>
    <n v="120"/>
    <x v="3"/>
    <s v="S1"/>
    <m/>
    <m/>
    <n v="0"/>
    <m/>
    <n v="0"/>
    <n v="5"/>
    <n v="5"/>
    <n v="15"/>
    <n v="20"/>
    <n v="15"/>
    <n v="35"/>
    <n v="12.5"/>
    <n v="47.5"/>
    <n v="0.39583333333333331"/>
    <m/>
    <s v="EN COURS"/>
  </r>
  <r>
    <s v="TS"/>
    <s v="NTIC_TDI_TS"/>
    <n v="2"/>
    <n v="203"/>
    <s v="M10"/>
    <s v="Développement web côté client"/>
    <s v="DEVELOPPEMENT INFORMATIQUE"/>
    <n v="120"/>
    <n v="12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1"/>
    <s v="Développement web côté serveur"/>
    <s v="DEVELOPPEMENT INFORMATIQUE"/>
    <n v="120"/>
    <n v="12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2"/>
    <s v="Développement d'applications mobiles"/>
    <s v="DEVELOPPEMENT INFORMATIQUE"/>
    <n v="100"/>
    <n v="10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3"/>
    <s v="Projet de fin de formation"/>
    <s v="DEVELOPPEMENT INFORMATIQUE"/>
    <n v="60"/>
    <n v="60"/>
    <x v="3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3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4"/>
    <s v="EGTS2"/>
    <s v="Communication écrite et orale"/>
    <s v="Français"/>
    <n v="36"/>
    <n v="36"/>
    <x v="25"/>
    <s v="S1"/>
    <n v="5"/>
    <n v="10"/>
    <n v="15"/>
    <n v="2.5"/>
    <n v="17.5"/>
    <n v="2.5"/>
    <n v="20"/>
    <n v="2.5"/>
    <n v="22.5"/>
    <n v="2.5"/>
    <n v="25"/>
    <n v="2.5"/>
    <n v="27.5"/>
    <n v="0.76388888888888884"/>
    <m/>
    <s v="EN COURS"/>
  </r>
  <r>
    <s v="TS"/>
    <s v="NTIC_TDI_TS"/>
    <n v="2"/>
    <n v="204"/>
    <s v="EGTS3"/>
    <s v="Anglais technique"/>
    <s v="ANGLAIS"/>
    <n v="35"/>
    <n v="35"/>
    <x v="2"/>
    <s v="S1"/>
    <n v="10"/>
    <n v="15"/>
    <n v="25"/>
    <n v="2.5"/>
    <n v="27.5"/>
    <m/>
    <n v="27.5"/>
    <n v="2.5"/>
    <n v="30"/>
    <n v="2.5"/>
    <n v="32.5"/>
    <m/>
    <n v="32.5"/>
    <n v="0.9285714285714286"/>
    <m/>
    <s v="ACHEVE"/>
  </r>
  <r>
    <s v="TS"/>
    <s v="NTIC_TDI_TS"/>
    <n v="2"/>
    <n v="204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08"/>
    <s v="Bases de données"/>
    <s v="DEVELOPPEMENT INFORMATIQUE"/>
    <n v="140"/>
    <n v="140"/>
    <x v="29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4"/>
    <s v="M09"/>
    <s v="Développement d'application client/serveur"/>
    <s v="DEVELOPPEMENT INFORMATIQUE"/>
    <n v="120"/>
    <n v="120"/>
    <x v="29"/>
    <s v="S1"/>
    <m/>
    <m/>
    <n v="0"/>
    <m/>
    <n v="0"/>
    <n v="5"/>
    <n v="5"/>
    <n v="12.5"/>
    <n v="17.5"/>
    <n v="15"/>
    <n v="32.5"/>
    <n v="10"/>
    <n v="42.5"/>
    <n v="0.35416666666666669"/>
    <m/>
    <s v="EN COURS"/>
  </r>
  <r>
    <s v="TS"/>
    <s v="NTIC_TDI_TS"/>
    <n v="2"/>
    <n v="204"/>
    <s v="M10"/>
    <s v="Développement web côté client"/>
    <s v="DEVELOPPEMENT INFORMATIQUE"/>
    <n v="120"/>
    <n v="12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1"/>
    <s v="Développement web côté serveur"/>
    <s v="DEVELOPPEMENT INFORMATIQUE"/>
    <n v="120"/>
    <n v="12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2"/>
    <s v="Développement d'applications mobiles"/>
    <s v="DEVELOPPEMENT INFORMATIQUE"/>
    <n v="100"/>
    <n v="10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3"/>
    <s v="Projet de fin de formation"/>
    <s v="DEVELOPPEMENT INFORMATIQUE"/>
    <n v="60"/>
    <n v="60"/>
    <x v="29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4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NTIC_TDI_TS"/>
    <n v="2"/>
    <n v="205"/>
    <s v="EGTS2"/>
    <s v="Communication écrite et orale"/>
    <s v="Français"/>
    <n v="36"/>
    <n v="36"/>
    <x v="25"/>
    <s v="S1"/>
    <n v="2.5"/>
    <n v="12.5"/>
    <n v="15"/>
    <m/>
    <n v="15"/>
    <m/>
    <n v="15"/>
    <n v="2.5"/>
    <n v="17.5"/>
    <n v="2.5"/>
    <n v="20"/>
    <n v="2.5"/>
    <n v="22.5"/>
    <n v="0.625"/>
    <m/>
    <s v="EN COURS"/>
  </r>
  <r>
    <s v="TS"/>
    <s v="NTIC_TDI_TS"/>
    <n v="2"/>
    <n v="205"/>
    <s v="EGTS3"/>
    <s v="Anglais technique"/>
    <s v="ANGLAIS"/>
    <n v="35"/>
    <n v="35"/>
    <x v="2"/>
    <s v="S1"/>
    <n v="20"/>
    <n v="12.5"/>
    <n v="32.5"/>
    <m/>
    <n v="32.5"/>
    <m/>
    <n v="32.5"/>
    <m/>
    <n v="32.5"/>
    <m/>
    <n v="32.5"/>
    <m/>
    <n v="32.5"/>
    <n v="0.9285714285714286"/>
    <m/>
    <s v="ACHEVE"/>
  </r>
  <r>
    <s v="TS"/>
    <s v="NTIC_TDI_TS"/>
    <n v="2"/>
    <n v="205"/>
    <s v="EGTS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08"/>
    <s v="Bases de données"/>
    <s v="DEVELOPPEMENT INFORMATIQUE"/>
    <n v="140"/>
    <n v="140"/>
    <x v="28"/>
    <s v="S1"/>
    <n v="52.5"/>
    <n v="65"/>
    <n v="117.5"/>
    <n v="10"/>
    <n v="127.5"/>
    <n v="7.5"/>
    <n v="135"/>
    <m/>
    <n v="135"/>
    <m/>
    <n v="135"/>
    <m/>
    <n v="135"/>
    <n v="0.9642857142857143"/>
    <m/>
    <s v="ACHEVE"/>
  </r>
  <r>
    <s v="TS"/>
    <s v="NTIC_TDI_TS"/>
    <n v="2"/>
    <n v="205"/>
    <s v="M09"/>
    <s v="Développement d'application client/serveur"/>
    <s v="DEVELOPPEMENT INFORMATIQUE"/>
    <n v="120"/>
    <n v="120"/>
    <x v="28"/>
    <s v="S1"/>
    <m/>
    <m/>
    <n v="0"/>
    <m/>
    <n v="0"/>
    <n v="5"/>
    <n v="5"/>
    <n v="12.5"/>
    <n v="17.5"/>
    <n v="15"/>
    <n v="32.5"/>
    <n v="10"/>
    <n v="42.5"/>
    <n v="0.35416666666666669"/>
    <m/>
    <s v="EN COURS"/>
  </r>
  <r>
    <s v="TS"/>
    <s v="NTIC_TDI_TS"/>
    <n v="2"/>
    <n v="205"/>
    <s v="M10"/>
    <s v="Développement web côté client"/>
    <s v="DEVELOPPEMENT INFORMATIQUE"/>
    <n v="120"/>
    <n v="12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1"/>
    <s v="Développement web côté serveur"/>
    <s v="DEVELOPPEMENT INFORMATIQUE"/>
    <n v="120"/>
    <n v="12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2"/>
    <s v="Développement d'applications mobiles"/>
    <s v="DEVELOPPEMENT INFORMATIQUE"/>
    <n v="100"/>
    <n v="10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3"/>
    <s v="Projet de fin de formation"/>
    <s v="DEVELOPPEMENT INFORMATIQUE"/>
    <n v="60"/>
    <n v="60"/>
    <x v="28"/>
    <s v="S1"/>
    <m/>
    <m/>
    <n v="0"/>
    <m/>
    <n v="0"/>
    <m/>
    <n v="0"/>
    <m/>
    <n v="0"/>
    <m/>
    <n v="0"/>
    <m/>
    <n v="0"/>
    <n v="0"/>
    <m/>
    <s v="EN ATTENTE"/>
  </r>
  <r>
    <s v="TS"/>
    <s v="NTIC_TDI_TS"/>
    <n v="2"/>
    <n v="205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1"/>
    <n v="101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1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EGT3"/>
    <s v="Anglais technique"/>
    <s v="ANGLAIS"/>
    <n v="35"/>
    <n v="35"/>
    <x v="30"/>
    <m/>
    <n v="2.5"/>
    <n v="10"/>
    <n v="12.5"/>
    <n v="2.5"/>
    <n v="15"/>
    <m/>
    <n v="15"/>
    <n v="2.5"/>
    <n v="17.5"/>
    <m/>
    <n v="17.5"/>
    <m/>
    <n v="17.5"/>
    <n v="0.5"/>
    <m/>
    <s v="EN COURS"/>
  </r>
  <r>
    <s v="T"/>
    <s v="NTIC_TMSIR_T"/>
    <n v="1"/>
    <n v="101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1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3"/>
    <s v="Bureautique"/>
    <s v="BUREAUTIQUE"/>
    <n v="100"/>
    <n v="100"/>
    <x v="27"/>
    <s v="S1"/>
    <n v="32.5"/>
    <n v="30"/>
    <n v="62.5"/>
    <n v="7.5"/>
    <n v="70"/>
    <n v="7.5"/>
    <n v="77.5"/>
    <m/>
    <n v="77.5"/>
    <n v="2.5"/>
    <n v="80"/>
    <n v="5"/>
    <n v="85"/>
    <n v="0.85"/>
    <s v="OUI"/>
    <s v="EN COURS"/>
  </r>
  <r>
    <s v="T"/>
    <s v="NTIC_TMSIR_T"/>
    <n v="1"/>
    <n v="101"/>
    <s v="M04"/>
    <s v="L'Essential en technologies de l'information"/>
    <s v="RESEAUX INFORMATIQUE"/>
    <n v="200"/>
    <n v="200"/>
    <x v="31"/>
    <s v="S1"/>
    <n v="17.5"/>
    <n v="30"/>
    <n v="47.5"/>
    <n v="7.5"/>
    <n v="55"/>
    <n v="2.5"/>
    <n v="57.5"/>
    <n v="7.5"/>
    <n v="65"/>
    <n v="7.5"/>
    <n v="72.5"/>
    <n v="5"/>
    <n v="77.5"/>
    <n v="0.38750000000000001"/>
    <m/>
    <s v="EN COURS"/>
  </r>
  <r>
    <s v="T"/>
    <s v="NTIC_TMSIR_T"/>
    <n v="1"/>
    <n v="101"/>
    <s v="M05"/>
    <s v="Système d'exploitation Open Source"/>
    <s v="RESEAUX INFORMATIQUE"/>
    <n v="100"/>
    <n v="100"/>
    <x v="6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6"/>
    <s v="Diagnostic et maintenance d'un poste de travail"/>
    <s v="RESEAUX INFORMATIQUE"/>
    <n v="140"/>
    <n v="140"/>
    <x v="22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1"/>
    <s v="M07"/>
    <s v="Initiation aux réseaux "/>
    <s v="RESEAUX INFORMATIQUE"/>
    <n v="120"/>
    <n v="120"/>
    <x v="18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2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EGT3"/>
    <s v="Anglais technique"/>
    <s v="ANGLAIS"/>
    <n v="35"/>
    <n v="35"/>
    <x v="30"/>
    <m/>
    <n v="2.5"/>
    <n v="12.5"/>
    <n v="15"/>
    <m/>
    <n v="15"/>
    <n v="2.5"/>
    <n v="17.5"/>
    <n v="2.5"/>
    <n v="20"/>
    <n v="2.5"/>
    <n v="22.5"/>
    <n v="2.5"/>
    <n v="25"/>
    <n v="0.7142857142857143"/>
    <m/>
    <s v="EN COURS"/>
  </r>
  <r>
    <s v="T"/>
    <s v="NTIC_TMSIR_T"/>
    <n v="1"/>
    <n v="102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2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3"/>
    <s v="Bureautique"/>
    <s v="BUREAUTIQUE"/>
    <n v="100"/>
    <n v="100"/>
    <x v="27"/>
    <s v="S1"/>
    <n v="32.5"/>
    <n v="27.5"/>
    <n v="60"/>
    <n v="10"/>
    <n v="70"/>
    <n v="5"/>
    <n v="75"/>
    <m/>
    <n v="75"/>
    <n v="2.5"/>
    <n v="77.5"/>
    <n v="7.5"/>
    <n v="85"/>
    <n v="0.85"/>
    <s v="OUI"/>
    <s v="EN COURS"/>
  </r>
  <r>
    <s v="T"/>
    <s v="NTIC_TMSIR_T"/>
    <n v="1"/>
    <n v="102"/>
    <s v="M04"/>
    <s v="L'Essential en technologies de l'information"/>
    <s v="RESEAUX INFORMATIQUE"/>
    <n v="200"/>
    <n v="200"/>
    <x v="31"/>
    <s v="S1"/>
    <n v="20"/>
    <n v="30"/>
    <n v="50"/>
    <n v="5"/>
    <n v="55"/>
    <n v="2.5"/>
    <n v="57.5"/>
    <n v="2.5"/>
    <n v="60"/>
    <n v="5"/>
    <n v="65"/>
    <n v="2.5"/>
    <n v="67.5"/>
    <n v="0.33750000000000002"/>
    <m/>
    <s v="EN COURS"/>
  </r>
  <r>
    <s v="T"/>
    <s v="NTIC_TMSIR_T"/>
    <n v="1"/>
    <n v="102"/>
    <s v="M05"/>
    <s v="Système d'exploitation Open Source"/>
    <s v="RESEAUX INFORMATIQUE"/>
    <n v="100"/>
    <n v="10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6"/>
    <s v="Diagnostic et maintenance d'un poste de travail"/>
    <s v="RESEAUX INFORMATIQUE"/>
    <n v="140"/>
    <n v="140"/>
    <x v="22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2"/>
    <s v="M07"/>
    <s v="Initiation aux réseaux "/>
    <s v="RESEAUX INFORMATIQUE"/>
    <n v="120"/>
    <n v="12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EGT1"/>
    <s v="Arabe"/>
    <s v="ARABE"/>
    <n v="30"/>
    <n v="30"/>
    <x v="0"/>
    <s v="S1"/>
    <m/>
    <m/>
    <n v="0"/>
    <m/>
    <n v="0"/>
    <m/>
    <n v="0"/>
    <m/>
    <n v="0"/>
    <m/>
    <n v="0"/>
    <n v="2.5"/>
    <n v="2.5"/>
    <n v="8.3333333333333329E-2"/>
    <m/>
    <s v="EN COURS"/>
  </r>
  <r>
    <s v="T"/>
    <s v="NTIC_TMSIR_T"/>
    <n v="1"/>
    <n v="103"/>
    <s v="EGT2"/>
    <s v="Communication écrite et orale"/>
    <s v="Français"/>
    <n v="72"/>
    <n v="72"/>
    <x v="10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EGT3"/>
    <s v="Anglais technique"/>
    <s v="ANGLAIS"/>
    <n v="35"/>
    <n v="35"/>
    <x v="30"/>
    <m/>
    <m/>
    <n v="7.5"/>
    <n v="7.5"/>
    <m/>
    <n v="7.5"/>
    <n v="2.5"/>
    <n v="10"/>
    <n v="2.5"/>
    <n v="12.5"/>
    <n v="2.5"/>
    <n v="15"/>
    <n v="5"/>
    <n v="20"/>
    <n v="0.5714285714285714"/>
    <m/>
    <s v="EN COURS"/>
  </r>
  <r>
    <s v="T"/>
    <s v="NTIC_TMSIR_T"/>
    <n v="1"/>
    <n v="103"/>
    <s v="M01"/>
    <s v="Métier et formation dans les NTIC"/>
    <s v="RESEAUX INFORMATIQUE"/>
    <n v="15"/>
    <n v="15"/>
    <x v="31"/>
    <s v="S1"/>
    <n v="12.5"/>
    <m/>
    <n v="12.5"/>
    <m/>
    <n v="12.5"/>
    <m/>
    <n v="12.5"/>
    <m/>
    <n v="12.5"/>
    <m/>
    <n v="12.5"/>
    <m/>
    <n v="12.5"/>
    <n v="0.83333333333333337"/>
    <m/>
    <s v="ACHEVE"/>
  </r>
  <r>
    <s v="T"/>
    <s v="NTIC_TMSIR_T"/>
    <n v="1"/>
    <n v="103"/>
    <s v="M02"/>
    <s v="L’entreprise et son environnement, Gestion du temps et Production de documents"/>
    <s v="GESTION  / COMPTABILIT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3"/>
    <s v="Bureautique"/>
    <s v="BUREAUTIQUE"/>
    <n v="100"/>
    <n v="100"/>
    <x v="27"/>
    <s v="S1"/>
    <n v="30"/>
    <n v="45"/>
    <n v="75"/>
    <m/>
    <n v="75"/>
    <n v="7.5"/>
    <n v="82.5"/>
    <m/>
    <n v="82.5"/>
    <n v="5"/>
    <n v="87.5"/>
    <m/>
    <n v="87.5"/>
    <n v="0.875"/>
    <m/>
    <s v="EN COURS"/>
  </r>
  <r>
    <s v="T"/>
    <s v="NTIC_TMSIR_T"/>
    <n v="1"/>
    <n v="103"/>
    <s v="M04"/>
    <s v="L'Essential en technologies de l'information"/>
    <s v="RESEAUX INFORMATIQUE"/>
    <n v="200"/>
    <n v="200"/>
    <x v="31"/>
    <s v="S1"/>
    <n v="20"/>
    <n v="37.5"/>
    <n v="57.5"/>
    <m/>
    <n v="57.5"/>
    <n v="2.5"/>
    <n v="60"/>
    <n v="5"/>
    <n v="65"/>
    <n v="7.5"/>
    <n v="72.5"/>
    <n v="2.5"/>
    <n v="75"/>
    <n v="0.375"/>
    <m/>
    <s v="EN COURS"/>
  </r>
  <r>
    <s v="T"/>
    <s v="NTIC_TMSIR_T"/>
    <n v="1"/>
    <n v="103"/>
    <s v="M05"/>
    <s v="Système d'exploitation Open Source"/>
    <s v="RESEAUX INFORMATIQUE"/>
    <n v="100"/>
    <n v="10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6"/>
    <s v="Diagnostic et maintenance d'un poste de travail"/>
    <s v="RESEAUX INFORMATIQUE"/>
    <n v="140"/>
    <n v="140"/>
    <x v="15"/>
    <m/>
    <m/>
    <m/>
    <n v="0"/>
    <m/>
    <n v="0"/>
    <m/>
    <n v="0"/>
    <m/>
    <n v="0"/>
    <m/>
    <n v="0"/>
    <m/>
    <n v="0"/>
    <n v="0"/>
    <m/>
    <s v="EN ATTENTE"/>
  </r>
  <r>
    <s v="T"/>
    <s v="NTIC_TMSIR_T"/>
    <n v="1"/>
    <n v="103"/>
    <s v="M07"/>
    <s v="Initiation aux réseaux "/>
    <s v="RESEAUX INFORMATIQUE"/>
    <n v="120"/>
    <n v="12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08"/>
    <s v="Notions de base sur le routage et la commutation"/>
    <s v="RESEAUX INFORMATIQUE"/>
    <n v="140"/>
    <n v="140"/>
    <x v="18"/>
    <s v="S1"/>
    <n v="52.5"/>
    <n v="65"/>
    <n v="117.5"/>
    <n v="10"/>
    <n v="127.5"/>
    <n v="5"/>
    <n v="132.5"/>
    <m/>
    <n v="132.5"/>
    <m/>
    <n v="132.5"/>
    <m/>
    <n v="132.5"/>
    <n v="0.9464285714285714"/>
    <m/>
    <s v="ACHEVE"/>
  </r>
  <r>
    <s v="T"/>
    <s v="NTIC_TMSIR_T"/>
    <n v="2"/>
    <n v="201"/>
    <s v="M09"/>
    <s v="Administration d'un réseau sous windows"/>
    <s v="RESEAUX INFORMATIQUE"/>
    <n v="120"/>
    <n v="120"/>
    <x v="26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1"/>
    <s v="M10"/>
    <s v="Administration d'un réseau  sous linux"/>
    <s v="RESEAUX INFORMATIQUE"/>
    <n v="90"/>
    <n v="90"/>
    <x v="26"/>
    <m/>
    <m/>
    <m/>
    <n v="0"/>
    <n v="10"/>
    <n v="10"/>
    <n v="12.5"/>
    <n v="22.5"/>
    <n v="12.5"/>
    <n v="35"/>
    <n v="10"/>
    <n v="45"/>
    <n v="5"/>
    <n v="50"/>
    <n v="0.55555555555555558"/>
    <m/>
    <s v="EN COURS"/>
  </r>
  <r>
    <s v="T"/>
    <s v="NTIC_TMSIR_T"/>
    <n v="2"/>
    <n v="201"/>
    <s v="M11"/>
    <s v="Sécurité d'un réseau "/>
    <s v="RESEAUX INFORMATIQUE"/>
    <n v="100"/>
    <n v="100"/>
    <x v="18"/>
    <s v="S1"/>
    <m/>
    <m/>
    <n v="0"/>
    <m/>
    <n v="0"/>
    <n v="7.5"/>
    <n v="7.5"/>
    <n v="15"/>
    <n v="22.5"/>
    <n v="15"/>
    <n v="37.5"/>
    <n v="10"/>
    <n v="47.5"/>
    <n v="0.47499999999999998"/>
    <m/>
    <s v="EN COURS"/>
  </r>
  <r>
    <s v="T"/>
    <s v="NTIC_TMSIR_T"/>
    <n v="2"/>
    <n v="201"/>
    <s v="M12"/>
    <s v="Diagnostic et Maintenance d'un réseau "/>
    <s v="RESEAUX INFORMATIQUE"/>
    <n v="80"/>
    <n v="80"/>
    <x v="18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13"/>
    <s v="Gestion d'interventions techniques"/>
    <s v="RESEAUX INFORMATIQUE"/>
    <n v="80"/>
    <n v="80"/>
    <x v="26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1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2"/>
    <n v="202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08"/>
    <s v="Notions de base sur le routage et la commutation"/>
    <s v="RESEAUX INFORMATIQUE"/>
    <n v="140"/>
    <n v="140"/>
    <x v="21"/>
    <s v="S1"/>
    <n v="52.5"/>
    <n v="52.5"/>
    <n v="105"/>
    <n v="7.5"/>
    <n v="112.5"/>
    <n v="12.5"/>
    <n v="125"/>
    <n v="7.5"/>
    <n v="132.5"/>
    <m/>
    <n v="132.5"/>
    <m/>
    <n v="132.5"/>
    <n v="0.9464285714285714"/>
    <m/>
    <s v="ACHEVE"/>
  </r>
  <r>
    <s v="T"/>
    <s v="NTIC_TMSIR_T"/>
    <n v="2"/>
    <n v="202"/>
    <s v="M09"/>
    <s v="Administration d'un réseau sous windows"/>
    <s v="RESEAUX INFORMATIQUE"/>
    <n v="120"/>
    <n v="120"/>
    <x v="22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2"/>
    <s v="M10"/>
    <s v="Administration d'un réseau  sous linux"/>
    <s v="RESEAUX INFORMATIQUE"/>
    <n v="90"/>
    <n v="90"/>
    <x v="22"/>
    <m/>
    <m/>
    <m/>
    <n v="0"/>
    <n v="10"/>
    <n v="10"/>
    <n v="12.5"/>
    <n v="22.5"/>
    <n v="12.5"/>
    <n v="35"/>
    <n v="15"/>
    <n v="50"/>
    <n v="10"/>
    <n v="60"/>
    <n v="0.66666666666666663"/>
    <m/>
    <s v="EN COURS"/>
  </r>
  <r>
    <s v="T"/>
    <s v="NTIC_TMSIR_T"/>
    <n v="2"/>
    <n v="202"/>
    <s v="M11"/>
    <s v="Sécurité d'un réseau "/>
    <s v="RESEAUX INFORMATIQUE"/>
    <n v="100"/>
    <n v="100"/>
    <x v="21"/>
    <s v="S1"/>
    <m/>
    <m/>
    <n v="0"/>
    <m/>
    <n v="0"/>
    <m/>
    <n v="0"/>
    <n v="5"/>
    <n v="5"/>
    <n v="15"/>
    <n v="20"/>
    <n v="10"/>
    <n v="30"/>
    <n v="0.3"/>
    <m/>
    <s v="EN COURS"/>
  </r>
  <r>
    <s v="T"/>
    <s v="NTIC_TMSIR_T"/>
    <n v="2"/>
    <n v="202"/>
    <s v="M12"/>
    <s v="Diagnostic et Maintenance d'un réseau "/>
    <s v="RESEAUX INFORMATIQUE"/>
    <n v="80"/>
    <n v="80"/>
    <x v="21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13"/>
    <s v="Gestion d'interventions techniques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2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"/>
    <s v="NTIC_TMSIR_T"/>
    <n v="2"/>
    <n v="203"/>
    <s v="EGT2"/>
    <s v="Communication écrite et orale"/>
    <s v="Français"/>
    <n v="36"/>
    <n v="36"/>
    <x v="25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EGT3"/>
    <s v="Anglais technique"/>
    <s v="ANGLAIS"/>
    <n v="35"/>
    <n v="35"/>
    <x v="3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EGT4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08"/>
    <s v="Notions de base sur le routage et la commutation"/>
    <s v="RESEAUX INFORMATIQUE"/>
    <n v="140"/>
    <n v="140"/>
    <x v="20"/>
    <s v="S1"/>
    <n v="47.5"/>
    <n v="52.5"/>
    <n v="100"/>
    <m/>
    <n v="100"/>
    <n v="10"/>
    <n v="110"/>
    <n v="12.5"/>
    <n v="122.5"/>
    <n v="5"/>
    <n v="127.5"/>
    <n v="5"/>
    <n v="132.5"/>
    <n v="0.9464285714285714"/>
    <s v="OUI"/>
    <s v="ACHEVE"/>
  </r>
  <r>
    <s v="T"/>
    <s v="NTIC_TMSIR_T"/>
    <n v="2"/>
    <n v="203"/>
    <s v="M09"/>
    <s v="Administration d'un réseau sous windows"/>
    <s v="RESEAUX INFORMATIQUE"/>
    <n v="120"/>
    <n v="120"/>
    <x v="15"/>
    <s v="S1"/>
    <n v="52.5"/>
    <n v="65"/>
    <n v="117.5"/>
    <m/>
    <n v="117.5"/>
    <m/>
    <n v="117.5"/>
    <m/>
    <n v="117.5"/>
    <m/>
    <n v="117.5"/>
    <m/>
    <n v="117.5"/>
    <n v="0.97916666666666663"/>
    <m/>
    <s v="ACHEVE"/>
  </r>
  <r>
    <s v="T"/>
    <s v="NTIC_TMSIR_T"/>
    <n v="2"/>
    <n v="203"/>
    <s v="M10"/>
    <s v="Administration d'un réseau  sous linux"/>
    <s v="RESEAUX INFORMATIQUE"/>
    <n v="90"/>
    <n v="90"/>
    <x v="15"/>
    <m/>
    <m/>
    <n v="2.5"/>
    <n v="2.5"/>
    <n v="7.5"/>
    <n v="10"/>
    <n v="10"/>
    <n v="20"/>
    <n v="5"/>
    <n v="25"/>
    <n v="15"/>
    <n v="40"/>
    <n v="12.5"/>
    <n v="52.5"/>
    <n v="0.58333333333333337"/>
    <m/>
    <s v="EN COURS"/>
  </r>
  <r>
    <s v="T"/>
    <s v="NTIC_TMSIR_T"/>
    <n v="2"/>
    <n v="203"/>
    <s v="M11"/>
    <s v="Sécurité d'un réseau "/>
    <s v="RESEAUX INFORMATIQUE"/>
    <n v="100"/>
    <n v="100"/>
    <x v="20"/>
    <m/>
    <m/>
    <m/>
    <n v="0"/>
    <m/>
    <n v="0"/>
    <m/>
    <n v="0"/>
    <m/>
    <n v="0"/>
    <m/>
    <n v="0"/>
    <n v="5"/>
    <n v="5"/>
    <n v="0.05"/>
    <m/>
    <s v="EN COURS"/>
  </r>
  <r>
    <s v="T"/>
    <s v="NTIC_TMSIR_T"/>
    <n v="2"/>
    <n v="203"/>
    <s v="M12"/>
    <s v="Diagnostic et Maintenance d'un réseau 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13"/>
    <s v="Gestion d'interventions techniques"/>
    <s v="RESEAUX INFORMATIQUE"/>
    <n v="80"/>
    <n v="80"/>
    <x v="20"/>
    <m/>
    <m/>
    <m/>
    <n v="0"/>
    <m/>
    <n v="0"/>
    <m/>
    <n v="0"/>
    <m/>
    <n v="0"/>
    <m/>
    <n v="0"/>
    <m/>
    <n v="0"/>
    <n v="0"/>
    <m/>
    <s v="EN ATTENTE"/>
  </r>
  <r>
    <s v="T"/>
    <s v="NTIC_TMSIR_T"/>
    <n v="2"/>
    <n v="203"/>
    <s v="M14"/>
    <s v="Moyens de Recherche d'emploi"/>
    <s v="CLE"/>
    <n v="15"/>
    <n v="15"/>
    <x v="4"/>
    <m/>
    <m/>
    <m/>
    <m/>
    <m/>
    <m/>
    <m/>
    <n v="0"/>
    <m/>
    <n v="0"/>
    <m/>
    <n v="0"/>
    <m/>
    <n v="0"/>
    <n v="0"/>
    <m/>
    <s v="EN ATTENTE"/>
  </r>
  <r>
    <s v="TS"/>
    <s v="AG_INFO_TS"/>
    <n v="1"/>
    <n v="101"/>
    <s v="EGTS1"/>
    <s v="Arabe"/>
    <s v="ARABE"/>
    <n v="30"/>
    <n v="30"/>
    <x v="0"/>
    <s v="S1"/>
    <n v="2.5"/>
    <n v="15"/>
    <n v="17.5"/>
    <n v="2.5"/>
    <n v="20"/>
    <n v="2.5"/>
    <n v="22.5"/>
    <n v="2.5"/>
    <n v="25"/>
    <n v="2.5"/>
    <n v="27.5"/>
    <m/>
    <n v="27.5"/>
    <n v="0.91666666666666663"/>
    <m/>
    <s v="ACHEVE"/>
  </r>
  <r>
    <s v="TS"/>
    <s v="AG_INFO_TS"/>
    <n v="1"/>
    <n v="101"/>
    <s v="EGTS2"/>
    <s v="Communication écrite et orale"/>
    <s v="Français"/>
    <n v="72"/>
    <n v="72"/>
    <x v="10"/>
    <s v="S1"/>
    <n v="5"/>
    <n v="5"/>
    <n v="10"/>
    <m/>
    <n v="10"/>
    <m/>
    <n v="10"/>
    <m/>
    <n v="10"/>
    <m/>
    <n v="10"/>
    <m/>
    <n v="10"/>
    <n v="0.1388888888888889"/>
    <m/>
    <s v="EN COURS"/>
  </r>
  <r>
    <s v="TS"/>
    <s v="AG_INFO_TS"/>
    <n v="1"/>
    <n v="101"/>
    <s v="EGTS3"/>
    <s v="Anglais technique"/>
    <s v="ANGLAIS"/>
    <n v="35"/>
    <n v="35"/>
    <x v="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1"/>
    <s v="M01"/>
    <s v="Métier et formation en imprimerie"/>
    <s v="INFOGRAPHIE"/>
    <n v="15"/>
    <n v="7.5"/>
    <x v="7"/>
    <s v="S1"/>
    <n v="7.5"/>
    <m/>
    <n v="7.5"/>
    <m/>
    <n v="7.5"/>
    <m/>
    <n v="7.5"/>
    <m/>
    <n v="7.5"/>
    <m/>
    <n v="7.5"/>
    <m/>
    <n v="7.5"/>
    <n v="1"/>
    <m/>
    <s v="ACHEVE"/>
  </r>
  <r>
    <s v="TS"/>
    <s v="AG_INFO_TS"/>
    <n v="1"/>
    <n v="101"/>
    <s v="M02"/>
    <s v="Gestion d'un poste de travail informatique/bureautique"/>
    <s v="BUREAUTIQUE"/>
    <n v="140"/>
    <n v="70"/>
    <x v="7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1"/>
    <s v="M03"/>
    <s v="Santé et sécurité en imprimerie"/>
    <s v="INFOGRAPHIE"/>
    <n v="30"/>
    <n v="15"/>
    <x v="12"/>
    <s v="S1"/>
    <n v="15"/>
    <m/>
    <n v="15"/>
    <m/>
    <n v="15"/>
    <m/>
    <n v="15"/>
    <m/>
    <n v="15"/>
    <m/>
    <n v="15"/>
    <m/>
    <n v="15"/>
    <n v="1"/>
    <m/>
    <s v="ACHEVE"/>
  </r>
  <r>
    <s v="TS"/>
    <s v="AG_INFO_TS"/>
    <n v="1"/>
    <n v="101"/>
    <s v="M04"/>
    <s v="Assurance qualité"/>
    <s v="GESTION  / COMPTABILITE"/>
    <n v="55"/>
    <n v="27.5"/>
    <x v="32"/>
    <s v="S1"/>
    <n v="7.5"/>
    <n v="17.5"/>
    <n v="25"/>
    <m/>
    <n v="25"/>
    <n v="2.5"/>
    <n v="27.5"/>
    <m/>
    <n v="27.5"/>
    <m/>
    <n v="27.5"/>
    <m/>
    <n v="27.5"/>
    <n v="1"/>
    <m/>
    <s v="ACHEVE"/>
  </r>
  <r>
    <s v="TS"/>
    <s v="AG_INFO_TS"/>
    <n v="1"/>
    <n v="101"/>
    <s v="M05"/>
    <s v="Organisation d'entreprise"/>
    <s v="GESTION  / COMPTABILITE"/>
    <n v="60"/>
    <n v="30"/>
    <x v="32"/>
    <s v="S1"/>
    <m/>
    <m/>
    <n v="0"/>
    <m/>
    <n v="0"/>
    <m/>
    <n v="0"/>
    <m/>
    <n v="0"/>
    <n v="2.5"/>
    <n v="2.5"/>
    <n v="2.5"/>
    <n v="5"/>
    <n v="0.16666666666666666"/>
    <m/>
    <s v="EN COURS"/>
  </r>
  <r>
    <s v="TS"/>
    <s v="AG_INFO_TS"/>
    <n v="1"/>
    <n v="101"/>
    <s v="M06"/>
    <s v="Formalisation d'un message visuel"/>
    <s v="INFOGRAPHIE"/>
    <n v="60"/>
    <n v="30"/>
    <x v="7"/>
    <s v="S1"/>
    <n v="17.5"/>
    <n v="10"/>
    <n v="27.5"/>
    <m/>
    <n v="27.5"/>
    <m/>
    <n v="27.5"/>
    <m/>
    <n v="27.5"/>
    <m/>
    <n v="27.5"/>
    <m/>
    <n v="27.5"/>
    <n v="0.91666666666666663"/>
    <m/>
    <s v="ACHEVE"/>
  </r>
  <r>
    <s v="TS"/>
    <s v="AG_INFO_TS"/>
    <n v="1"/>
    <n v="101"/>
    <s v="M07"/>
    <s v="Réalisation d'une maquette"/>
    <s v="INFOGRAPHIE"/>
    <n v="90"/>
    <n v="45"/>
    <x v="7"/>
    <s v="S1"/>
    <m/>
    <n v="30"/>
    <n v="30"/>
    <n v="10"/>
    <n v="40"/>
    <n v="2.5"/>
    <n v="42.5"/>
    <m/>
    <n v="42.5"/>
    <m/>
    <n v="42.5"/>
    <m/>
    <n v="42.5"/>
    <n v="0.94444444444444442"/>
    <m/>
    <s v="ACHEVE"/>
  </r>
  <r>
    <s v="TS"/>
    <s v="AG_INFO_TS"/>
    <n v="1"/>
    <n v="101"/>
    <s v="M08"/>
    <s v="Traitement des illustrations"/>
    <s v="INFOGRAPHIE"/>
    <n v="185"/>
    <n v="92.5"/>
    <x v="12"/>
    <s v="S1"/>
    <m/>
    <n v="12.5"/>
    <n v="12.5"/>
    <n v="2.5"/>
    <n v="15"/>
    <n v="5"/>
    <n v="20"/>
    <n v="5"/>
    <n v="25"/>
    <n v="5"/>
    <n v="30"/>
    <n v="2.5"/>
    <n v="32.5"/>
    <n v="0.35135135135135137"/>
    <m/>
    <s v="EN COURS"/>
  </r>
  <r>
    <s v="TS"/>
    <s v="AG_INFO_TS"/>
    <n v="1"/>
    <n v="101"/>
    <s v="M09"/>
    <s v="Numérisation et traitement des images sur écran"/>
    <s v="INFOGRAPHIE"/>
    <n v="150"/>
    <n v="75"/>
    <x v="7"/>
    <s v="S1"/>
    <m/>
    <m/>
    <n v="0"/>
    <m/>
    <n v="0"/>
    <n v="5"/>
    <n v="5"/>
    <n v="7.5"/>
    <n v="12.5"/>
    <n v="10"/>
    <n v="22.5"/>
    <n v="7.5"/>
    <n v="30"/>
    <n v="0.4"/>
    <m/>
    <s v="EN COURS"/>
  </r>
  <r>
    <s v="TS"/>
    <s v="AG_INFO_TS"/>
    <n v="1"/>
    <n v="101"/>
    <s v="M10"/>
    <s v="Mise en page informatisée"/>
    <s v="INFOGRAPHIE"/>
    <n v="90"/>
    <n v="45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EGTS1"/>
    <s v="Arabe"/>
    <s v="ARABE"/>
    <n v="30"/>
    <n v="30"/>
    <x v="0"/>
    <s v="S1"/>
    <n v="10"/>
    <n v="7.5"/>
    <n v="17.5"/>
    <m/>
    <n v="17.5"/>
    <m/>
    <n v="17.5"/>
    <n v="2.5"/>
    <n v="20"/>
    <n v="2.5"/>
    <n v="22.5"/>
    <n v="2.5"/>
    <n v="25"/>
    <n v="0.83333333333333337"/>
    <s v="OUI"/>
    <s v="EN COURS"/>
  </r>
  <r>
    <s v="TS"/>
    <s v="AG_INFO_TS"/>
    <n v="1"/>
    <n v="102"/>
    <s v="EGTS2"/>
    <s v="Communication écrite et orale"/>
    <s v="Français"/>
    <n v="72"/>
    <n v="72"/>
    <x v="10"/>
    <s v="S1"/>
    <n v="2.5"/>
    <n v="5"/>
    <n v="7.5"/>
    <n v="5"/>
    <n v="12.5"/>
    <m/>
    <n v="12.5"/>
    <n v="5"/>
    <n v="17.5"/>
    <n v="5"/>
    <n v="22.5"/>
    <n v="2.5"/>
    <n v="25"/>
    <n v="0.34722222222222221"/>
    <m/>
    <s v="EN COURS"/>
  </r>
  <r>
    <s v="TS"/>
    <s v="AG_INFO_TS"/>
    <n v="1"/>
    <n v="102"/>
    <s v="EGTS3"/>
    <s v="Anglais technique"/>
    <s v="ANGLAIS"/>
    <n v="35"/>
    <n v="35"/>
    <x v="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M01"/>
    <s v="Métier et formation en imprimerie"/>
    <s v="INFOGRAPHIE"/>
    <n v="15"/>
    <n v="7.5"/>
    <x v="7"/>
    <s v="S1"/>
    <n v="7.5"/>
    <m/>
    <n v="7.5"/>
    <m/>
    <n v="7.5"/>
    <m/>
    <n v="7.5"/>
    <m/>
    <n v="7.5"/>
    <m/>
    <n v="7.5"/>
    <m/>
    <n v="7.5"/>
    <n v="1"/>
    <m/>
    <s v="ACHEVE"/>
  </r>
  <r>
    <s v="TS"/>
    <s v="AG_INFO_TS"/>
    <n v="1"/>
    <n v="102"/>
    <s v="M02"/>
    <s v="Gestion d'un poste de travail informatique/bureautique"/>
    <s v="BUREAUTIQUE"/>
    <n v="140"/>
    <n v="70"/>
    <x v="7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1"/>
    <n v="102"/>
    <s v="M03"/>
    <s v="Santé et sécurité en imprimerie"/>
    <s v="INFOGRAPHIE"/>
    <n v="30"/>
    <n v="15"/>
    <x v="12"/>
    <s v="S1"/>
    <n v="15"/>
    <m/>
    <n v="15"/>
    <m/>
    <n v="15"/>
    <m/>
    <n v="15"/>
    <m/>
    <n v="15"/>
    <m/>
    <n v="15"/>
    <m/>
    <n v="15"/>
    <n v="1"/>
    <m/>
    <s v="ACHEVE"/>
  </r>
  <r>
    <s v="TS"/>
    <s v="AG_INFO_TS"/>
    <n v="1"/>
    <n v="102"/>
    <s v="M04"/>
    <s v="Assurance qualité"/>
    <s v="GESTION  / COMPTABILITE"/>
    <n v="55"/>
    <n v="27.5"/>
    <x v="32"/>
    <s v="S1"/>
    <n v="10"/>
    <n v="12.5"/>
    <n v="22.5"/>
    <n v="2.5"/>
    <n v="25"/>
    <n v="2.5"/>
    <n v="27.5"/>
    <m/>
    <n v="27.5"/>
    <m/>
    <n v="27.5"/>
    <m/>
    <n v="27.5"/>
    <n v="1"/>
    <m/>
    <s v="ACHEVE"/>
  </r>
  <r>
    <s v="TS"/>
    <s v="AG_INFO_TS"/>
    <n v="1"/>
    <n v="102"/>
    <s v="M05"/>
    <s v="Organisation d'entreprise"/>
    <s v="GESTION  / COMPTABILITE"/>
    <n v="60"/>
    <n v="30"/>
    <x v="32"/>
    <s v="S1"/>
    <m/>
    <m/>
    <n v="0"/>
    <m/>
    <n v="0"/>
    <m/>
    <n v="0"/>
    <n v="2.5"/>
    <n v="2.5"/>
    <n v="5"/>
    <n v="7.5"/>
    <n v="5"/>
    <n v="12.5"/>
    <n v="0.41666666666666669"/>
    <m/>
    <s v="EN COURS"/>
  </r>
  <r>
    <s v="TS"/>
    <s v="AG_INFO_TS"/>
    <n v="1"/>
    <n v="102"/>
    <s v="M06"/>
    <s v="Formalisation d'un message visuel"/>
    <s v="INFOGRAPHIE"/>
    <n v="60"/>
    <n v="30"/>
    <x v="7"/>
    <s v="S1"/>
    <n v="25"/>
    <n v="2.5"/>
    <n v="27.5"/>
    <m/>
    <n v="27.5"/>
    <m/>
    <n v="27.5"/>
    <m/>
    <n v="27.5"/>
    <m/>
    <n v="27.5"/>
    <m/>
    <n v="27.5"/>
    <n v="0.91666666666666663"/>
    <m/>
    <s v="ACHEVE"/>
  </r>
  <r>
    <s v="TS"/>
    <s v="AG_INFO_TS"/>
    <n v="1"/>
    <n v="102"/>
    <s v="M07"/>
    <s v="Réalisation d'une maquette"/>
    <s v="INFOGRAPHIE"/>
    <n v="90"/>
    <n v="45"/>
    <x v="7"/>
    <s v="S1"/>
    <m/>
    <n v="40"/>
    <n v="40"/>
    <m/>
    <n v="40"/>
    <n v="2.5"/>
    <n v="42.5"/>
    <m/>
    <n v="42.5"/>
    <m/>
    <n v="42.5"/>
    <m/>
    <n v="42.5"/>
    <n v="0.94444444444444442"/>
    <m/>
    <s v="ACHEVE"/>
  </r>
  <r>
    <s v="TS"/>
    <s v="AG_INFO_TS"/>
    <n v="1"/>
    <n v="102"/>
    <s v="M08"/>
    <s v="Traitement des illustrations"/>
    <s v="INFOGRAPHIE"/>
    <n v="185"/>
    <n v="92.5"/>
    <x v="12"/>
    <s v="S1"/>
    <m/>
    <n v="12.5"/>
    <n v="12.5"/>
    <n v="2.5"/>
    <n v="15"/>
    <n v="5"/>
    <n v="20"/>
    <n v="5"/>
    <n v="25"/>
    <n v="5"/>
    <n v="30"/>
    <n v="5"/>
    <n v="35"/>
    <n v="0.3783783783783784"/>
    <m/>
    <s v="EN COURS"/>
  </r>
  <r>
    <s v="TS"/>
    <s v="AG_INFO_TS"/>
    <n v="1"/>
    <n v="102"/>
    <s v="M09"/>
    <s v="Numérisation et traitement des images sur écran"/>
    <s v="INFOGRAPHIE"/>
    <n v="150"/>
    <n v="75"/>
    <x v="7"/>
    <s v="S1"/>
    <m/>
    <m/>
    <n v="0"/>
    <m/>
    <n v="0"/>
    <n v="2.5"/>
    <n v="2.5"/>
    <n v="5"/>
    <n v="7.5"/>
    <n v="7.5"/>
    <n v="15"/>
    <n v="5"/>
    <n v="20"/>
    <n v="0.26666666666666666"/>
    <m/>
    <s v="EN COURS"/>
  </r>
  <r>
    <s v="TS"/>
    <s v="AG_INFO_TS"/>
    <n v="1"/>
    <n v="102"/>
    <s v="M10"/>
    <s v="Mise en page informatisée"/>
    <s v="INFOGRAPHIE"/>
    <n v="90"/>
    <n v="45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EGTS2"/>
    <s v="Communication écrite et orale"/>
    <s v="Français"/>
    <n v="36"/>
    <n v="36"/>
    <x v="25"/>
    <s v="S1"/>
    <n v="5"/>
    <m/>
    <n v="5"/>
    <m/>
    <n v="5"/>
    <m/>
    <n v="5"/>
    <m/>
    <n v="5"/>
    <m/>
    <n v="5"/>
    <m/>
    <n v="5"/>
    <n v="0.1388888888888889"/>
    <m/>
    <s v="EN COURS"/>
  </r>
  <r>
    <s v="TS"/>
    <s v="AG_INFO_TS"/>
    <n v="2"/>
    <n v="201"/>
    <s v="EGTS3"/>
    <s v="Anglais technique"/>
    <s v="ANGLAIS"/>
    <n v="35"/>
    <n v="35"/>
    <x v="2"/>
    <s v="S1"/>
    <n v="15"/>
    <n v="12.5"/>
    <n v="27.5"/>
    <m/>
    <n v="27.5"/>
    <m/>
    <n v="27.5"/>
    <m/>
    <n v="27.5"/>
    <m/>
    <n v="27.5"/>
    <m/>
    <n v="27.5"/>
    <n v="0.7857142857142857"/>
    <m/>
    <s v="EN COURS"/>
  </r>
  <r>
    <s v="TS"/>
    <s v="AG_INFO_TS"/>
    <n v="2"/>
    <n v="201"/>
    <s v="EGTS4"/>
    <s v="Culture d'entreprenariat"/>
    <s v="GESTION  / COMPTABILITE"/>
    <n v="50"/>
    <n v="50"/>
    <x v="3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M09"/>
    <s v="Numérisation et traitement des images sur écran"/>
    <s v="INFOGRAPHIE"/>
    <n v="135"/>
    <n v="67.5"/>
    <x v="7"/>
    <s v="S1"/>
    <n v="7.5"/>
    <n v="17.5"/>
    <n v="25"/>
    <m/>
    <n v="25"/>
    <m/>
    <n v="25"/>
    <m/>
    <n v="25"/>
    <m/>
    <n v="25"/>
    <m/>
    <n v="25"/>
    <n v="0.37037037037037035"/>
    <m/>
    <s v="EN COURS"/>
  </r>
  <r>
    <s v="TS"/>
    <s v="AG_INFO_TS"/>
    <n v="2"/>
    <n v="201"/>
    <s v="M10"/>
    <s v="Mise en page informatisée"/>
    <s v="INFOGRAPHIE"/>
    <n v="110"/>
    <n v="55"/>
    <x v="12"/>
    <s v="S1"/>
    <n v="35"/>
    <n v="17.5"/>
    <n v="52.5"/>
    <m/>
    <n v="52.5"/>
    <m/>
    <n v="52.5"/>
    <m/>
    <n v="52.5"/>
    <m/>
    <n v="52.5"/>
    <m/>
    <n v="52.5"/>
    <n v="0.95454545454545459"/>
    <m/>
    <s v="EN COURS"/>
  </r>
  <r>
    <s v="TS"/>
    <s v="AG_INFO_TS"/>
    <n v="2"/>
    <n v="201"/>
    <s v="M11"/>
    <s v="Calibration de la chaîne graphique"/>
    <s v="INFOGRAPHIE"/>
    <n v="160"/>
    <n v="80"/>
    <x v="12"/>
    <s v="S1"/>
    <m/>
    <n v="62.5"/>
    <n v="62.5"/>
    <m/>
    <n v="62.5"/>
    <m/>
    <n v="62.5"/>
    <m/>
    <n v="62.5"/>
    <m/>
    <n v="62.5"/>
    <m/>
    <n v="62.5"/>
    <n v="0.78125"/>
    <s v="OUI"/>
    <s v="EN COURS"/>
  </r>
  <r>
    <s v="TS"/>
    <s v="AG_INFO_TS"/>
    <n v="2"/>
    <n v="201"/>
    <s v="M12"/>
    <s v="Pratique de l'imposition numérique"/>
    <s v="INFOGRAPHIE"/>
    <n v="200"/>
    <n v="10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1"/>
    <s v="M13"/>
    <s v="Techniques de réalisation des formes imprimante"/>
    <s v="INFOGRAPHIE"/>
    <n v="100"/>
    <n v="5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EGTS2"/>
    <s v="Communication écrite et orale"/>
    <s v="Français"/>
    <n v="36"/>
    <n v="36"/>
    <x v="25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EGTS3"/>
    <s v="Anglais technique"/>
    <s v="ANGLAIS"/>
    <n v="35"/>
    <n v="35"/>
    <x v="2"/>
    <s v="S1"/>
    <n v="17.5"/>
    <m/>
    <n v="17.5"/>
    <m/>
    <n v="17.5"/>
    <n v="2.5"/>
    <n v="20"/>
    <n v="2.5"/>
    <n v="22.5"/>
    <n v="2.5"/>
    <n v="25"/>
    <m/>
    <n v="25"/>
    <n v="0.7142857142857143"/>
    <m/>
    <s v="EN COURS"/>
  </r>
  <r>
    <s v="TS"/>
    <s v="AG_INFO_TS"/>
    <n v="2"/>
    <n v="202"/>
    <s v="EGTS4"/>
    <s v="Culture d'entreprenariat"/>
    <s v="GESTION  / COMPTABILITE"/>
    <n v="50"/>
    <n v="50"/>
    <x v="3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M09"/>
    <s v="Numérisation et traitement des images sur écran"/>
    <s v="INFOGRAPHIE"/>
    <n v="135"/>
    <n v="67.5"/>
    <x v="7"/>
    <s v="S1"/>
    <n v="10"/>
    <m/>
    <n v="10"/>
    <n v="2.5"/>
    <n v="12.5"/>
    <n v="5"/>
    <n v="17.5"/>
    <n v="5"/>
    <n v="22.5"/>
    <n v="5"/>
    <n v="27.5"/>
    <n v="5"/>
    <n v="32.5"/>
    <n v="0.48148148148148145"/>
    <m/>
    <s v="EN COURS"/>
  </r>
  <r>
    <s v="TS"/>
    <s v="AG_INFO_TS"/>
    <n v="2"/>
    <n v="202"/>
    <s v="M10"/>
    <s v="Mise en page informatisée"/>
    <s v="INFOGRAPHIE"/>
    <n v="110"/>
    <n v="55"/>
    <x v="12"/>
    <s v="S1"/>
    <n v="35"/>
    <m/>
    <n v="35"/>
    <n v="15"/>
    <n v="50"/>
    <n v="2.5"/>
    <n v="52.5"/>
    <m/>
    <n v="52.5"/>
    <m/>
    <n v="52.5"/>
    <m/>
    <n v="52.5"/>
    <n v="0.95454545454545459"/>
    <m/>
    <s v="ACHEVE"/>
  </r>
  <r>
    <s v="TS"/>
    <s v="AG_INFO_TS"/>
    <n v="2"/>
    <n v="202"/>
    <s v="M11"/>
    <s v="Calibration de la chaîne graphique"/>
    <s v="INFOGRAPHIE"/>
    <n v="160"/>
    <n v="80"/>
    <x v="12"/>
    <s v="S1"/>
    <m/>
    <m/>
    <n v="0"/>
    <m/>
    <n v="0"/>
    <n v="12.5"/>
    <n v="12.5"/>
    <n v="15"/>
    <n v="27.5"/>
    <n v="20"/>
    <n v="47.5"/>
    <n v="12.5"/>
    <n v="60"/>
    <n v="0.75"/>
    <m/>
    <s v="EN COURS"/>
  </r>
  <r>
    <s v="TS"/>
    <s v="AG_INFO_TS"/>
    <n v="2"/>
    <n v="202"/>
    <s v="M12"/>
    <s v="Pratique de l'imposition numérique"/>
    <s v="INFOGRAPHIE"/>
    <n v="200"/>
    <n v="100"/>
    <x v="12"/>
    <s v="S1"/>
    <m/>
    <m/>
    <n v="0"/>
    <m/>
    <n v="0"/>
    <m/>
    <n v="0"/>
    <m/>
    <n v="0"/>
    <m/>
    <n v="0"/>
    <m/>
    <n v="0"/>
    <n v="0"/>
    <m/>
    <s v="EN ATTENTE"/>
  </r>
  <r>
    <s v="TS"/>
    <s v="AG_INFO_TS"/>
    <n v="2"/>
    <n v="202"/>
    <s v="M13"/>
    <s v="Techniques de réalisation des formes imprimante"/>
    <s v="INFOGRAPHIE"/>
    <n v="100"/>
    <n v="50"/>
    <x v="12"/>
    <s v="S1"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01"/>
    <s v="Secteur de la NTIC"/>
    <s v="RESEAUX INFORMATIQUE"/>
    <n v="28"/>
    <n v="28"/>
    <x v="31"/>
    <m/>
    <m/>
    <n v="25"/>
    <n v="25"/>
    <m/>
    <n v="25"/>
    <m/>
    <n v="25"/>
    <m/>
    <n v="25"/>
    <m/>
    <n v="25"/>
    <m/>
    <n v="25"/>
    <n v="0.8928571428571429"/>
    <m/>
    <s v="ACHEVE"/>
  </r>
  <r>
    <s v="Bac Pro"/>
    <s v="NTIC_MIR_BP"/>
    <n v="1"/>
    <n v="101"/>
    <s v="M02"/>
    <s v="Utiliser la logique de codification"/>
    <s v="RESEAUX INFORMATIQUE"/>
    <n v="40"/>
    <n v="40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03"/>
    <s v="Bureautique "/>
    <s v="BUREAUTIQUE"/>
    <n v="90"/>
    <n v="90"/>
    <x v="27"/>
    <m/>
    <m/>
    <n v="27.5"/>
    <n v="27.5"/>
    <n v="2.5"/>
    <n v="30"/>
    <n v="5"/>
    <n v="35"/>
    <m/>
    <n v="35"/>
    <n v="5"/>
    <n v="40"/>
    <n v="7.5"/>
    <n v="47.5"/>
    <n v="0.52777777777777779"/>
    <m/>
    <s v="EN COURS"/>
  </r>
  <r>
    <s v="Bac Pro"/>
    <s v="NTIC_MIR_BP"/>
    <n v="1"/>
    <n v="101"/>
    <s v="M04"/>
    <s v="Installation d’un poste informatique"/>
    <s v="RESEAUX INFORMATIQUE"/>
    <n v="120"/>
    <n v="120"/>
    <x v="31"/>
    <m/>
    <m/>
    <n v="10"/>
    <n v="10"/>
    <n v="5"/>
    <n v="15"/>
    <n v="2.5"/>
    <n v="17.5"/>
    <n v="10"/>
    <n v="27.5"/>
    <n v="10"/>
    <n v="37.5"/>
    <n v="10"/>
    <n v="47.5"/>
    <n v="0.39583333333333331"/>
    <m/>
    <s v="EN COURS"/>
  </r>
  <r>
    <s v="Bac Pro"/>
    <s v="NTIC_MIR_BP"/>
    <n v="1"/>
    <n v="101"/>
    <s v="M05"/>
    <s v="SE Open Source (Linux)"/>
    <s v="RESEAUX INFORMATIQUE"/>
    <n v="90"/>
    <n v="90"/>
    <x v="13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6"/>
    <s v="Installation de l'environnement et sécurisation "/>
    <s v="RESEAUX INFORMATIQUE"/>
    <n v="60"/>
    <n v="60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7"/>
    <s v="Méthodes de résolution de problèmes "/>
    <s v="RESEAUX INFORMATIQUE"/>
    <n v="38"/>
    <n v="38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8"/>
    <s v="Diagnostic du poste de travail "/>
    <s v="RESEAUX INFORMATIQUE"/>
    <n v="76"/>
    <n v="76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9"/>
    <s v="Maintenance du poste de travail"/>
    <s v="RESEAUX INFORMATIQUE"/>
    <n v="98"/>
    <n v="98"/>
    <x v="31"/>
    <m/>
    <m/>
    <m/>
    <n v="0"/>
    <m/>
    <n v="0"/>
    <m/>
    <n v="0"/>
    <m/>
    <n v="0"/>
    <m/>
    <n v="0"/>
    <m/>
    <n v="0"/>
    <n v="0"/>
    <m/>
    <s v="EN ATTENTE"/>
  </r>
  <r>
    <s v="Bac Pro"/>
    <s v="NTIC_MIR_BP"/>
    <n v="1"/>
    <n v="101"/>
    <s v="M16"/>
    <s v="Projet en cours de formation"/>
    <s v="RESEAUX INFORMATIQUE"/>
    <n v="16"/>
    <n v="16"/>
    <x v="31"/>
    <m/>
    <m/>
    <m/>
    <n v="0"/>
    <m/>
    <n v="0"/>
    <m/>
    <n v="0"/>
    <m/>
    <n v="0"/>
    <m/>
    <n v="0"/>
    <m/>
    <n v="0"/>
    <n v="0"/>
    <m/>
    <s v="EN ATTENTE"/>
  </r>
  <r>
    <s v="FQ"/>
    <s v="NTIC_CMOSW_FQ"/>
    <n v="1"/>
    <n v="101"/>
    <s v="M01"/>
    <s v="Certification Microsoft Office Specialist en Word"/>
    <s v="BUREAUTIQUE"/>
    <n v="60"/>
    <n v="60"/>
    <x v="33"/>
    <m/>
    <n v="10"/>
    <n v="42.5"/>
    <n v="52.5"/>
    <n v="2.5"/>
    <n v="55"/>
    <m/>
    <n v="55"/>
    <m/>
    <n v="55"/>
    <m/>
    <n v="55"/>
    <m/>
    <n v="55"/>
    <n v="0.91666666666666663"/>
    <m/>
    <s v="ACHEVE"/>
  </r>
  <r>
    <s v="FQ"/>
    <s v="NTIC_CMOSW_FQ"/>
    <n v="1"/>
    <n v="102"/>
    <s v="M01"/>
    <s v="Certification Microsoft Office Specialist en Word"/>
    <s v="BUREAUTIQUE"/>
    <n v="60"/>
    <n v="60"/>
    <x v="5"/>
    <m/>
    <m/>
    <m/>
    <n v="0"/>
    <m/>
    <n v="0"/>
    <n v="5"/>
    <n v="5"/>
    <n v="7.5"/>
    <n v="12.5"/>
    <n v="7.5"/>
    <n v="20"/>
    <n v="7.5"/>
    <n v="27.5"/>
    <n v="0.45833333333333331"/>
    <m/>
    <s v="EN COURS"/>
  </r>
  <r>
    <s v="FQ"/>
    <s v="NTIC_CMOSW_FQ"/>
    <n v="1"/>
    <n v="103"/>
    <s v="M01"/>
    <s v="Certification Microsoft Office Specialist en Word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E_FQ"/>
    <n v="1"/>
    <n v="101"/>
    <s v="M01"/>
    <s v="Certification Microsoft Office Specialist en Excel"/>
    <s v="BUREAUTIQUE"/>
    <n v="60"/>
    <n v="60"/>
    <x v="34"/>
    <m/>
    <m/>
    <m/>
    <n v="0"/>
    <m/>
    <n v="0"/>
    <m/>
    <n v="0"/>
    <m/>
    <n v="0"/>
    <m/>
    <n v="0"/>
    <n v="37.5"/>
    <n v="37.5"/>
    <n v="0.625"/>
    <m/>
    <s v="EN ATTENTE"/>
  </r>
  <r>
    <s v="FQ"/>
    <s v="NTIC_CMOSE_FQ"/>
    <n v="1"/>
    <n v="102"/>
    <s v="M01"/>
    <s v="Certification Microsoft Office Specialist en Excel"/>
    <s v="BUREAUTIQUE"/>
    <n v="60"/>
    <n v="60"/>
    <x v="33"/>
    <m/>
    <m/>
    <m/>
    <n v="0"/>
    <n v="2.5"/>
    <n v="2.5"/>
    <n v="7.5"/>
    <n v="10"/>
    <n v="7.5"/>
    <n v="17.5"/>
    <n v="7.5"/>
    <n v="25"/>
    <n v="7.5"/>
    <n v="32.5"/>
    <n v="0.54166666666666663"/>
    <m/>
    <s v="EN COURS"/>
  </r>
  <r>
    <s v="FQ"/>
    <s v="NTIC_CMOSE_FQ"/>
    <n v="1"/>
    <n v="103"/>
    <s v="M01"/>
    <s v="Certification Microsoft Office Specialist en Excel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1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2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P_FQ"/>
    <n v="1"/>
    <n v="103"/>
    <s v="M01"/>
    <s v="Certification Microsoft Office Specialist en Powerpoint"/>
    <s v="BUREAU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NTIC_CMOSO_FQ"/>
    <n v="1"/>
    <n v="101"/>
    <s v="M01"/>
    <s v="Certification Microsoft Office Specialist en Outlook"/>
    <s v="BUREAU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NTIC_CMOSO_FQ"/>
    <n v="1"/>
    <n v="102"/>
    <s v="M01"/>
    <s v="Certification Microsoft Office Specialist en Outlook"/>
    <s v="BUREAU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1"/>
    <s v="Communication écrite et orale en français dans un contexte professionnel"/>
    <s v="Français"/>
    <n v="120"/>
    <n v="120"/>
    <x v="25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2"/>
    <s v="Anglais"/>
    <s v="ANGLAIS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3"/>
    <s v="Environnement de l’entreprise"/>
    <s v="GESTION  / COMPTABILIT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4"/>
    <s v="Systèmes d’exploitation réseau"/>
    <s v="RESEAUX INFORMATIQUE"/>
    <n v="70"/>
    <n v="70"/>
    <x v="17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5"/>
    <s v="Méthodes de conception et de modélisation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6"/>
    <s v="SGBDR (SQL SERVER 2005)"/>
    <s v="DEVELOPPEMENT INFORMATIQU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7"/>
    <s v="ORACLE (SQLP10g)"/>
    <s v="DEVELOPPEMENT INFORMATIQU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8"/>
    <s v="ORACLE (DBA-I 10g)"/>
    <s v="DEVELOPPEMENT INFORMATIQUE"/>
    <n v="65"/>
    <n v="65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09"/>
    <s v="ORACLE (DBA-II 10g)"/>
    <s v="DEVELOPPEMENT INFORMATIQUE"/>
    <n v="65"/>
    <n v="65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10"/>
    <s v="Technologie Open Source (MYSQL)"/>
    <s v="DEVELOPPEMENT INFORMATIQUE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FQ"/>
    <s v="FO_ABD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1"/>
    <s v="Communication écrite et orale en français dans un contexte professionnel"/>
    <s v="Français"/>
    <n v="60"/>
    <n v="60"/>
    <x v="25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2"/>
    <s v="Techniques de base de programmation objet en Java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3"/>
    <s v="Techniques avancées de programmation objet en Java"/>
    <s v="DEVELOPPEMENT INFORMATIQUE"/>
    <n v="90"/>
    <n v="9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4"/>
    <s v="Conception orientée objet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5"/>
    <s v="Architecture J2EE et Composants web J2EE (JSP, Servlets)"/>
    <s v="DEVELOPPEMENT INFORMATIQUE"/>
    <n v="90"/>
    <n v="9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6"/>
    <s v="Framework de présentation (Struts, JSF)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7"/>
    <s v="Composants métiers J2EE"/>
    <s v="DEVELOPPEMENT INFORMATIQUE"/>
    <n v="60"/>
    <n v="6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8"/>
    <s v="Services web"/>
    <s v="DEVELOPPEMENT INFORMA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09"/>
    <s v="Framework de persistance (Hibernate)"/>
    <s v="DEVELOPPEMENT INFORMATIQUE"/>
    <n v="40"/>
    <n v="4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0"/>
    <s v="Veille technologique"/>
    <s v="DEVELOPPEMENT INFORMATIQUE"/>
    <n v="30"/>
    <n v="3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0"/>
    <s v="Framework d’intégration (Spring) "/>
    <s v="DEVELOPPEMENT INFORMATIQUE"/>
    <n v="40"/>
    <n v="4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2"/>
    <s v="Projet de fin de formation"/>
    <s v="DEVELOPPEMENT INFORMATIQUE"/>
    <n v="120"/>
    <n v="120"/>
    <x v="4"/>
    <m/>
    <m/>
    <m/>
    <n v="0"/>
    <m/>
    <n v="0"/>
    <m/>
    <n v="0"/>
    <m/>
    <n v="0"/>
    <m/>
    <n v="0"/>
    <m/>
    <n v="0"/>
    <n v="0"/>
    <m/>
    <s v="EN ATTENTE"/>
  </r>
  <r>
    <s v="FQ"/>
    <s v="FO_CRJ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1"/>
    <s v="Communication écrite et orale en français dans un contexte professionnel"/>
    <s v="Français"/>
    <n v="120"/>
    <n v="120"/>
    <x v="10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2"/>
    <s v="Anglais technique"/>
    <s v="ANGLAIS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3"/>
    <s v="Environnement de l’entreprise"/>
    <s v="GESTION  / COMPTABILITE"/>
    <n v="70"/>
    <n v="70"/>
    <x v="4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4"/>
    <s v="Systèmes  informatiques "/>
    <s v="RESEAUX INFORMATIQUE"/>
    <n v="40"/>
    <n v="40"/>
    <x v="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5"/>
    <s v="Architecture,  fonctionnement et installation d’un réseau informatique (CCNA 1)"/>
    <s v="RESEAUX INFORMATIQUE"/>
    <n v="80"/>
    <n v="80"/>
    <x v="17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6"/>
    <s v="Systèmes d’exploitation réseau"/>
    <s v="RESEAUX INFORMATIQUE"/>
    <n v="70"/>
    <n v="70"/>
    <x v="21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7"/>
    <s v="Installation et configuration d’un routeur (CCNA 2)"/>
    <s v="RESEAUX INFORMATIQUE"/>
    <n v="80"/>
    <n v="80"/>
    <x v="18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8"/>
    <s v="Concepts de commutation (CCNA 3)"/>
    <s v="RESEAUX INFORMATIQUE"/>
    <n v="70"/>
    <n v="70"/>
    <x v="1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09"/>
    <s v="Réseaux étendus (CCNA 4)"/>
    <s v="RESEAUX INFORMATIQUE"/>
    <n v="70"/>
    <n v="70"/>
    <x v="23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10"/>
    <s v="Sécurité Informatique"/>
    <s v="RESEAUX INFORMATIQUE"/>
    <n v="50"/>
    <n v="50"/>
    <x v="26"/>
    <m/>
    <m/>
    <m/>
    <n v="0"/>
    <m/>
    <n v="0"/>
    <m/>
    <n v="0"/>
    <m/>
    <n v="0"/>
    <m/>
    <n v="0"/>
    <m/>
    <n v="0"/>
    <n v="0"/>
    <m/>
    <s v="EN ATTENTE"/>
  </r>
  <r>
    <s v="FQ"/>
    <s v="FO_TRLW_FQ"/>
    <n v="1"/>
    <n v="101"/>
    <s v="M11"/>
    <s v="Culture d'entreprenariat"/>
    <s v="GESTION  / COMPTABILITE"/>
    <n v="50"/>
    <n v="5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EGTS1"/>
    <s v="Arabe"/>
    <s v="ARABE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M01"/>
    <s v="Métier et formation dans les NTIC"/>
    <s v="DEVELOPPEMENT INFORMATIQUE"/>
    <n v="10"/>
    <n v="10"/>
    <x v="33"/>
    <m/>
    <m/>
    <m/>
    <n v="0"/>
    <m/>
    <n v="0"/>
    <m/>
    <n v="0"/>
    <m/>
    <n v="0"/>
    <m/>
    <n v="0"/>
    <n v="7.5"/>
    <n v="7.5"/>
    <n v="0.75"/>
    <m/>
    <s v="ACHEVE"/>
  </r>
  <r>
    <s v="TS"/>
    <s v="NTIC_TDI_TS_CDS"/>
    <n v="1"/>
    <n v="101"/>
    <s v="M02"/>
    <s v="L'entreprise et son environnement, Gestion du temps et Production de documents"/>
    <s v="GESTION  / COMPTABILITE"/>
    <n v="20"/>
    <n v="20"/>
    <x v="33"/>
    <m/>
    <m/>
    <m/>
    <n v="0"/>
    <m/>
    <n v="0"/>
    <m/>
    <n v="0"/>
    <m/>
    <n v="0"/>
    <m/>
    <n v="0"/>
    <n v="7.5"/>
    <n v="7.5"/>
    <n v="0.375"/>
    <m/>
    <s v="EN COURS"/>
  </r>
  <r>
    <s v="TS"/>
    <s v="NTIC_TDI_TS_CDS"/>
    <n v="1"/>
    <n v="101"/>
    <s v="M03"/>
    <s v="L'essentiel en technologies de l'information"/>
    <s v="RESEAUX INFORMATIQUE"/>
    <n v="65"/>
    <n v="65"/>
    <x v="33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1"/>
    <n v="101"/>
    <s v="M04"/>
    <s v="Bureautique"/>
    <s v="BUREAUTIQUE"/>
    <n v="40"/>
    <n v="40"/>
    <x v="33"/>
    <m/>
    <m/>
    <m/>
    <n v="0"/>
    <m/>
    <n v="0"/>
    <m/>
    <n v="0"/>
    <m/>
    <n v="0"/>
    <m/>
    <n v="0"/>
    <n v="37.5"/>
    <n v="37.5"/>
    <n v="0.9375"/>
    <m/>
    <s v="ACHEVE"/>
  </r>
  <r>
    <s v="TS"/>
    <s v="NTIC_TDI_TS_CDS"/>
    <n v="1"/>
    <n v="101"/>
    <s v="M05"/>
    <s v="Programmation structurée"/>
    <s v="DEVELOPPEMENT INFORMATIQUE"/>
    <n v="105"/>
    <n v="105"/>
    <x v="3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EGTS3"/>
    <s v="Anglais technique"/>
    <s v="ANGLAIS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M06"/>
    <s v="Programmation événementielle et Orientée Objet"/>
    <s v="DEVELOPPEMENT INFORMATIQUE"/>
    <n v="105"/>
    <n v="105"/>
    <x v="35"/>
    <m/>
    <m/>
    <m/>
    <n v="0"/>
    <m/>
    <n v="0"/>
    <m/>
    <n v="0"/>
    <m/>
    <n v="0"/>
    <m/>
    <n v="0"/>
    <n v="27.5"/>
    <n v="27.5"/>
    <n v="0.26190476190476192"/>
    <m/>
    <s v="EN COURS"/>
  </r>
  <r>
    <s v="TS"/>
    <s v="NTIC_TDI_TS_CDS"/>
    <n v="2"/>
    <n v="201"/>
    <s v="M07"/>
    <s v="Analyse et conception orientée objet"/>
    <s v="DEVELOPPEMENT INFORMATIQUE"/>
    <n v="50"/>
    <n v="50"/>
    <x v="35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2"/>
    <n v="201"/>
    <s v="M08"/>
    <s v="Bases de données"/>
    <s v="DEVELOPPEMENT INFORMATIQUE"/>
    <n v="85"/>
    <n v="85"/>
    <x v="3"/>
    <m/>
    <m/>
    <m/>
    <n v="0"/>
    <m/>
    <n v="0"/>
    <m/>
    <n v="0"/>
    <m/>
    <n v="0"/>
    <m/>
    <n v="0"/>
    <n v="15"/>
    <n v="15"/>
    <n v="0.17647058823529413"/>
    <m/>
    <s v="EN COURS"/>
  </r>
  <r>
    <s v="TS"/>
    <s v="NTIC_TDI_TS_CDS"/>
    <n v="3"/>
    <n v="301"/>
    <s v="EGTS2"/>
    <s v="Communication écrite et orale"/>
    <s v="Français"/>
    <n v="20"/>
    <n v="2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EGTS3"/>
    <s v="Anglais technique"/>
    <s v="ANGLAIS"/>
    <n v="10"/>
    <n v="10"/>
    <x v="4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6"/>
    <s v="Système de gestion de bases de données (I)"/>
    <s v="DEVELOPPEMENT INFORMATIQUE"/>
    <n v="35"/>
    <n v="35"/>
    <x v="3"/>
    <m/>
    <m/>
    <m/>
    <n v="0"/>
    <m/>
    <n v="0"/>
    <m/>
    <n v="0"/>
    <m/>
    <n v="0"/>
    <m/>
    <n v="0"/>
    <n v="12.5"/>
    <n v="12.5"/>
    <n v="0.35714285714285715"/>
    <m/>
    <s v="EN COURS"/>
  </r>
  <r>
    <s v="TS"/>
    <s v="NTIC_TDI_TS_CDS"/>
    <n v="3"/>
    <n v="301"/>
    <s v="M17"/>
    <s v="Introduction aux réseaux informatiques"/>
    <s v="RESEAUX INFORMATIQUE"/>
    <n v="20"/>
    <n v="2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8"/>
    <s v="Système de gestion de bases de données (II)"/>
    <s v="DEVELOPPEMENT INFORMATIQUE"/>
    <n v="35"/>
    <n v="35"/>
    <x v="3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19"/>
    <s v="Programmation client/serveur"/>
    <s v="DEVELOPPEMENT INFORMATIQUE"/>
    <n v="65"/>
    <n v="65"/>
    <x v="36"/>
    <m/>
    <m/>
    <m/>
    <n v="0"/>
    <m/>
    <n v="0"/>
    <m/>
    <n v="0"/>
    <m/>
    <n v="0"/>
    <m/>
    <n v="0"/>
    <n v="17.5"/>
    <n v="17.5"/>
    <n v="0.26923076923076922"/>
    <m/>
    <s v="EN COURS"/>
  </r>
  <r>
    <s v="TS"/>
    <s v="NTIC_TDI_TS_CDS"/>
    <n v="3"/>
    <n v="301"/>
    <s v="M20"/>
    <s v="Applications hypermédias"/>
    <s v="DEVELOPPEMENT INFORMATIQUE"/>
    <n v="25"/>
    <n v="25"/>
    <x v="36"/>
    <m/>
    <m/>
    <m/>
    <n v="0"/>
    <m/>
    <n v="0"/>
    <m/>
    <n v="0"/>
    <m/>
    <n v="0"/>
    <m/>
    <n v="0"/>
    <n v="12.5"/>
    <n v="12.5"/>
    <n v="0.5"/>
    <m/>
    <s v="EN COURS"/>
  </r>
  <r>
    <s v="TS"/>
    <s v="NTIC_TDI_TS_CDS"/>
    <n v="3"/>
    <n v="301"/>
    <s v="M21"/>
    <s v="Programmation de sites Web dynamiques"/>
    <s v="DEVELOPPEMENT INFORMATIQUE"/>
    <n v="40"/>
    <n v="4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2"/>
    <s v="Déploiement d'applications"/>
    <s v="DEVELOPPEMENT INFORMATIQUE"/>
    <n v="10"/>
    <n v="10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3"/>
    <s v="Initiation à la gestion de projets informatiques"/>
    <s v="DEVELOPPEMENT INFORMATIQUE"/>
    <n v="8"/>
    <n v="8"/>
    <x v="36"/>
    <m/>
    <m/>
    <m/>
    <n v="0"/>
    <m/>
    <n v="0"/>
    <m/>
    <n v="0"/>
    <m/>
    <n v="0"/>
    <m/>
    <n v="0"/>
    <m/>
    <n v="0"/>
    <n v="0"/>
    <m/>
    <s v="EN ATTENTE"/>
  </r>
  <r>
    <s v="TS"/>
    <s v="NTIC_TDI_TS_CDS"/>
    <n v="3"/>
    <n v="301"/>
    <s v="M24"/>
    <s v="Projet de conception de fin de formation"/>
    <s v="DEVELOPPEMENT INFORMATIQUE"/>
    <n v="4"/>
    <n v="4"/>
    <x v="36"/>
    <m/>
    <m/>
    <m/>
    <n v="0"/>
    <m/>
    <n v="0"/>
    <m/>
    <n v="0"/>
    <m/>
    <n v="0"/>
    <m/>
    <n v="0"/>
    <m/>
    <n v="0"/>
    <n v="0"/>
    <m/>
    <s v="EN ATT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7">
  <r>
    <s v="TS"/>
    <s v="NTIC_TDM_TS"/>
    <n v="1"/>
    <n v="101"/>
    <s v="EGTS1"/>
    <s v="Arabe"/>
    <s v="ARABE"/>
    <n v="30"/>
    <n v="30"/>
  </r>
  <r>
    <s v="TS"/>
    <s v="NTIC_TDM_TS"/>
    <n v="1"/>
    <n v="101"/>
    <s v="EGTS2"/>
    <s v="Communication écrite et orale"/>
    <s v="Français"/>
    <n v="72"/>
    <n v="72"/>
  </r>
  <r>
    <s v="TS"/>
    <s v="NTIC_TDM_TS"/>
    <n v="1"/>
    <n v="101"/>
    <s v="EGTS3"/>
    <s v="Anglais technique"/>
    <s v="ANGLAIS"/>
    <n v="35"/>
    <n v="35"/>
  </r>
  <r>
    <s v="TS"/>
    <s v="NTIC_TDM_TS"/>
    <n v="1"/>
    <n v="101"/>
    <s v="M01"/>
    <s v="Métier et formation"/>
    <s v="DEVELOPPEMENT INFORMATIQUE"/>
    <n v="15"/>
    <n v="15"/>
  </r>
  <r>
    <s v="TS"/>
    <s v="NTIC_TDM_TS"/>
    <n v="1"/>
    <n v="101"/>
    <s v="M02"/>
    <s v="L’entreprise et son environnement, Gestion du temps et Production de documents"/>
    <s v="GESTION  / COMPTABILITE"/>
    <n v="60"/>
    <n v="60"/>
  </r>
  <r>
    <s v="TS"/>
    <s v="NTIC_TDM_TS"/>
    <n v="1"/>
    <n v="101"/>
    <s v="M03"/>
    <s v="Bureautique"/>
    <s v="BUREAUTIQUE"/>
    <n v="60"/>
    <n v="60"/>
  </r>
  <r>
    <s v="TS"/>
    <s v="NTIC_TDM_TS"/>
    <n v="1"/>
    <n v="101"/>
    <s v="M04"/>
    <s v="Essential en Technologie d'information"/>
    <s v="RESEAUX INFORMATIQUE"/>
    <n v="80"/>
    <n v="80"/>
  </r>
  <r>
    <s v="TS"/>
    <s v="NTIC_TDM_TS"/>
    <n v="1"/>
    <n v="101"/>
    <s v="M05"/>
    <s v="Programmation structurée"/>
    <s v="DEVELOPPEMENT INFORMATIQUE"/>
    <n v="140"/>
    <n v="140"/>
  </r>
  <r>
    <s v="TS"/>
    <s v="NTIC_TDM_TS"/>
    <n v="1"/>
    <n v="101"/>
    <s v="M06"/>
    <s v="Programmation évènementielle et POO"/>
    <s v="DEVELOPPEMENT INFORMATIQUE"/>
    <n v="140"/>
    <n v="140"/>
  </r>
  <r>
    <s v="TS"/>
    <s v="NTIC_TDM_TS"/>
    <n v="1"/>
    <n v="101"/>
    <s v="M07"/>
    <s v="Traitement des éléments multimédia"/>
    <s v="Développement Multimédias"/>
    <n v="140"/>
    <n v="140"/>
  </r>
  <r>
    <s v="TS"/>
    <s v="NTIC_TDM_TS"/>
    <n v="1"/>
    <n v="101"/>
    <s v="M08"/>
    <s v="Programmation Web côté client"/>
    <s v="DEVELOPPEMENT INFORMATIQUE"/>
    <n v="180"/>
    <n v="180"/>
  </r>
  <r>
    <s v="TS"/>
    <s v="NTIC_TDM_TS"/>
    <n v="1"/>
    <n v="102"/>
    <s v="EGTS1"/>
    <s v="Arabe"/>
    <s v="ARABE"/>
    <n v="30"/>
    <n v="30"/>
  </r>
  <r>
    <s v="TS"/>
    <s v="NTIC_TDM_TS"/>
    <n v="1"/>
    <n v="102"/>
    <s v="EGTS2"/>
    <s v="Communication écrite et orale"/>
    <s v="Français"/>
    <n v="72"/>
    <n v="72"/>
  </r>
  <r>
    <s v="TS"/>
    <s v="NTIC_TDM_TS"/>
    <n v="1"/>
    <n v="102"/>
    <s v="EGTS3"/>
    <s v="Anglais technique"/>
    <s v="ANGLAIS"/>
    <n v="35"/>
    <n v="35"/>
  </r>
  <r>
    <s v="TS"/>
    <s v="NTIC_TDM_TS"/>
    <n v="1"/>
    <n v="102"/>
    <s v="M01"/>
    <s v="Métier et formation"/>
    <s v="DEVELOPPEMENT INFORMATIQUE"/>
    <n v="15"/>
    <n v="15"/>
  </r>
  <r>
    <s v="TS"/>
    <s v="NTIC_TDM_TS"/>
    <n v="1"/>
    <n v="102"/>
    <s v="M02"/>
    <s v="L’entreprise et son environnement, Gestion du temps et Production de documents"/>
    <s v="GESTION  / COMPTABILITE"/>
    <n v="60"/>
    <n v="60"/>
  </r>
  <r>
    <s v="TS"/>
    <s v="NTIC_TDM_TS"/>
    <n v="1"/>
    <n v="102"/>
    <s v="M03"/>
    <s v="Bureautique"/>
    <s v="BUREAUTIQUE"/>
    <n v="60"/>
    <n v="60"/>
  </r>
  <r>
    <s v="TS"/>
    <s v="NTIC_TDM_TS"/>
    <n v="1"/>
    <n v="102"/>
    <s v="M04"/>
    <s v="Essential en Technologie d'information"/>
    <s v="RESEAUX INFORMATIQUE"/>
    <n v="80"/>
    <n v="80"/>
  </r>
  <r>
    <s v="TS"/>
    <s v="NTIC_TDM_TS"/>
    <n v="1"/>
    <n v="102"/>
    <s v="M05"/>
    <s v="Programmation structurée"/>
    <s v="DEVELOPPEMENT INFORMATIQUE"/>
    <n v="140"/>
    <n v="140"/>
  </r>
  <r>
    <s v="TS"/>
    <s v="NTIC_TDM_TS"/>
    <n v="1"/>
    <n v="102"/>
    <s v="M06"/>
    <s v="Programmation évènementielle et POO"/>
    <s v="DEVELOPPEMENT INFORMATIQUE"/>
    <n v="140"/>
    <n v="140"/>
  </r>
  <r>
    <s v="TS"/>
    <s v="NTIC_TDM_TS"/>
    <n v="1"/>
    <n v="102"/>
    <s v="M07"/>
    <s v="Traitement des éléments multimédia"/>
    <s v="Développement Multimédias"/>
    <n v="140"/>
    <n v="140"/>
  </r>
  <r>
    <s v="TS"/>
    <s v="NTIC_TDM_TS"/>
    <n v="1"/>
    <n v="102"/>
    <s v="M08"/>
    <s v="Programmation Web côté client"/>
    <s v="DEVELOPPEMENT INFORMATIQUE"/>
    <n v="180"/>
    <n v="180"/>
  </r>
  <r>
    <s v="TS"/>
    <s v="NTIC_TDM_TS"/>
    <n v="1"/>
    <n v="103"/>
    <s v="EGTS1"/>
    <s v="Arabe"/>
    <s v="ARABE"/>
    <n v="30"/>
    <n v="30"/>
  </r>
  <r>
    <s v="TS"/>
    <s v="NTIC_TDM_TS"/>
    <n v="1"/>
    <n v="103"/>
    <s v="EGTS2"/>
    <s v="Communication écrite et orale"/>
    <s v="Français"/>
    <n v="72"/>
    <n v="72"/>
  </r>
  <r>
    <s v="TS"/>
    <s v="NTIC_TDM_TS"/>
    <n v="1"/>
    <n v="103"/>
    <s v="EGTS3"/>
    <s v="Anglais technique"/>
    <s v="ANGLAIS"/>
    <n v="35"/>
    <n v="35"/>
  </r>
  <r>
    <s v="TS"/>
    <s v="NTIC_TDM_TS"/>
    <n v="1"/>
    <n v="103"/>
    <s v="M01"/>
    <s v="Métier et formation"/>
    <s v="DEVELOPPEMENT INFORMATIQUE"/>
    <n v="15"/>
    <n v="15"/>
  </r>
  <r>
    <s v="TS"/>
    <s v="NTIC_TDM_TS"/>
    <n v="1"/>
    <n v="103"/>
    <s v="M02"/>
    <s v="L’entreprise et son environnement, Gestion du temps et Production de documents"/>
    <s v="GESTION  / COMPTABILITE"/>
    <n v="60"/>
    <n v="60"/>
  </r>
  <r>
    <s v="TS"/>
    <s v="NTIC_TDM_TS"/>
    <n v="1"/>
    <n v="103"/>
    <s v="M03"/>
    <s v="Bureautique"/>
    <s v="BUREAUTIQUE"/>
    <n v="60"/>
    <n v="60"/>
  </r>
  <r>
    <s v="TS"/>
    <s v="NTIC_TDM_TS"/>
    <n v="1"/>
    <n v="103"/>
    <s v="M04"/>
    <s v="Essential en Technologie d'information"/>
    <s v="RESEAUX INFORMATIQUE"/>
    <n v="80"/>
    <n v="80"/>
  </r>
  <r>
    <s v="TS"/>
    <s v="NTIC_TDM_TS"/>
    <n v="1"/>
    <n v="103"/>
    <s v="M05"/>
    <s v="Programmation structurée"/>
    <s v="DEVELOPPEMENT INFORMATIQUE"/>
    <n v="140"/>
    <n v="140"/>
  </r>
  <r>
    <s v="TS"/>
    <s v="NTIC_TDM_TS"/>
    <n v="1"/>
    <n v="103"/>
    <s v="M06"/>
    <s v="Programmation évènementielle et POO"/>
    <s v="DEVELOPPEMENT INFORMATIQUE"/>
    <n v="140"/>
    <n v="140"/>
  </r>
  <r>
    <s v="TS"/>
    <s v="NTIC_TDM_TS"/>
    <n v="1"/>
    <n v="103"/>
    <s v="M07"/>
    <s v="Traitement des éléments multimédia"/>
    <s v="Développement Multimédias"/>
    <n v="140"/>
    <n v="140"/>
  </r>
  <r>
    <s v="TS"/>
    <s v="NTIC_TDM_TS"/>
    <n v="1"/>
    <n v="103"/>
    <s v="M08"/>
    <s v="Programmation Web côté client"/>
    <s v="DEVELOPPEMENT INFORMATIQUE"/>
    <n v="180"/>
    <n v="180"/>
  </r>
  <r>
    <s v="TS"/>
    <s v="NTIC_TDM_TS"/>
    <n v="2"/>
    <n v="201"/>
    <s v="EGTS2"/>
    <s v="Communication écrite et orale"/>
    <s v="Français"/>
    <n v="36"/>
    <n v="36"/>
  </r>
  <r>
    <s v="TS"/>
    <s v="NTIC_TDM_TS"/>
    <n v="2"/>
    <n v="201"/>
    <s v="EGTS3"/>
    <s v="Anglais technique"/>
    <s v="ANGLAIS"/>
    <n v="35"/>
    <n v="35"/>
  </r>
  <r>
    <s v="TS"/>
    <s v="NTIC_TDM_TS"/>
    <n v="2"/>
    <n v="201"/>
    <s v="EGTS4"/>
    <s v="Culture d'entreprenariat"/>
    <s v="GESTION  / COMPTABILITE"/>
    <n v="50"/>
    <n v="50"/>
  </r>
  <r>
    <s v="TS"/>
    <s v="NTIC_TDM_TS"/>
    <n v="2"/>
    <n v="201"/>
    <s v="M09"/>
    <s v="Bases de données"/>
    <s v="DEVELOPPEMENT INFORMATIQUE"/>
    <n v="140"/>
    <n v="140"/>
  </r>
  <r>
    <s v="TS"/>
    <s v="NTIC_TDM_TS"/>
    <n v="2"/>
    <n v="201"/>
    <s v="M10"/>
    <s v="Post production vidéo et Animations 3D"/>
    <s v="Développement Multimédias"/>
    <n v="160"/>
    <n v="160"/>
  </r>
  <r>
    <s v="TS"/>
    <s v="NTIC_TDM_TS"/>
    <n v="2"/>
    <n v="201"/>
    <s v="M11"/>
    <s v="Programmation web côté serveur"/>
    <s v="DEVELOPPEMENT INFORMATIQUE"/>
    <n v="180"/>
    <n v="180"/>
  </r>
  <r>
    <s v="TS"/>
    <s v="NTIC_TDM_TS"/>
    <n v="2"/>
    <n v="201"/>
    <s v="M12"/>
    <s v="Développement d'application mobile"/>
    <s v="DEVELOPPEMENT INFORMATIQUE"/>
    <n v="100"/>
    <n v="100"/>
  </r>
  <r>
    <s v="TS"/>
    <s v="NTIC_TDM_TS"/>
    <n v="2"/>
    <n v="201"/>
    <s v="M13"/>
    <s v="Projet de de fin de formation"/>
    <s v="DEVELOPPEMENT INFORMATIQUE"/>
    <n v="60"/>
    <n v="60"/>
  </r>
  <r>
    <s v="TS"/>
    <s v="NTIC_TDM_TS"/>
    <n v="2"/>
    <n v="201"/>
    <s v="M14"/>
    <s v="Moyens de Recherche d'emploi"/>
    <s v="CLE"/>
    <n v="15"/>
    <n v="15"/>
  </r>
  <r>
    <s v="TS"/>
    <s v="NTIC_TDM_TS"/>
    <n v="2"/>
    <n v="202"/>
    <s v="EGTS2"/>
    <s v="Communication écrite et orale"/>
    <s v="Français"/>
    <n v="36"/>
    <n v="36"/>
  </r>
  <r>
    <s v="TS"/>
    <s v="NTIC_TDM_TS"/>
    <n v="2"/>
    <n v="202"/>
    <s v="EGTS3"/>
    <s v="Anglais technique"/>
    <s v="ANGLAIS"/>
    <n v="35"/>
    <n v="35"/>
  </r>
  <r>
    <s v="TS"/>
    <s v="NTIC_TDM_TS"/>
    <n v="2"/>
    <n v="202"/>
    <s v="EGTS4"/>
    <s v="Culture d'entreprenariat"/>
    <s v="GESTION  / COMPTABILITE"/>
    <n v="50"/>
    <n v="50"/>
  </r>
  <r>
    <s v="TS"/>
    <s v="NTIC_TDM_TS"/>
    <n v="2"/>
    <n v="202"/>
    <s v="M09"/>
    <s v="Bases de données"/>
    <s v="DEVELOPPEMENT INFORMATIQUE"/>
    <n v="140"/>
    <n v="140"/>
  </r>
  <r>
    <s v="TS"/>
    <s v="NTIC_TDM_TS"/>
    <n v="2"/>
    <n v="202"/>
    <s v="M10"/>
    <s v="Post production vidéo et Animations 3D"/>
    <s v="Développement Multimédias"/>
    <n v="160"/>
    <n v="160"/>
  </r>
  <r>
    <s v="TS"/>
    <s v="NTIC_TDM_TS"/>
    <n v="2"/>
    <n v="202"/>
    <s v="M11"/>
    <s v="Programmation web côté serveur"/>
    <s v="DEVELOPPEMENT INFORMATIQUE"/>
    <n v="180"/>
    <n v="180"/>
  </r>
  <r>
    <s v="TS"/>
    <s v="NTIC_TDM_TS"/>
    <n v="2"/>
    <n v="202"/>
    <s v="M12"/>
    <s v="Développement d'application mobile"/>
    <s v="DEVELOPPEMENT INFORMATIQUE"/>
    <n v="100"/>
    <n v="100"/>
  </r>
  <r>
    <s v="TS"/>
    <s v="NTIC_TDM_TS"/>
    <n v="2"/>
    <n v="202"/>
    <s v="M13"/>
    <s v="Projet de de fin de formation"/>
    <s v="DEVELOPPEMENT INFORMATIQUE"/>
    <n v="60"/>
    <n v="60"/>
  </r>
  <r>
    <s v="TS"/>
    <s v="NTIC_TDM_TS"/>
    <n v="2"/>
    <n v="202"/>
    <s v="M14"/>
    <s v="Moyens de Recherche d'emploi"/>
    <s v="CLE"/>
    <n v="15"/>
    <n v="15"/>
  </r>
  <r>
    <s v="TS"/>
    <s v="NTIC_TRI_TS"/>
    <n v="1"/>
    <n v="101"/>
    <s v="EGTS1"/>
    <s v="Arabe"/>
    <s v="ARABE"/>
    <n v="30"/>
    <n v="30"/>
  </r>
  <r>
    <s v="TS"/>
    <s v="NTIC_TRI_TS"/>
    <n v="1"/>
    <n v="101"/>
    <s v="EGTS2"/>
    <s v="Communication écrite et orale"/>
    <s v="Français"/>
    <n v="72"/>
    <n v="72"/>
  </r>
  <r>
    <s v="TS"/>
    <s v="NTIC_TRI_TS"/>
    <n v="1"/>
    <n v="101"/>
    <s v="EGTS3"/>
    <s v="Anglais technique"/>
    <s v="ANGLAIS"/>
    <n v="35"/>
    <n v="35"/>
  </r>
  <r>
    <s v="TS"/>
    <s v="NTIC_TRI_TS"/>
    <n v="1"/>
    <n v="101"/>
    <s v="M01"/>
    <s v="Métier et formation dans les NTIC"/>
    <s v="RESEAUX INFORMATIQUE"/>
    <n v="15"/>
    <n v="15"/>
  </r>
  <r>
    <s v="TS"/>
    <s v="NTIC_TRI_TS"/>
    <n v="1"/>
    <n v="101"/>
    <s v="M02"/>
    <s v="L’entreprise et son environnement, Gestion du temps et Production de documents"/>
    <s v="GESTION  / COMPTABILITE"/>
    <n v="60"/>
    <n v="60"/>
  </r>
  <r>
    <s v="TS"/>
    <s v="NTIC_TRI_TS"/>
    <n v="1"/>
    <n v="101"/>
    <s v="M03"/>
    <s v="L’essentiel en technologie de l’information"/>
    <s v="RESEAUX INFORMATIQUE"/>
    <n v="120"/>
    <n v="120"/>
  </r>
  <r>
    <s v="TS"/>
    <s v="NTIC_TRI_TS"/>
    <n v="1"/>
    <n v="101"/>
    <s v="M04"/>
    <s v="Bureautique"/>
    <s v="BUREAUTIQUE"/>
    <n v="80"/>
    <n v="80"/>
  </r>
  <r>
    <s v="TS"/>
    <s v="NTIC_TRI_TS"/>
    <n v="1"/>
    <n v="101"/>
    <s v="M05"/>
    <s v="Système d'exploitation Client Windows"/>
    <s v="RESEAUX INFORMATIQUE"/>
    <n v="80"/>
    <n v="80"/>
  </r>
  <r>
    <s v="TS"/>
    <s v="NTIC_TRI_TS"/>
    <n v="1"/>
    <n v="101"/>
    <s v="M06"/>
    <s v="Programmation structurée"/>
    <s v="DEVELOPPEMENT INFORMATIQUE"/>
    <n v="120"/>
    <n v="120"/>
  </r>
  <r>
    <s v="TS"/>
    <s v="NTIC_TRI_TS"/>
    <n v="1"/>
    <n v="101"/>
    <s v="M07"/>
    <s v="Système d'exploitation Open Source"/>
    <s v="RESEAUX INFORMATIQUE"/>
    <n v="90"/>
    <n v="90"/>
  </r>
  <r>
    <s v="TS"/>
    <s v="NTIC_TRI_TS"/>
    <n v="1"/>
    <n v="101"/>
    <s v="M08"/>
    <s v="Initiation aux réseaux"/>
    <s v="RESEAUX INFORMATIQUE"/>
    <n v="90"/>
    <n v="90"/>
  </r>
  <r>
    <s v="TS"/>
    <s v="NTIC_TRI_TS"/>
    <n v="1"/>
    <n v="101"/>
    <s v="M09"/>
    <s v="Notions de base sur le routage et la commutation"/>
    <s v="RESEAUX INFORMATIQUE"/>
    <n v="90"/>
    <n v="90"/>
  </r>
  <r>
    <s v="TS"/>
    <s v="NTIC_TRI_TS"/>
    <n v="1"/>
    <n v="102"/>
    <s v="EGTS1"/>
    <s v="Arabe"/>
    <s v="ARABE"/>
    <n v="30"/>
    <n v="30"/>
  </r>
  <r>
    <s v="TS"/>
    <s v="NTIC_TRI_TS"/>
    <n v="1"/>
    <n v="102"/>
    <s v="EGTS2"/>
    <s v="Communication écrite et orale"/>
    <s v="Français"/>
    <n v="72"/>
    <n v="72"/>
  </r>
  <r>
    <s v="TS"/>
    <s v="NTIC_TRI_TS"/>
    <n v="1"/>
    <n v="102"/>
    <s v="EGTS3"/>
    <s v="Anglais technique"/>
    <s v="ANGLAIS"/>
    <n v="35"/>
    <n v="35"/>
  </r>
  <r>
    <s v="TS"/>
    <s v="NTIC_TRI_TS"/>
    <n v="1"/>
    <n v="102"/>
    <s v="M01"/>
    <s v="Métier et formation dans les NTIC"/>
    <s v="RESEAUX INFORMATIQUE"/>
    <n v="15"/>
    <n v="15"/>
  </r>
  <r>
    <s v="TS"/>
    <s v="NTIC_TRI_TS"/>
    <n v="1"/>
    <n v="102"/>
    <s v="M02"/>
    <s v="L’entreprise et son environnement, Gestion du temps et Production de documents"/>
    <s v="GESTION  / COMPTABILITE"/>
    <n v="60"/>
    <n v="60"/>
  </r>
  <r>
    <s v="TS"/>
    <s v="NTIC_TRI_TS"/>
    <n v="1"/>
    <n v="102"/>
    <s v="M03"/>
    <s v="L’essentiel en technologie de l’information"/>
    <s v="RESEAUX INFORMATIQUE"/>
    <n v="120"/>
    <n v="120"/>
  </r>
  <r>
    <s v="TS"/>
    <s v="NTIC_TRI_TS"/>
    <n v="1"/>
    <n v="102"/>
    <s v="M04"/>
    <s v="Bureautique"/>
    <s v="BUREAUTIQUE"/>
    <n v="80"/>
    <n v="80"/>
  </r>
  <r>
    <s v="TS"/>
    <s v="NTIC_TRI_TS"/>
    <n v="1"/>
    <n v="102"/>
    <s v="M05"/>
    <s v="Système d'exploitation Client Windows"/>
    <s v="RESEAUX INFORMATIQUE"/>
    <n v="80"/>
    <n v="80"/>
  </r>
  <r>
    <s v="TS"/>
    <s v="NTIC_TRI_TS"/>
    <n v="1"/>
    <n v="102"/>
    <s v="M06"/>
    <s v="Programmation structurée"/>
    <s v="DEVELOPPEMENT INFORMATIQUE"/>
    <n v="120"/>
    <n v="120"/>
  </r>
  <r>
    <s v="TS"/>
    <s v="NTIC_TRI_TS"/>
    <n v="1"/>
    <n v="102"/>
    <s v="M07"/>
    <s v="Système d'exploitation Open Source"/>
    <s v="RESEAUX INFORMATIQUE"/>
    <n v="90"/>
    <n v="90"/>
  </r>
  <r>
    <s v="TS"/>
    <s v="NTIC_TRI_TS"/>
    <n v="1"/>
    <n v="102"/>
    <s v="M08"/>
    <s v="Initiation aux réseaux"/>
    <s v="RESEAUX INFORMATIQUE"/>
    <n v="90"/>
    <n v="90"/>
  </r>
  <r>
    <s v="TS"/>
    <s v="NTIC_TRI_TS"/>
    <n v="1"/>
    <n v="102"/>
    <s v="M09"/>
    <s v="Notions de base sur le routage et la commutation"/>
    <s v="RESEAUX INFORMATIQUE"/>
    <n v="90"/>
    <n v="90"/>
  </r>
  <r>
    <s v="TS"/>
    <s v="NTIC_TRI_TS"/>
    <n v="1"/>
    <n v="103"/>
    <s v="EGTS1"/>
    <s v="Arabe"/>
    <s v="ARABE"/>
    <n v="30"/>
    <n v="30"/>
  </r>
  <r>
    <s v="TS"/>
    <s v="NTIC_TRI_TS"/>
    <n v="1"/>
    <n v="103"/>
    <s v="EGTS2"/>
    <s v="Communication écrite et orale"/>
    <s v="Français"/>
    <n v="72"/>
    <n v="72"/>
  </r>
  <r>
    <s v="TS"/>
    <s v="NTIC_TRI_TS"/>
    <n v="1"/>
    <n v="103"/>
    <s v="EGTS3"/>
    <s v="Anglais technique"/>
    <s v="ANGLAIS"/>
    <n v="35"/>
    <n v="35"/>
  </r>
  <r>
    <s v="TS"/>
    <s v="NTIC_TRI_TS"/>
    <n v="1"/>
    <n v="103"/>
    <s v="M01"/>
    <s v="Métier et formation dans les NTIC"/>
    <s v="RESEAUX INFORMATIQUE"/>
    <n v="15"/>
    <n v="15"/>
  </r>
  <r>
    <s v="TS"/>
    <s v="NTIC_TRI_TS"/>
    <n v="1"/>
    <n v="103"/>
    <s v="M02"/>
    <s v="L’entreprise et son environnement, Gestion du temps et Production de documents"/>
    <s v="GESTION  / COMPTABILITE"/>
    <n v="60"/>
    <n v="60"/>
  </r>
  <r>
    <s v="TS"/>
    <s v="NTIC_TRI_TS"/>
    <n v="1"/>
    <n v="103"/>
    <s v="M03"/>
    <s v="L’essentiel en technologie de l’information"/>
    <s v="RESEAUX INFORMATIQUE"/>
    <n v="120"/>
    <n v="120"/>
  </r>
  <r>
    <s v="TS"/>
    <s v="NTIC_TRI_TS"/>
    <n v="1"/>
    <n v="103"/>
    <s v="M04"/>
    <s v="Bureautique"/>
    <s v="BUREAUTIQUE"/>
    <n v="80"/>
    <n v="80"/>
  </r>
  <r>
    <s v="TS"/>
    <s v="NTIC_TRI_TS"/>
    <n v="1"/>
    <n v="103"/>
    <s v="M05"/>
    <s v="Système d'exploitation Client Windows"/>
    <s v="RESEAUX INFORMATIQUE"/>
    <n v="80"/>
    <n v="80"/>
  </r>
  <r>
    <s v="TS"/>
    <s v="NTIC_TRI_TS"/>
    <n v="1"/>
    <n v="103"/>
    <s v="M06"/>
    <s v="Programmation structurée"/>
    <s v="DEVELOPPEMENT INFORMATIQUE"/>
    <n v="120"/>
    <n v="120"/>
  </r>
  <r>
    <s v="TS"/>
    <s v="NTIC_TRI_TS"/>
    <n v="1"/>
    <n v="103"/>
    <s v="M07"/>
    <s v="Système d'exploitation Open Source"/>
    <s v="RESEAUX INFORMATIQUE"/>
    <n v="90"/>
    <n v="90"/>
  </r>
  <r>
    <s v="TS"/>
    <s v="NTIC_TRI_TS"/>
    <n v="1"/>
    <n v="103"/>
    <s v="M08"/>
    <s v="Initiation aux réseaux"/>
    <s v="RESEAUX INFORMATIQUE"/>
    <n v="90"/>
    <n v="90"/>
  </r>
  <r>
    <s v="TS"/>
    <s v="NTIC_TRI_TS"/>
    <n v="1"/>
    <n v="103"/>
    <s v="M09"/>
    <s v="Notions de base sur le routage et la commutation"/>
    <s v="RESEAUX INFORMATIQUE"/>
    <n v="90"/>
    <n v="90"/>
  </r>
  <r>
    <s v="TS"/>
    <s v="NTIC_TRI_TS"/>
    <n v="1"/>
    <n v="104"/>
    <s v="EGTS1"/>
    <s v="Arabe"/>
    <s v="ARABE"/>
    <n v="30"/>
    <n v="30"/>
  </r>
  <r>
    <s v="TS"/>
    <s v="NTIC_TRI_TS"/>
    <n v="1"/>
    <n v="104"/>
    <s v="EGTS2"/>
    <s v="Communication écrite et orale"/>
    <s v="Français"/>
    <n v="72"/>
    <n v="72"/>
  </r>
  <r>
    <s v="TS"/>
    <s v="NTIC_TRI_TS"/>
    <n v="1"/>
    <n v="104"/>
    <s v="EGTS3"/>
    <s v="Anglais technique"/>
    <s v="ANGLAIS"/>
    <n v="35"/>
    <n v="35"/>
  </r>
  <r>
    <s v="TS"/>
    <s v="NTIC_TRI_TS"/>
    <n v="1"/>
    <n v="104"/>
    <s v="M01"/>
    <s v="Métier et formation dans les NTIC"/>
    <s v="RESEAUX INFORMATIQUE"/>
    <n v="15"/>
    <n v="15"/>
  </r>
  <r>
    <s v="TS"/>
    <s v="NTIC_TRI_TS"/>
    <n v="1"/>
    <n v="104"/>
    <s v="M02"/>
    <s v="L’entreprise et son environnement, Gestion du temps et Production de documents"/>
    <s v="GESTION  / COMPTABILITE"/>
    <n v="60"/>
    <n v="60"/>
  </r>
  <r>
    <s v="TS"/>
    <s v="NTIC_TRI_TS"/>
    <n v="1"/>
    <n v="104"/>
    <s v="M03"/>
    <s v="L’essentiel en technologie de l’information"/>
    <s v="RESEAUX INFORMATIQUE"/>
    <n v="120"/>
    <n v="120"/>
  </r>
  <r>
    <s v="TS"/>
    <s v="NTIC_TRI_TS"/>
    <n v="1"/>
    <n v="104"/>
    <s v="M04"/>
    <s v="Bureautique"/>
    <s v="BUREAUTIQUE"/>
    <n v="80"/>
    <n v="80"/>
  </r>
  <r>
    <s v="TS"/>
    <s v="NTIC_TRI_TS"/>
    <n v="1"/>
    <n v="104"/>
    <s v="M05"/>
    <s v="Système d'exploitation Client Windows"/>
    <s v="RESEAUX INFORMATIQUE"/>
    <n v="80"/>
    <n v="80"/>
  </r>
  <r>
    <s v="TS"/>
    <s v="NTIC_TRI_TS"/>
    <n v="1"/>
    <n v="104"/>
    <s v="M06"/>
    <s v="Programmation structurée"/>
    <s v="DEVELOPPEMENT INFORMATIQUE"/>
    <n v="120"/>
    <n v="120"/>
  </r>
  <r>
    <s v="TS"/>
    <s v="NTIC_TRI_TS"/>
    <n v="1"/>
    <n v="104"/>
    <s v="M07"/>
    <s v="Système d'exploitation Open Source"/>
    <s v="RESEAUX INFORMATIQUE"/>
    <n v="90"/>
    <n v="90"/>
  </r>
  <r>
    <s v="TS"/>
    <s v="NTIC_TRI_TS"/>
    <n v="1"/>
    <n v="104"/>
    <s v="M08"/>
    <s v="Initiation aux réseaux"/>
    <s v="RESEAUX INFORMATIQUE"/>
    <n v="90"/>
    <n v="90"/>
  </r>
  <r>
    <s v="TS"/>
    <s v="NTIC_TRI_TS"/>
    <n v="1"/>
    <n v="104"/>
    <s v="M09"/>
    <s v="Notions de base sur le routage et la commutation"/>
    <s v="RESEAUX INFORMATIQUE"/>
    <n v="90"/>
    <n v="90"/>
  </r>
  <r>
    <s v="TS"/>
    <s v="NTIC_TRI_TS"/>
    <n v="1"/>
    <n v="105"/>
    <s v="EGTS1"/>
    <s v="Arabe"/>
    <s v="ARABE"/>
    <n v="30"/>
    <n v="30"/>
  </r>
  <r>
    <s v="TS"/>
    <s v="NTIC_TRI_TS"/>
    <n v="1"/>
    <n v="105"/>
    <s v="EGTS2"/>
    <s v="Communication écrite et orale"/>
    <s v="Français"/>
    <n v="72"/>
    <n v="72"/>
  </r>
  <r>
    <s v="TS"/>
    <s v="NTIC_TRI_TS"/>
    <n v="1"/>
    <n v="105"/>
    <s v="EGTS3"/>
    <s v="Anglais technique"/>
    <s v="ANGLAIS"/>
    <n v="35"/>
    <n v="35"/>
  </r>
  <r>
    <s v="TS"/>
    <s v="NTIC_TRI_TS"/>
    <n v="1"/>
    <n v="105"/>
    <s v="M01"/>
    <s v="Métier et formation dans les NTIC"/>
    <s v="RESEAUX INFORMATIQUE"/>
    <n v="15"/>
    <n v="15"/>
  </r>
  <r>
    <s v="TS"/>
    <s v="NTIC_TRI_TS"/>
    <n v="1"/>
    <n v="105"/>
    <s v="M02"/>
    <s v="L’entreprise et son environnement, Gestion du temps et Production de documents"/>
    <s v="GESTION  / COMPTABILITE"/>
    <n v="60"/>
    <n v="60"/>
  </r>
  <r>
    <s v="TS"/>
    <s v="NTIC_TRI_TS"/>
    <n v="1"/>
    <n v="105"/>
    <s v="M03"/>
    <s v="L’essentiel en technologie de l’information"/>
    <s v="RESEAUX INFORMATIQUE"/>
    <n v="120"/>
    <n v="120"/>
  </r>
  <r>
    <s v="TS"/>
    <s v="NTIC_TRI_TS"/>
    <n v="1"/>
    <n v="105"/>
    <s v="M04"/>
    <s v="Bureautique"/>
    <s v="BUREAUTIQUE"/>
    <n v="80"/>
    <n v="80"/>
  </r>
  <r>
    <s v="TS"/>
    <s v="NTIC_TRI_TS"/>
    <n v="1"/>
    <n v="105"/>
    <s v="M05"/>
    <s v="Système d'exploitation Client Windows"/>
    <s v="RESEAUX INFORMATIQUE"/>
    <n v="80"/>
    <n v="80"/>
  </r>
  <r>
    <s v="TS"/>
    <s v="NTIC_TRI_TS"/>
    <n v="1"/>
    <n v="105"/>
    <s v="M06"/>
    <s v="Programmation structurée"/>
    <s v="DEVELOPPEMENT INFORMATIQUE"/>
    <n v="120"/>
    <n v="120"/>
  </r>
  <r>
    <s v="TS"/>
    <s v="NTIC_TRI_TS"/>
    <n v="1"/>
    <n v="105"/>
    <s v="M07"/>
    <s v="Système d'exploitation Open Source"/>
    <s v="RESEAUX INFORMATIQUE"/>
    <n v="90"/>
    <n v="90"/>
  </r>
  <r>
    <s v="TS"/>
    <s v="NTIC_TRI_TS"/>
    <n v="1"/>
    <n v="105"/>
    <s v="M08"/>
    <s v="Initiation aux réseaux"/>
    <s v="RESEAUX INFORMATIQUE"/>
    <n v="90"/>
    <n v="90"/>
  </r>
  <r>
    <s v="TS"/>
    <s v="NTIC_TRI_TS"/>
    <n v="1"/>
    <n v="105"/>
    <s v="M09"/>
    <s v="Notions de base sur le routage et la commutation"/>
    <s v="RESEAUX INFORMATIQUE"/>
    <n v="90"/>
    <n v="90"/>
  </r>
  <r>
    <s v="TS"/>
    <s v="NTIC_TRI_TS"/>
    <n v="1"/>
    <n v="106"/>
    <s v="EGTS1"/>
    <s v="Arabe"/>
    <s v="ARABE"/>
    <n v="30"/>
    <n v="30"/>
  </r>
  <r>
    <s v="TS"/>
    <s v="NTIC_TRI_TS"/>
    <n v="1"/>
    <n v="106"/>
    <s v="EGTS2"/>
    <s v="Communication écrite et orale"/>
    <s v="Français"/>
    <n v="72"/>
    <n v="72"/>
  </r>
  <r>
    <s v="TS"/>
    <s v="NTIC_TRI_TS"/>
    <n v="1"/>
    <n v="106"/>
    <s v="EGTS3"/>
    <s v="Anglais technique"/>
    <s v="ANGLAIS"/>
    <n v="35"/>
    <n v="35"/>
  </r>
  <r>
    <s v="TS"/>
    <s v="NTIC_TRI_TS"/>
    <n v="1"/>
    <n v="106"/>
    <s v="M01"/>
    <s v="Métier et formation dans les NTIC"/>
    <s v="RESEAUX INFORMATIQUE"/>
    <n v="15"/>
    <n v="15"/>
  </r>
  <r>
    <s v="TS"/>
    <s v="NTIC_TRI_TS"/>
    <n v="1"/>
    <n v="106"/>
    <s v="M02"/>
    <s v="L’entreprise et son environnement, Gestion du temps et Production de documents"/>
    <s v="GESTION  / COMPTABILITE"/>
    <n v="60"/>
    <n v="60"/>
  </r>
  <r>
    <s v="TS"/>
    <s v="NTIC_TRI_TS"/>
    <n v="1"/>
    <n v="106"/>
    <s v="M03"/>
    <s v="L’essentiel en technologie de l’information"/>
    <s v="RESEAUX INFORMATIQUE"/>
    <n v="120"/>
    <n v="120"/>
  </r>
  <r>
    <s v="TS"/>
    <s v="NTIC_TRI_TS"/>
    <n v="1"/>
    <n v="106"/>
    <s v="M04"/>
    <s v="Bureautique"/>
    <s v="BUREAUTIQUE"/>
    <n v="80"/>
    <n v="80"/>
  </r>
  <r>
    <s v="TS"/>
    <s v="NTIC_TRI_TS"/>
    <n v="1"/>
    <n v="106"/>
    <s v="M05"/>
    <s v="Système d'exploitation Client Windows"/>
    <s v="RESEAUX INFORMATIQUE"/>
    <n v="80"/>
    <n v="80"/>
  </r>
  <r>
    <s v="TS"/>
    <s v="NTIC_TRI_TS"/>
    <n v="1"/>
    <n v="106"/>
    <s v="M06"/>
    <s v="Programmation structurée"/>
    <s v="DEVELOPPEMENT INFORMATIQUE"/>
    <n v="120"/>
    <n v="120"/>
  </r>
  <r>
    <s v="TS"/>
    <s v="NTIC_TRI_TS"/>
    <n v="1"/>
    <n v="106"/>
    <s v="M07"/>
    <s v="Système d'exploitation Open Source"/>
    <s v="RESEAUX INFORMATIQUE"/>
    <n v="90"/>
    <n v="90"/>
  </r>
  <r>
    <s v="TS"/>
    <s v="NTIC_TRI_TS"/>
    <n v="1"/>
    <n v="106"/>
    <s v="M08"/>
    <s v="Initiation aux réseaux"/>
    <s v="RESEAUX INFORMATIQUE"/>
    <n v="90"/>
    <n v="90"/>
  </r>
  <r>
    <s v="TS"/>
    <s v="NTIC_TRI_TS"/>
    <n v="1"/>
    <n v="106"/>
    <s v="M09"/>
    <s v="Notions de base sur le routage et la commutation"/>
    <s v="RESEAUX INFORMATIQUE"/>
    <n v="90"/>
    <n v="90"/>
  </r>
  <r>
    <s v="TS"/>
    <s v="NTIC_TRI_TS"/>
    <n v="1"/>
    <n v="107"/>
    <s v="EGTS1"/>
    <s v="Arabe"/>
    <s v="ARABE"/>
    <n v="30"/>
    <n v="30"/>
  </r>
  <r>
    <s v="TS"/>
    <s v="NTIC_TRI_TS"/>
    <n v="1"/>
    <n v="107"/>
    <s v="EGTS2"/>
    <s v="Communication écrite et orale"/>
    <s v="Français"/>
    <n v="72"/>
    <n v="72"/>
  </r>
  <r>
    <s v="TS"/>
    <s v="NTIC_TRI_TS"/>
    <n v="1"/>
    <n v="107"/>
    <s v="EGTS3"/>
    <s v="Anglais technique"/>
    <s v="ANGLAIS"/>
    <n v="35"/>
    <n v="35"/>
  </r>
  <r>
    <s v="TS"/>
    <s v="NTIC_TRI_TS"/>
    <n v="1"/>
    <n v="107"/>
    <s v="M01"/>
    <s v="Métier et formation dans les NTIC"/>
    <s v="RESEAUX INFORMATIQUE"/>
    <n v="15"/>
    <n v="15"/>
  </r>
  <r>
    <s v="TS"/>
    <s v="NTIC_TRI_TS"/>
    <n v="1"/>
    <n v="107"/>
    <s v="M02"/>
    <s v="L’entreprise et son environnement, Gestion du temps et Production de documents"/>
    <s v="GESTION  / COMPTABILITE"/>
    <n v="60"/>
    <n v="60"/>
  </r>
  <r>
    <s v="TS"/>
    <s v="NTIC_TRI_TS"/>
    <n v="1"/>
    <n v="107"/>
    <s v="M03"/>
    <s v="L’essentiel en technologie de l’information"/>
    <s v="RESEAUX INFORMATIQUE"/>
    <n v="120"/>
    <n v="120"/>
  </r>
  <r>
    <s v="TS"/>
    <s v="NTIC_TRI_TS"/>
    <n v="1"/>
    <n v="107"/>
    <s v="M04"/>
    <s v="Bureautique"/>
    <s v="BUREAUTIQUE"/>
    <n v="80"/>
    <n v="80"/>
  </r>
  <r>
    <s v="TS"/>
    <s v="NTIC_TRI_TS"/>
    <n v="1"/>
    <n v="107"/>
    <s v="M05"/>
    <s v="Système d'exploitation Client Windows"/>
    <s v="RESEAUX INFORMATIQUE"/>
    <n v="80"/>
    <n v="80"/>
  </r>
  <r>
    <s v="TS"/>
    <s v="NTIC_TRI_TS"/>
    <n v="1"/>
    <n v="107"/>
    <s v="M06"/>
    <s v="Programmation structurée"/>
    <s v="DEVELOPPEMENT INFORMATIQUE"/>
    <n v="120"/>
    <n v="120"/>
  </r>
  <r>
    <s v="TS"/>
    <s v="NTIC_TRI_TS"/>
    <n v="1"/>
    <n v="107"/>
    <s v="M07"/>
    <s v="Système d'exploitation Open Source"/>
    <s v="RESEAUX INFORMATIQUE"/>
    <n v="90"/>
    <n v="90"/>
  </r>
  <r>
    <s v="TS"/>
    <s v="NTIC_TRI_TS"/>
    <n v="1"/>
    <n v="107"/>
    <s v="M08"/>
    <s v="Initiation aux réseaux"/>
    <s v="RESEAUX INFORMATIQUE"/>
    <n v="90"/>
    <n v="90"/>
  </r>
  <r>
    <s v="TS"/>
    <s v="NTIC_TRI_TS"/>
    <n v="1"/>
    <n v="107"/>
    <s v="M09"/>
    <s v="Notions de base sur le routage et la commutation"/>
    <s v="RESEAUX INFORMATIQUE"/>
    <n v="90"/>
    <n v="90"/>
  </r>
  <r>
    <s v="TS"/>
    <s v="NTIC_TRI_TS"/>
    <n v="2"/>
    <n v="201"/>
    <s v="EGTS2"/>
    <s v="Communication écrite et orale"/>
    <s v="Français"/>
    <n v="36"/>
    <n v="36"/>
  </r>
  <r>
    <s v="TS"/>
    <s v="NTIC_TRI_TS"/>
    <n v="2"/>
    <n v="201"/>
    <s v="EGTS3"/>
    <s v="Anglais technique"/>
    <s v="ANGLAIS"/>
    <n v="35"/>
    <n v="35"/>
  </r>
  <r>
    <s v="TS"/>
    <s v="NTIC_TRI_TS"/>
    <n v="2"/>
    <n v="201"/>
    <s v="EGTS4"/>
    <s v="Culture d'entreprenariat"/>
    <s v="GESTION  / COMPTABILITE"/>
    <n v="50"/>
    <n v="50"/>
  </r>
  <r>
    <s v="TS"/>
    <s v="NTIC_TRI_TS"/>
    <n v="2"/>
    <n v="201"/>
    <s v="M10"/>
    <s v="Evolutivité des réseaux"/>
    <s v="RESEAUX INFORMATIQUE"/>
    <n v="90"/>
    <n v="90"/>
  </r>
  <r>
    <s v="TS"/>
    <s v="NTIC_TRI_TS"/>
    <n v="2"/>
    <n v="201"/>
    <s v="M11"/>
    <s v="Administration  réseau  sous Windows"/>
    <s v="RESEAUX INFORMATIQUE"/>
    <n v="180"/>
    <n v="180"/>
  </r>
  <r>
    <s v="TS"/>
    <s v="NTIC_TRI_TS"/>
    <n v="2"/>
    <n v="201"/>
    <s v="M12"/>
    <s v="Interconnexion des réseaux"/>
    <s v="RESEAUX INFORMATIQUE"/>
    <n v="90"/>
    <n v="90"/>
  </r>
  <r>
    <s v="TS"/>
    <s v="NTIC_TRI_TS"/>
    <n v="2"/>
    <n v="201"/>
    <s v="M13"/>
    <s v="Administration réseau sous Linux"/>
    <s v="RESEAUX INFORMATIQUE"/>
    <n v="120"/>
    <n v="120"/>
  </r>
  <r>
    <s v="TS"/>
    <s v="NTIC_TRI_TS"/>
    <n v="2"/>
    <n v="201"/>
    <s v="M14"/>
    <s v="Sécurité des réseaux informatiques"/>
    <s v="RESEAUX INFORMATIQUE"/>
    <n v="100"/>
    <n v="100"/>
  </r>
  <r>
    <s v="TS"/>
    <s v="NTIC_TRI_TS"/>
    <n v="2"/>
    <n v="201"/>
    <s v="M15"/>
    <s v="Projet de Fin de Formation"/>
    <s v="RESEAUX INFORMATIQUE"/>
    <n v="60"/>
    <n v="60"/>
  </r>
  <r>
    <s v="TS"/>
    <s v="NTIC_TRI_TS"/>
    <n v="2"/>
    <n v="201"/>
    <s v="M16"/>
    <s v="Moyens de Recherche d'emploi"/>
    <s v="CLE"/>
    <n v="15"/>
    <n v="15"/>
  </r>
  <r>
    <s v="TS"/>
    <s v="NTIC_TRI_TS"/>
    <n v="2"/>
    <n v="202"/>
    <s v="EGTS2"/>
    <s v="Communication écrite et orale"/>
    <s v="Français"/>
    <n v="36"/>
    <n v="36"/>
  </r>
  <r>
    <s v="TS"/>
    <s v="NTIC_TRI_TS"/>
    <n v="2"/>
    <n v="202"/>
    <s v="EGTS3"/>
    <s v="Anglais technique"/>
    <s v="ANGLAIS"/>
    <n v="35"/>
    <n v="35"/>
  </r>
  <r>
    <s v="TS"/>
    <s v="NTIC_TRI_TS"/>
    <n v="2"/>
    <n v="202"/>
    <s v="EGTS4"/>
    <s v="Culture d'entreprenariat"/>
    <s v="GESTION  / COMPTABILITE"/>
    <n v="50"/>
    <n v="50"/>
  </r>
  <r>
    <s v="TS"/>
    <s v="NTIC_TRI_TS"/>
    <n v="2"/>
    <n v="202"/>
    <s v="M10"/>
    <s v="Evolutivité des réseaux"/>
    <s v="RESEAUX INFORMATIQUE"/>
    <n v="90"/>
    <n v="90"/>
  </r>
  <r>
    <s v="TS"/>
    <s v="NTIC_TRI_TS"/>
    <n v="2"/>
    <n v="202"/>
    <s v="M11"/>
    <s v="Administration  réseau  sous Windows"/>
    <s v="RESEAUX INFORMATIQUE"/>
    <n v="180"/>
    <n v="180"/>
  </r>
  <r>
    <s v="TS"/>
    <s v="NTIC_TRI_TS"/>
    <n v="2"/>
    <n v="202"/>
    <s v="M12"/>
    <s v="Interconnexion des réseaux"/>
    <s v="RESEAUX INFORMATIQUE"/>
    <n v="90"/>
    <n v="90"/>
  </r>
  <r>
    <s v="TS"/>
    <s v="NTIC_TRI_TS"/>
    <n v="2"/>
    <n v="202"/>
    <s v="M13"/>
    <s v="Administration réseau sous Linux"/>
    <s v="RESEAUX INFORMATIQUE"/>
    <n v="120"/>
    <n v="120"/>
  </r>
  <r>
    <s v="TS"/>
    <s v="NTIC_TRI_TS"/>
    <n v="2"/>
    <n v="202"/>
    <s v="M14"/>
    <s v="Sécurité des réseaux informatiques"/>
    <s v="RESEAUX INFORMATIQUE"/>
    <n v="100"/>
    <n v="100"/>
  </r>
  <r>
    <s v="TS"/>
    <s v="NTIC_TRI_TS"/>
    <n v="2"/>
    <n v="202"/>
    <s v="M15"/>
    <s v="Projet de Fin de Formation"/>
    <s v="RESEAUX INFORMATIQUE"/>
    <n v="60"/>
    <n v="60"/>
  </r>
  <r>
    <s v="TS"/>
    <s v="NTIC_TRI_TS"/>
    <n v="2"/>
    <n v="202"/>
    <s v="M16"/>
    <s v="Moyens de Recherche d'emploi"/>
    <s v="CLE"/>
    <n v="15"/>
    <n v="15"/>
  </r>
  <r>
    <s v="TS"/>
    <s v="NTIC_TRI_TS"/>
    <n v="2"/>
    <n v="203"/>
    <s v="EGTS2"/>
    <s v="Communication écrite et orale"/>
    <s v="Français"/>
    <n v="36"/>
    <n v="36"/>
  </r>
  <r>
    <s v="TS"/>
    <s v="NTIC_TRI_TS"/>
    <n v="2"/>
    <n v="203"/>
    <s v="EGTS3"/>
    <s v="Anglais technique"/>
    <s v="ANGLAIS"/>
    <n v="35"/>
    <n v="35"/>
  </r>
  <r>
    <s v="TS"/>
    <s v="NTIC_TRI_TS"/>
    <n v="2"/>
    <n v="203"/>
    <s v="EGTS4"/>
    <s v="Culture d'entreprenariat"/>
    <s v="GESTION  / COMPTABILITE"/>
    <n v="50"/>
    <n v="50"/>
  </r>
  <r>
    <s v="TS"/>
    <s v="NTIC_TRI_TS"/>
    <n v="2"/>
    <n v="203"/>
    <s v="M10"/>
    <s v="Evolutivité des réseaux"/>
    <s v="RESEAUX INFORMATIQUE"/>
    <n v="90"/>
    <n v="90"/>
  </r>
  <r>
    <s v="TS"/>
    <s v="NTIC_TRI_TS"/>
    <n v="2"/>
    <n v="203"/>
    <s v="M11"/>
    <s v="Administration  réseau  sous Windows"/>
    <s v="RESEAUX INFORMATIQUE"/>
    <n v="180"/>
    <n v="180"/>
  </r>
  <r>
    <s v="TS"/>
    <s v="NTIC_TRI_TS"/>
    <n v="2"/>
    <n v="203"/>
    <s v="M12"/>
    <s v="Interconnexion des réseaux"/>
    <s v="RESEAUX INFORMATIQUE"/>
    <n v="90"/>
    <n v="90"/>
  </r>
  <r>
    <s v="TS"/>
    <s v="NTIC_TRI_TS"/>
    <n v="2"/>
    <n v="203"/>
    <s v="M13"/>
    <s v="Administration réseau sous Linux"/>
    <s v="RESEAUX INFORMATIQUE"/>
    <n v="120"/>
    <n v="120"/>
  </r>
  <r>
    <s v="TS"/>
    <s v="NTIC_TRI_TS"/>
    <n v="2"/>
    <n v="203"/>
    <s v="M14"/>
    <s v="Sécurité des réseaux informatiques"/>
    <s v="RESEAUX INFORMATIQUE"/>
    <n v="100"/>
    <n v="100"/>
  </r>
  <r>
    <s v="TS"/>
    <s v="NTIC_TRI_TS"/>
    <n v="2"/>
    <n v="203"/>
    <s v="M15"/>
    <s v="Projet de Fin de Formation"/>
    <s v="RESEAUX INFORMATIQUE"/>
    <n v="60"/>
    <n v="60"/>
  </r>
  <r>
    <s v="TS"/>
    <s v="NTIC_TRI_TS"/>
    <n v="2"/>
    <n v="203"/>
    <s v="M16"/>
    <s v="Moyens de Recherche d'emploi"/>
    <s v="CLE"/>
    <n v="15"/>
    <n v="15"/>
  </r>
  <r>
    <s v="TS"/>
    <s v="NTIC_TRI_TS"/>
    <n v="2"/>
    <n v="204"/>
    <s v="EGTS2"/>
    <s v="Communication écrite et orale"/>
    <s v="Français"/>
    <n v="36"/>
    <n v="36"/>
  </r>
  <r>
    <s v="TS"/>
    <s v="NTIC_TRI_TS"/>
    <n v="2"/>
    <n v="204"/>
    <s v="EGTS3"/>
    <s v="Anglais technique"/>
    <s v="ANGLAIS"/>
    <n v="35"/>
    <n v="35"/>
  </r>
  <r>
    <s v="TS"/>
    <s v="NTIC_TRI_TS"/>
    <n v="2"/>
    <n v="204"/>
    <s v="EGTS4"/>
    <s v="Culture d'entreprenariat"/>
    <s v="GESTION  / COMPTABILITE"/>
    <n v="50"/>
    <n v="50"/>
  </r>
  <r>
    <s v="TS"/>
    <s v="NTIC_TRI_TS"/>
    <n v="2"/>
    <n v="204"/>
    <s v="M10"/>
    <s v="Evolutivité des réseaux"/>
    <s v="RESEAUX INFORMATIQUE"/>
    <n v="90"/>
    <n v="90"/>
  </r>
  <r>
    <s v="TS"/>
    <s v="NTIC_TRI_TS"/>
    <n v="2"/>
    <n v="204"/>
    <s v="M11"/>
    <s v="Administration  réseau  sous Windows"/>
    <s v="RESEAUX INFORMATIQUE"/>
    <n v="180"/>
    <n v="180"/>
  </r>
  <r>
    <s v="TS"/>
    <s v="NTIC_TRI_TS"/>
    <n v="2"/>
    <n v="204"/>
    <s v="M12"/>
    <s v="Interconnexion des réseaux"/>
    <s v="RESEAUX INFORMATIQUE"/>
    <n v="90"/>
    <n v="90"/>
  </r>
  <r>
    <s v="TS"/>
    <s v="NTIC_TRI_TS"/>
    <n v="2"/>
    <n v="204"/>
    <s v="M13"/>
    <s v="Administration réseau sous Linux"/>
    <s v="RESEAUX INFORMATIQUE"/>
    <n v="120"/>
    <n v="120"/>
  </r>
  <r>
    <s v="TS"/>
    <s v="NTIC_TRI_TS"/>
    <n v="2"/>
    <n v="204"/>
    <s v="M14"/>
    <s v="Sécurité des réseaux informatiques"/>
    <s v="RESEAUX INFORMATIQUE"/>
    <n v="100"/>
    <n v="100"/>
  </r>
  <r>
    <s v="TS"/>
    <s v="NTIC_TRI_TS"/>
    <n v="2"/>
    <n v="204"/>
    <s v="M15"/>
    <s v="Projet de Fin de Formation"/>
    <s v="RESEAUX INFORMATIQUE"/>
    <n v="60"/>
    <n v="60"/>
  </r>
  <r>
    <s v="TS"/>
    <s v="NTIC_TRI_TS"/>
    <n v="2"/>
    <n v="204"/>
    <s v="M16"/>
    <s v="Moyens de Recherche d'emploi"/>
    <s v="CLE"/>
    <n v="15"/>
    <n v="15"/>
  </r>
  <r>
    <s v="TS"/>
    <s v="NTIC_TRI_TS"/>
    <n v="2"/>
    <n v="205"/>
    <s v="EGTS2"/>
    <s v="Communication écrite et orale"/>
    <s v="Français"/>
    <n v="36"/>
    <n v="36"/>
  </r>
  <r>
    <s v="TS"/>
    <s v="NTIC_TRI_TS"/>
    <n v="2"/>
    <n v="205"/>
    <s v="EGTS3"/>
    <s v="Anglais technique"/>
    <s v="ANGLAIS"/>
    <n v="35"/>
    <n v="35"/>
  </r>
  <r>
    <s v="TS"/>
    <s v="NTIC_TRI_TS"/>
    <n v="2"/>
    <n v="205"/>
    <s v="EGTS4"/>
    <s v="Culture d'entreprenariat"/>
    <s v="GESTION  / COMPTABILITE"/>
    <n v="50"/>
    <n v="50"/>
  </r>
  <r>
    <s v="TS"/>
    <s v="NTIC_TRI_TS"/>
    <n v="2"/>
    <n v="205"/>
    <s v="M10"/>
    <s v="Evolutivité des réseaux"/>
    <s v="RESEAUX INFORMATIQUE"/>
    <n v="90"/>
    <n v="90"/>
  </r>
  <r>
    <s v="TS"/>
    <s v="NTIC_TRI_TS"/>
    <n v="2"/>
    <n v="205"/>
    <s v="M11"/>
    <s v="Administration  réseau  sous Windows"/>
    <s v="RESEAUX INFORMATIQUE"/>
    <n v="180"/>
    <n v="180"/>
  </r>
  <r>
    <s v="TS"/>
    <s v="NTIC_TRI_TS"/>
    <n v="2"/>
    <n v="205"/>
    <s v="M12"/>
    <s v="Interconnexion des réseaux"/>
    <s v="RESEAUX INFORMATIQUE"/>
    <n v="90"/>
    <n v="90"/>
  </r>
  <r>
    <s v="TS"/>
    <s v="NTIC_TRI_TS"/>
    <n v="2"/>
    <n v="205"/>
    <s v="M13"/>
    <s v="Administration réseau sous Linux"/>
    <s v="RESEAUX INFORMATIQUE"/>
    <n v="120"/>
    <n v="120"/>
  </r>
  <r>
    <s v="TS"/>
    <s v="NTIC_TRI_TS"/>
    <n v="2"/>
    <n v="205"/>
    <s v="M14"/>
    <s v="Sécurité des réseaux informatiques"/>
    <s v="RESEAUX INFORMATIQUE"/>
    <n v="100"/>
    <n v="100"/>
  </r>
  <r>
    <s v="TS"/>
    <s v="NTIC_TRI_TS"/>
    <n v="2"/>
    <n v="205"/>
    <s v="M15"/>
    <s v="Projet de Fin de Formation"/>
    <s v="RESEAUX INFORMATIQUE"/>
    <n v="60"/>
    <n v="60"/>
  </r>
  <r>
    <s v="TS"/>
    <s v="NTIC_TRI_TS"/>
    <n v="2"/>
    <n v="205"/>
    <s v="M16"/>
    <s v="Moyens de Recherche d'emploi"/>
    <s v="CLE"/>
    <n v="15"/>
    <n v="15"/>
  </r>
  <r>
    <s v="TS"/>
    <s v="NTIC_TDI_TS"/>
    <n v="1"/>
    <n v="101"/>
    <s v="EGTS1"/>
    <s v="Arabe"/>
    <s v="ARABE"/>
    <n v="30"/>
    <n v="30"/>
  </r>
  <r>
    <s v="TS"/>
    <s v="NTIC_TDI_TS"/>
    <n v="1"/>
    <n v="101"/>
    <s v="EGTS2"/>
    <s v="Communication écrite et orale"/>
    <s v="Français"/>
    <n v="72"/>
    <n v="72"/>
  </r>
  <r>
    <s v="TS"/>
    <s v="NTIC_TDI_TS"/>
    <n v="1"/>
    <n v="101"/>
    <s v="EGTS3"/>
    <s v="Anglais technique"/>
    <s v="ANGLAIS"/>
    <n v="35"/>
    <n v="35"/>
  </r>
  <r>
    <s v="TS"/>
    <s v="NTIC_TDI_TS"/>
    <n v="1"/>
    <n v="101"/>
    <s v="M01"/>
    <s v="Métier et formation dans les NTIC"/>
    <s v="DEVELOPPEMENT INFORMATIQUE"/>
    <n v="15"/>
    <n v="15"/>
  </r>
  <r>
    <s v="TS"/>
    <s v="NTIC_TDI_TS"/>
    <n v="1"/>
    <n v="101"/>
    <s v="M02"/>
    <s v="L’entreprise et son environnement, Gestion du temps et Production de documents"/>
    <s v="GESTION  / COMPTABILITE"/>
    <n v="60"/>
    <n v="60"/>
  </r>
  <r>
    <s v="TS"/>
    <s v="NTIC_TDI_TS"/>
    <n v="1"/>
    <n v="101"/>
    <s v="M03"/>
    <s v="L'essentiel en technologies de l'information"/>
    <s v="RESEAUX INFORMATIQUE"/>
    <n v="120"/>
    <n v="120"/>
  </r>
  <r>
    <s v="TS"/>
    <s v="NTIC_TDI_TS"/>
    <n v="1"/>
    <n v="101"/>
    <s v="M04"/>
    <s v="Bureautique"/>
    <s v="BUREAUTIQUE"/>
    <n v="80"/>
    <n v="80"/>
  </r>
  <r>
    <s v="TS"/>
    <s v="NTIC_TDI_TS"/>
    <n v="1"/>
    <n v="101"/>
    <s v="M05"/>
    <s v="Programmation structurée"/>
    <s v="DEVELOPPEMENT INFORMATIQUE"/>
    <n v="180"/>
    <n v="180"/>
  </r>
  <r>
    <s v="TS"/>
    <s v="NTIC_TDI_TS"/>
    <n v="1"/>
    <n v="101"/>
    <s v="M06"/>
    <s v="Programmation événementielle et Orientée Objet"/>
    <s v="DEVELOPPEMENT INFORMATIQUE"/>
    <n v="180"/>
    <n v="180"/>
  </r>
  <r>
    <s v="TS"/>
    <s v="NTIC_TDI_TS"/>
    <n v="1"/>
    <n v="101"/>
    <s v="M07"/>
    <s v="Analyse et conception orientée objet"/>
    <s v="DEVELOPPEMENT INFORMATIQUE"/>
    <n v="75"/>
    <n v="75"/>
  </r>
  <r>
    <s v="TS"/>
    <s v="NTIC_TDI_TS"/>
    <n v="1"/>
    <n v="102"/>
    <s v="EGTS1"/>
    <s v="Arabe"/>
    <s v="ARABE"/>
    <n v="30"/>
    <n v="30"/>
  </r>
  <r>
    <s v="TS"/>
    <s v="NTIC_TDI_TS"/>
    <n v="1"/>
    <n v="102"/>
    <s v="EGTS2"/>
    <s v="Communication écrite et orale"/>
    <s v="Français"/>
    <n v="72"/>
    <n v="72"/>
  </r>
  <r>
    <s v="TS"/>
    <s v="NTIC_TDI_TS"/>
    <n v="1"/>
    <n v="102"/>
    <s v="EGTS3"/>
    <s v="Anglais technique"/>
    <s v="ANGLAIS"/>
    <n v="35"/>
    <n v="35"/>
  </r>
  <r>
    <s v="TS"/>
    <s v="NTIC_TDI_TS"/>
    <n v="1"/>
    <n v="102"/>
    <s v="M01"/>
    <s v="Métier et formation dans les NTIC"/>
    <s v="DEVELOPPEMENT INFORMATIQUE"/>
    <n v="15"/>
    <n v="15"/>
  </r>
  <r>
    <s v="TS"/>
    <s v="NTIC_TDI_TS"/>
    <n v="1"/>
    <n v="102"/>
    <s v="M02"/>
    <s v="L’entreprise et son environnement, Gestion du temps et Production de documents"/>
    <s v="GESTION  / COMPTABILITE"/>
    <n v="60"/>
    <n v="60"/>
  </r>
  <r>
    <s v="TS"/>
    <s v="NTIC_TDI_TS"/>
    <n v="1"/>
    <n v="102"/>
    <s v="M03"/>
    <s v="L'essentiel en technologies de l'information"/>
    <s v="RESEAUX INFORMATIQUE"/>
    <n v="120"/>
    <n v="120"/>
  </r>
  <r>
    <s v="TS"/>
    <s v="NTIC_TDI_TS"/>
    <n v="1"/>
    <n v="102"/>
    <s v="M04"/>
    <s v="Bureautique"/>
    <s v="BUREAUTIQUE"/>
    <n v="80"/>
    <n v="80"/>
  </r>
  <r>
    <s v="TS"/>
    <s v="NTIC_TDI_TS"/>
    <n v="1"/>
    <n v="102"/>
    <s v="M05"/>
    <s v="Programmation structurée"/>
    <s v="DEVELOPPEMENT INFORMATIQUE"/>
    <n v="180"/>
    <n v="180"/>
  </r>
  <r>
    <s v="TS"/>
    <s v="NTIC_TDI_TS"/>
    <n v="1"/>
    <n v="102"/>
    <s v="M06"/>
    <s v="Programmation événementielle et Orientée Objet"/>
    <s v="DEVELOPPEMENT INFORMATIQUE"/>
    <n v="180"/>
    <n v="180"/>
  </r>
  <r>
    <s v="TS"/>
    <s v="NTIC_TDI_TS"/>
    <n v="1"/>
    <n v="102"/>
    <s v="M07"/>
    <s v="Analyse et conception orientée objet"/>
    <s v="DEVELOPPEMENT INFORMATIQUE"/>
    <n v="75"/>
    <n v="75"/>
  </r>
  <r>
    <s v="TS"/>
    <s v="NTIC_TDI_TS"/>
    <n v="1"/>
    <n v="103"/>
    <s v="EGTS1"/>
    <s v="Arabe"/>
    <s v="ARABE"/>
    <n v="30"/>
    <n v="30"/>
  </r>
  <r>
    <s v="TS"/>
    <s v="NTIC_TDI_TS"/>
    <n v="1"/>
    <n v="103"/>
    <s v="EGTS2"/>
    <s v="Communication écrite et orale"/>
    <s v="Français"/>
    <n v="72"/>
    <n v="72"/>
  </r>
  <r>
    <s v="TS"/>
    <s v="NTIC_TDI_TS"/>
    <n v="1"/>
    <n v="103"/>
    <s v="EGTS3"/>
    <s v="Anglais technique"/>
    <s v="ANGLAIS"/>
    <n v="35"/>
    <n v="35"/>
  </r>
  <r>
    <s v="TS"/>
    <s v="NTIC_TDI_TS"/>
    <n v="1"/>
    <n v="103"/>
    <s v="M01"/>
    <s v="Métier et formation dans les NTIC"/>
    <s v="DEVELOPPEMENT INFORMATIQUE"/>
    <n v="15"/>
    <n v="15"/>
  </r>
  <r>
    <s v="TS"/>
    <s v="NTIC_TDI_TS"/>
    <n v="1"/>
    <n v="103"/>
    <s v="M02"/>
    <s v="L’entreprise et son environnement, Gestion du temps et Production de documents"/>
    <s v="GESTION  / COMPTABILITE"/>
    <n v="60"/>
    <n v="60"/>
  </r>
  <r>
    <s v="TS"/>
    <s v="NTIC_TDI_TS"/>
    <n v="1"/>
    <n v="103"/>
    <s v="M03"/>
    <s v="L'essentiel en technologies de l'information"/>
    <s v="RESEAUX INFORMATIQUE"/>
    <n v="120"/>
    <n v="120"/>
  </r>
  <r>
    <s v="TS"/>
    <s v="NTIC_TDI_TS"/>
    <n v="1"/>
    <n v="103"/>
    <s v="M04"/>
    <s v="Bureautique"/>
    <s v="BUREAUTIQUE"/>
    <n v="80"/>
    <n v="80"/>
  </r>
  <r>
    <s v="TS"/>
    <s v="NTIC_TDI_TS"/>
    <n v="1"/>
    <n v="103"/>
    <s v="M05"/>
    <s v="Programmation structurée"/>
    <s v="DEVELOPPEMENT INFORMATIQUE"/>
    <n v="180"/>
    <n v="180"/>
  </r>
  <r>
    <s v="TS"/>
    <s v="NTIC_TDI_TS"/>
    <n v="1"/>
    <n v="103"/>
    <s v="M06"/>
    <s v="Programmation événementielle et Orientée Objet"/>
    <s v="DEVELOPPEMENT INFORMATIQUE"/>
    <n v="180"/>
    <n v="180"/>
  </r>
  <r>
    <s v="TS"/>
    <s v="NTIC_TDI_TS"/>
    <n v="1"/>
    <n v="103"/>
    <s v="M07"/>
    <s v="Analyse et conception orientée objet"/>
    <s v="DEVELOPPEMENT INFORMATIQUE"/>
    <n v="75"/>
    <n v="75"/>
  </r>
  <r>
    <s v="TS"/>
    <s v="NTIC_TDI_TS"/>
    <n v="1"/>
    <n v="104"/>
    <s v="EGTS1"/>
    <s v="Arabe"/>
    <s v="ARABE"/>
    <n v="30"/>
    <n v="30"/>
  </r>
  <r>
    <s v="TS"/>
    <s v="NTIC_TDI_TS"/>
    <n v="1"/>
    <n v="104"/>
    <s v="EGTS2"/>
    <s v="Communication écrite et orale"/>
    <s v="Français"/>
    <n v="72"/>
    <n v="72"/>
  </r>
  <r>
    <s v="TS"/>
    <s v="NTIC_TDI_TS"/>
    <n v="1"/>
    <n v="104"/>
    <s v="EGTS3"/>
    <s v="Anglais technique"/>
    <s v="ANGLAIS"/>
    <n v="35"/>
    <n v="35"/>
  </r>
  <r>
    <s v="TS"/>
    <s v="NTIC_TDI_TS"/>
    <n v="1"/>
    <n v="104"/>
    <s v="M01"/>
    <s v="Métier et formation dans les NTIC"/>
    <s v="DEVELOPPEMENT INFORMATIQUE"/>
    <n v="15"/>
    <n v="15"/>
  </r>
  <r>
    <s v="TS"/>
    <s v="NTIC_TDI_TS"/>
    <n v="1"/>
    <n v="104"/>
    <s v="M02"/>
    <s v="L’entreprise et son environnement, Gestion du temps et Production de documents"/>
    <s v="GESTION  / COMPTABILITE"/>
    <n v="60"/>
    <n v="60"/>
  </r>
  <r>
    <s v="TS"/>
    <s v="NTIC_TDI_TS"/>
    <n v="1"/>
    <n v="104"/>
    <s v="M03"/>
    <s v="L'essentiel en technologies de l'information"/>
    <s v="RESEAUX INFORMATIQUE"/>
    <n v="120"/>
    <n v="120"/>
  </r>
  <r>
    <s v="TS"/>
    <s v="NTIC_TDI_TS"/>
    <n v="1"/>
    <n v="104"/>
    <s v="M04"/>
    <s v="Bureautique"/>
    <s v="BUREAUTIQUE"/>
    <n v="80"/>
    <n v="80"/>
  </r>
  <r>
    <s v="TS"/>
    <s v="NTIC_TDI_TS"/>
    <n v="1"/>
    <n v="104"/>
    <s v="M05"/>
    <s v="Programmation structurée"/>
    <s v="DEVELOPPEMENT INFORMATIQUE"/>
    <n v="180"/>
    <n v="180"/>
  </r>
  <r>
    <s v="TS"/>
    <s v="NTIC_TDI_TS"/>
    <n v="1"/>
    <n v="104"/>
    <s v="M06"/>
    <s v="Programmation événementielle et Orientée Objet"/>
    <s v="DEVELOPPEMENT INFORMATIQUE"/>
    <n v="180"/>
    <n v="180"/>
  </r>
  <r>
    <s v="TS"/>
    <s v="NTIC_TDI_TS"/>
    <n v="1"/>
    <n v="104"/>
    <s v="M07"/>
    <s v="Analyse et conception orientée objet"/>
    <s v="DEVELOPPEMENT INFORMATIQUE"/>
    <n v="75"/>
    <n v="75"/>
  </r>
  <r>
    <s v="TS"/>
    <s v="NTIC_TDI_TS"/>
    <n v="1"/>
    <n v="105"/>
    <s v="EGTS1"/>
    <s v="Arabe"/>
    <s v="ARABE"/>
    <n v="30"/>
    <n v="30"/>
  </r>
  <r>
    <s v="TS"/>
    <s v="NTIC_TDI_TS"/>
    <n v="1"/>
    <n v="105"/>
    <s v="EGTS2"/>
    <s v="Communication écrite et orale"/>
    <s v="Français"/>
    <n v="72"/>
    <n v="72"/>
  </r>
  <r>
    <s v="TS"/>
    <s v="NTIC_TDI_TS"/>
    <n v="1"/>
    <n v="105"/>
    <s v="EGTS3"/>
    <s v="Anglais technique"/>
    <s v="ANGLAIS"/>
    <n v="35"/>
    <n v="35"/>
  </r>
  <r>
    <s v="TS"/>
    <s v="NTIC_TDI_TS"/>
    <n v="1"/>
    <n v="105"/>
    <s v="M01"/>
    <s v="Métier et formation dans les NTIC"/>
    <s v="DEVELOPPEMENT INFORMATIQUE"/>
    <n v="15"/>
    <n v="15"/>
  </r>
  <r>
    <s v="TS"/>
    <s v="NTIC_TDI_TS"/>
    <n v="1"/>
    <n v="105"/>
    <s v="M02"/>
    <s v="L’entreprise et son environnement, Gestion du temps et Production de documents"/>
    <s v="GESTION  / COMPTABILITE"/>
    <n v="60"/>
    <n v="60"/>
  </r>
  <r>
    <s v="TS"/>
    <s v="NTIC_TDI_TS"/>
    <n v="1"/>
    <n v="105"/>
    <s v="M03"/>
    <s v="L'essentiel en technologies de l'information"/>
    <s v="RESEAUX INFORMATIQUE"/>
    <n v="120"/>
    <n v="120"/>
  </r>
  <r>
    <s v="TS"/>
    <s v="NTIC_TDI_TS"/>
    <n v="1"/>
    <n v="105"/>
    <s v="M04"/>
    <s v="Bureautique"/>
    <s v="BUREAUTIQUE"/>
    <n v="80"/>
    <n v="80"/>
  </r>
  <r>
    <s v="TS"/>
    <s v="NTIC_TDI_TS"/>
    <n v="1"/>
    <n v="105"/>
    <s v="M05"/>
    <s v="Programmation structurée"/>
    <s v="DEVELOPPEMENT INFORMATIQUE"/>
    <n v="180"/>
    <n v="180"/>
  </r>
  <r>
    <s v="TS"/>
    <s v="NTIC_TDI_TS"/>
    <n v="1"/>
    <n v="105"/>
    <s v="M06"/>
    <s v="Programmation événementielle et Orientée Objet"/>
    <s v="DEVELOPPEMENT INFORMATIQUE"/>
    <n v="180"/>
    <n v="180"/>
  </r>
  <r>
    <s v="TS"/>
    <s v="NTIC_TDI_TS"/>
    <n v="1"/>
    <n v="105"/>
    <s v="M07"/>
    <s v="Analyse et conception orientée objet"/>
    <s v="DEVELOPPEMENT INFORMATIQUE"/>
    <n v="75"/>
    <n v="75"/>
  </r>
  <r>
    <s v="TS"/>
    <s v="NTIC_TDI_TS"/>
    <n v="1"/>
    <n v="106"/>
    <s v="EGTS1"/>
    <s v="Arabe"/>
    <s v="ARABE"/>
    <n v="30"/>
    <n v="30"/>
  </r>
  <r>
    <s v="TS"/>
    <s v="NTIC_TDI_TS"/>
    <n v="1"/>
    <n v="106"/>
    <s v="EGTS2"/>
    <s v="Communication écrite et orale"/>
    <s v="Français"/>
    <n v="72"/>
    <n v="72"/>
  </r>
  <r>
    <s v="TS"/>
    <s v="NTIC_TDI_TS"/>
    <n v="1"/>
    <n v="106"/>
    <s v="EGTS3"/>
    <s v="Anglais technique"/>
    <s v="ANGLAIS"/>
    <n v="35"/>
    <n v="35"/>
  </r>
  <r>
    <s v="TS"/>
    <s v="NTIC_TDI_TS"/>
    <n v="1"/>
    <n v="106"/>
    <s v="M01"/>
    <s v="Métier et formation dans les NTIC"/>
    <s v="DEVELOPPEMENT INFORMATIQUE"/>
    <n v="15"/>
    <n v="15"/>
  </r>
  <r>
    <s v="TS"/>
    <s v="NTIC_TDI_TS"/>
    <n v="1"/>
    <n v="106"/>
    <s v="M02"/>
    <s v="L’entreprise et son environnement, Gestion du temps et Production de documents"/>
    <s v="GESTION  / COMPTABILITE"/>
    <n v="60"/>
    <n v="60"/>
  </r>
  <r>
    <s v="TS"/>
    <s v="NTIC_TDI_TS"/>
    <n v="1"/>
    <n v="106"/>
    <s v="M03"/>
    <s v="L'essentiel en technologies de l'information"/>
    <s v="RESEAUX INFORMATIQUE"/>
    <n v="120"/>
    <n v="120"/>
  </r>
  <r>
    <s v="TS"/>
    <s v="NTIC_TDI_TS"/>
    <n v="1"/>
    <n v="106"/>
    <s v="M04"/>
    <s v="Bureautique"/>
    <s v="BUREAUTIQUE"/>
    <n v="80"/>
    <n v="80"/>
  </r>
  <r>
    <s v="TS"/>
    <s v="NTIC_TDI_TS"/>
    <n v="1"/>
    <n v="106"/>
    <s v="M05"/>
    <s v="Programmation structurée"/>
    <s v="DEVELOPPEMENT INFORMATIQUE"/>
    <n v="180"/>
    <n v="180"/>
  </r>
  <r>
    <s v="TS"/>
    <s v="NTIC_TDI_TS"/>
    <n v="1"/>
    <n v="106"/>
    <s v="M06"/>
    <s v="Programmation événementielle et Orientée Objet"/>
    <s v="DEVELOPPEMENT INFORMATIQUE"/>
    <n v="180"/>
    <n v="180"/>
  </r>
  <r>
    <s v="TS"/>
    <s v="NTIC_TDI_TS"/>
    <n v="1"/>
    <n v="106"/>
    <s v="M07"/>
    <s v="Analyse et conception orientée objet"/>
    <s v="DEVELOPPEMENT INFORMATIQUE"/>
    <n v="75"/>
    <n v="75"/>
  </r>
  <r>
    <s v="TS"/>
    <s v="NTIC_TDI_TS"/>
    <n v="2"/>
    <n v="201"/>
    <s v="EGTS2"/>
    <s v="Communication écrite et orale"/>
    <s v="Français"/>
    <n v="36"/>
    <n v="36"/>
  </r>
  <r>
    <s v="TS"/>
    <s v="NTIC_TDI_TS"/>
    <n v="2"/>
    <n v="201"/>
    <s v="EGTS3"/>
    <s v="Anglais technique"/>
    <s v="ANGLAIS"/>
    <n v="35"/>
    <n v="35"/>
  </r>
  <r>
    <s v="TS"/>
    <s v="NTIC_TDI_TS"/>
    <n v="2"/>
    <n v="201"/>
    <s v="EGTS4"/>
    <s v="Culture d'entreprenariat"/>
    <s v="GESTION  / COMPTABILITE"/>
    <n v="50"/>
    <n v="50"/>
  </r>
  <r>
    <s v="TS"/>
    <s v="NTIC_TDI_TS"/>
    <n v="2"/>
    <n v="201"/>
    <s v="M08"/>
    <s v="Bases de données"/>
    <s v="DEVELOPPEMENT INFORMATIQUE"/>
    <n v="140"/>
    <n v="140"/>
  </r>
  <r>
    <s v="TS"/>
    <s v="NTIC_TDI_TS"/>
    <n v="2"/>
    <n v="201"/>
    <s v="M09"/>
    <s v="Développement d'application client/serveur"/>
    <s v="DEVELOPPEMENT INFORMATIQUE"/>
    <n v="120"/>
    <n v="120"/>
  </r>
  <r>
    <s v="TS"/>
    <s v="NTIC_TDI_TS"/>
    <n v="2"/>
    <n v="201"/>
    <s v="M10"/>
    <s v="Développement web côté client"/>
    <s v="DEVELOPPEMENT INFORMATIQUE"/>
    <n v="120"/>
    <n v="120"/>
  </r>
  <r>
    <s v="TS"/>
    <s v="NTIC_TDI_TS"/>
    <n v="2"/>
    <n v="201"/>
    <s v="M11"/>
    <s v="Développement web côté serveur"/>
    <s v="DEVELOPPEMENT INFORMATIQUE"/>
    <n v="120"/>
    <n v="120"/>
  </r>
  <r>
    <s v="TS"/>
    <s v="NTIC_TDI_TS"/>
    <n v="2"/>
    <n v="201"/>
    <s v="M12"/>
    <s v="Développement d'applications mobiles"/>
    <s v="DEVELOPPEMENT INFORMATIQUE"/>
    <n v="100"/>
    <n v="100"/>
  </r>
  <r>
    <s v="TS"/>
    <s v="NTIC_TDI_TS"/>
    <n v="2"/>
    <n v="201"/>
    <s v="M13"/>
    <s v="Projet de fin de formation"/>
    <s v="DEVELOPPEMENT INFORMATIQUE"/>
    <n v="60"/>
    <n v="60"/>
  </r>
  <r>
    <s v="TS"/>
    <s v="NTIC_TDI_TS"/>
    <n v="2"/>
    <n v="201"/>
    <s v="M14"/>
    <s v="Moyens de Recherche d'emploi"/>
    <s v="CLE"/>
    <n v="15"/>
    <n v="15"/>
  </r>
  <r>
    <s v="TS"/>
    <s v="NTIC_TDI_TS"/>
    <n v="2"/>
    <n v="202"/>
    <s v="EGTS2"/>
    <s v="Communication écrite et orale"/>
    <s v="Français"/>
    <n v="36"/>
    <n v="36"/>
  </r>
  <r>
    <s v="TS"/>
    <s v="NTIC_TDI_TS"/>
    <n v="2"/>
    <n v="202"/>
    <s v="EGTS3"/>
    <s v="Anglais technique"/>
    <s v="ANGLAIS"/>
    <n v="35"/>
    <n v="35"/>
  </r>
  <r>
    <s v="TS"/>
    <s v="NTIC_TDI_TS"/>
    <n v="2"/>
    <n v="202"/>
    <s v="EGTS4"/>
    <s v="Culture d'entreprenariat"/>
    <s v="GESTION  / COMPTABILITE"/>
    <n v="50"/>
    <n v="50"/>
  </r>
  <r>
    <s v="TS"/>
    <s v="NTIC_TDI_TS"/>
    <n v="2"/>
    <n v="202"/>
    <s v="M08"/>
    <s v="Bases de données"/>
    <s v="DEVELOPPEMENT INFORMATIQUE"/>
    <n v="140"/>
    <n v="140"/>
  </r>
  <r>
    <s v="TS"/>
    <s v="NTIC_TDI_TS"/>
    <n v="2"/>
    <n v="202"/>
    <s v="M09"/>
    <s v="Développement d'application client/serveur"/>
    <s v="DEVELOPPEMENT INFORMATIQUE"/>
    <n v="120"/>
    <n v="120"/>
  </r>
  <r>
    <s v="TS"/>
    <s v="NTIC_TDI_TS"/>
    <n v="2"/>
    <n v="202"/>
    <s v="M10"/>
    <s v="Développement web côté client"/>
    <s v="DEVELOPPEMENT INFORMATIQUE"/>
    <n v="120"/>
    <n v="120"/>
  </r>
  <r>
    <s v="TS"/>
    <s v="NTIC_TDI_TS"/>
    <n v="2"/>
    <n v="202"/>
    <s v="M11"/>
    <s v="Développement web côté serveur"/>
    <s v="DEVELOPPEMENT INFORMATIQUE"/>
    <n v="120"/>
    <n v="120"/>
  </r>
  <r>
    <s v="TS"/>
    <s v="NTIC_TDI_TS"/>
    <n v="2"/>
    <n v="202"/>
    <s v="M12"/>
    <s v="Développement d'applications mobiles"/>
    <s v="DEVELOPPEMENT INFORMATIQUE"/>
    <n v="100"/>
    <n v="100"/>
  </r>
  <r>
    <s v="TS"/>
    <s v="NTIC_TDI_TS"/>
    <n v="2"/>
    <n v="202"/>
    <s v="M13"/>
    <s v="Projet de fin de formation"/>
    <s v="DEVELOPPEMENT INFORMATIQUE"/>
    <n v="60"/>
    <n v="60"/>
  </r>
  <r>
    <s v="TS"/>
    <s v="NTIC_TDI_TS"/>
    <n v="2"/>
    <n v="202"/>
    <s v="M14"/>
    <s v="Moyens de Recherche d'emploi"/>
    <s v="CLE"/>
    <n v="15"/>
    <n v="15"/>
  </r>
  <r>
    <s v="TS"/>
    <s v="NTIC_TDI_TS"/>
    <n v="2"/>
    <n v="203"/>
    <s v="EGTS2"/>
    <s v="Communication écrite et orale"/>
    <s v="Français"/>
    <n v="36"/>
    <n v="36"/>
  </r>
  <r>
    <s v="TS"/>
    <s v="NTIC_TDI_TS"/>
    <n v="2"/>
    <n v="203"/>
    <s v="EGTS3"/>
    <s v="Anglais technique"/>
    <s v="ANGLAIS"/>
    <n v="35"/>
    <n v="35"/>
  </r>
  <r>
    <s v="TS"/>
    <s v="NTIC_TDI_TS"/>
    <n v="2"/>
    <n v="203"/>
    <s v="EGTS4"/>
    <s v="Culture d'entreprenariat"/>
    <s v="GESTION  / COMPTABILITE"/>
    <n v="50"/>
    <n v="50"/>
  </r>
  <r>
    <s v="TS"/>
    <s v="NTIC_TDI_TS"/>
    <n v="2"/>
    <n v="203"/>
    <s v="M08"/>
    <s v="Bases de données"/>
    <s v="DEVELOPPEMENT INFORMATIQUE"/>
    <n v="140"/>
    <n v="140"/>
  </r>
  <r>
    <s v="TS"/>
    <s v="NTIC_TDI_TS"/>
    <n v="2"/>
    <n v="203"/>
    <s v="M09"/>
    <s v="Développement d'application client/serveur"/>
    <s v="DEVELOPPEMENT INFORMATIQUE"/>
    <n v="120"/>
    <n v="120"/>
  </r>
  <r>
    <s v="TS"/>
    <s v="NTIC_TDI_TS"/>
    <n v="2"/>
    <n v="203"/>
    <s v="M10"/>
    <s v="Développement web côté client"/>
    <s v="DEVELOPPEMENT INFORMATIQUE"/>
    <n v="120"/>
    <n v="120"/>
  </r>
  <r>
    <s v="TS"/>
    <s v="NTIC_TDI_TS"/>
    <n v="2"/>
    <n v="203"/>
    <s v="M11"/>
    <s v="Développement web côté serveur"/>
    <s v="DEVELOPPEMENT INFORMATIQUE"/>
    <n v="120"/>
    <n v="120"/>
  </r>
  <r>
    <s v="TS"/>
    <s v="NTIC_TDI_TS"/>
    <n v="2"/>
    <n v="203"/>
    <s v="M12"/>
    <s v="Développement d'applications mobiles"/>
    <s v="DEVELOPPEMENT INFORMATIQUE"/>
    <n v="100"/>
    <n v="100"/>
  </r>
  <r>
    <s v="TS"/>
    <s v="NTIC_TDI_TS"/>
    <n v="2"/>
    <n v="203"/>
    <s v="M13"/>
    <s v="Projet de fin de formation"/>
    <s v="DEVELOPPEMENT INFORMATIQUE"/>
    <n v="60"/>
    <n v="60"/>
  </r>
  <r>
    <s v="TS"/>
    <s v="NTIC_TDI_TS"/>
    <n v="2"/>
    <n v="203"/>
    <s v="M14"/>
    <s v="Moyens de Recherche d'emploi"/>
    <s v="CLE"/>
    <n v="15"/>
    <n v="15"/>
  </r>
  <r>
    <s v="TS"/>
    <s v="NTIC_TDI_TS"/>
    <n v="2"/>
    <n v="204"/>
    <s v="EGTS2"/>
    <s v="Communication écrite et orale"/>
    <s v="Français"/>
    <n v="36"/>
    <n v="36"/>
  </r>
  <r>
    <s v="TS"/>
    <s v="NTIC_TDI_TS"/>
    <n v="2"/>
    <n v="204"/>
    <s v="EGTS3"/>
    <s v="Anglais technique"/>
    <s v="ANGLAIS"/>
    <n v="35"/>
    <n v="35"/>
  </r>
  <r>
    <s v="TS"/>
    <s v="NTIC_TDI_TS"/>
    <n v="2"/>
    <n v="204"/>
    <s v="EGTS4"/>
    <s v="Culture d'entreprenariat"/>
    <s v="GESTION  / COMPTABILITE"/>
    <n v="50"/>
    <n v="50"/>
  </r>
  <r>
    <s v="TS"/>
    <s v="NTIC_TDI_TS"/>
    <n v="2"/>
    <n v="204"/>
    <s v="M08"/>
    <s v="Bases de données"/>
    <s v="DEVELOPPEMENT INFORMATIQUE"/>
    <n v="140"/>
    <n v="140"/>
  </r>
  <r>
    <s v="TS"/>
    <s v="NTIC_TDI_TS"/>
    <n v="2"/>
    <n v="204"/>
    <s v="M09"/>
    <s v="Développement d'application client/serveur"/>
    <s v="DEVELOPPEMENT INFORMATIQUE"/>
    <n v="120"/>
    <n v="120"/>
  </r>
  <r>
    <s v="TS"/>
    <s v="NTIC_TDI_TS"/>
    <n v="2"/>
    <n v="204"/>
    <s v="M10"/>
    <s v="Développement web côté client"/>
    <s v="DEVELOPPEMENT INFORMATIQUE"/>
    <n v="120"/>
    <n v="120"/>
  </r>
  <r>
    <s v="TS"/>
    <s v="NTIC_TDI_TS"/>
    <n v="2"/>
    <n v="204"/>
    <s v="M11"/>
    <s v="Développement web côté serveur"/>
    <s v="DEVELOPPEMENT INFORMATIQUE"/>
    <n v="120"/>
    <n v="120"/>
  </r>
  <r>
    <s v="TS"/>
    <s v="NTIC_TDI_TS"/>
    <n v="2"/>
    <n v="204"/>
    <s v="M12"/>
    <s v="Développement d'applications mobiles"/>
    <s v="DEVELOPPEMENT INFORMATIQUE"/>
    <n v="100"/>
    <n v="100"/>
  </r>
  <r>
    <s v="TS"/>
    <s v="NTIC_TDI_TS"/>
    <n v="2"/>
    <n v="204"/>
    <s v="M13"/>
    <s v="Projet de fin de formation"/>
    <s v="DEVELOPPEMENT INFORMATIQUE"/>
    <n v="60"/>
    <n v="60"/>
  </r>
  <r>
    <s v="TS"/>
    <s v="NTIC_TDI_TS"/>
    <n v="2"/>
    <n v="204"/>
    <s v="M14"/>
    <s v="Moyens de Recherche d'emploi"/>
    <s v="CLE"/>
    <n v="15"/>
    <n v="15"/>
  </r>
  <r>
    <s v="TS"/>
    <s v="NTIC_TDI_TS"/>
    <n v="2"/>
    <n v="205"/>
    <s v="EGTS2"/>
    <s v="Communication écrite et orale"/>
    <s v="Français"/>
    <n v="36"/>
    <n v="36"/>
  </r>
  <r>
    <s v="TS"/>
    <s v="NTIC_TDI_TS"/>
    <n v="2"/>
    <n v="205"/>
    <s v="EGTS3"/>
    <s v="Anglais technique"/>
    <s v="ANGLAIS"/>
    <n v="35"/>
    <n v="35"/>
  </r>
  <r>
    <s v="TS"/>
    <s v="NTIC_TDI_TS"/>
    <n v="2"/>
    <n v="205"/>
    <s v="EGTS4"/>
    <s v="Culture d'entreprenariat"/>
    <s v="GESTION  / COMPTABILITE"/>
    <n v="50"/>
    <n v="50"/>
  </r>
  <r>
    <s v="TS"/>
    <s v="NTIC_TDI_TS"/>
    <n v="2"/>
    <n v="205"/>
    <s v="M08"/>
    <s v="Bases de données"/>
    <s v="DEVELOPPEMENT INFORMATIQUE"/>
    <n v="140"/>
    <n v="140"/>
  </r>
  <r>
    <s v="TS"/>
    <s v="NTIC_TDI_TS"/>
    <n v="2"/>
    <n v="205"/>
    <s v="M09"/>
    <s v="Développement d'application client/serveur"/>
    <s v="DEVELOPPEMENT INFORMATIQUE"/>
    <n v="120"/>
    <n v="120"/>
  </r>
  <r>
    <s v="TS"/>
    <s v="NTIC_TDI_TS"/>
    <n v="2"/>
    <n v="205"/>
    <s v="M10"/>
    <s v="Développement web côté client"/>
    <s v="DEVELOPPEMENT INFORMATIQUE"/>
    <n v="120"/>
    <n v="120"/>
  </r>
  <r>
    <s v="TS"/>
    <s v="NTIC_TDI_TS"/>
    <n v="2"/>
    <n v="205"/>
    <s v="M11"/>
    <s v="Développement web côté serveur"/>
    <s v="DEVELOPPEMENT INFORMATIQUE"/>
    <n v="120"/>
    <n v="120"/>
  </r>
  <r>
    <s v="TS"/>
    <s v="NTIC_TDI_TS"/>
    <n v="2"/>
    <n v="205"/>
    <s v="M12"/>
    <s v="Développement d'applications mobiles"/>
    <s v="DEVELOPPEMENT INFORMATIQUE"/>
    <n v="100"/>
    <n v="100"/>
  </r>
  <r>
    <s v="TS"/>
    <s v="NTIC_TDI_TS"/>
    <n v="2"/>
    <n v="205"/>
    <s v="M13"/>
    <s v="Projet de fin de formation"/>
    <s v="DEVELOPPEMENT INFORMATIQUE"/>
    <n v="60"/>
    <n v="60"/>
  </r>
  <r>
    <s v="TS"/>
    <s v="NTIC_TDI_TS"/>
    <n v="2"/>
    <n v="205"/>
    <s v="M14"/>
    <s v="Moyens de Recherche d'emploi"/>
    <s v="CLE"/>
    <n v="15"/>
    <n v="15"/>
  </r>
  <r>
    <s v="T"/>
    <s v="NTIC_TMSIR_T"/>
    <n v="1"/>
    <n v="101"/>
    <s v="EGT1"/>
    <s v="Arabe"/>
    <s v="ARABE"/>
    <n v="30"/>
    <n v="30"/>
  </r>
  <r>
    <s v="T"/>
    <s v="NTIC_TMSIR_T"/>
    <n v="1"/>
    <n v="101"/>
    <s v="EGT2"/>
    <s v="Communication écrite et orale"/>
    <s v="Français"/>
    <n v="72"/>
    <n v="72"/>
  </r>
  <r>
    <s v="T"/>
    <s v="NTIC_TMSIR_T"/>
    <n v="1"/>
    <n v="101"/>
    <s v="EGT3"/>
    <s v="Anglais technique"/>
    <s v="ANGLAIS"/>
    <n v="35"/>
    <n v="35"/>
  </r>
  <r>
    <s v="T"/>
    <s v="NTIC_TMSIR_T"/>
    <n v="1"/>
    <n v="101"/>
    <s v="M01"/>
    <s v="Métier et formation dans les NTIC"/>
    <s v="RESEAUX INFORMATIQUE"/>
    <n v="15"/>
    <n v="15"/>
  </r>
  <r>
    <s v="T"/>
    <s v="NTIC_TMSIR_T"/>
    <n v="1"/>
    <n v="101"/>
    <s v="M02"/>
    <s v="L’entreprise et son environnement, Gestion du temps et Production de documents"/>
    <s v="GESTION  / COMPTABILITE"/>
    <n v="60"/>
    <n v="60"/>
  </r>
  <r>
    <s v="T"/>
    <s v="NTIC_TMSIR_T"/>
    <n v="1"/>
    <n v="101"/>
    <s v="M03"/>
    <s v="Bureautique"/>
    <s v="BUREAUTIQUE"/>
    <n v="100"/>
    <n v="100"/>
  </r>
  <r>
    <s v="T"/>
    <s v="NTIC_TMSIR_T"/>
    <n v="1"/>
    <n v="101"/>
    <s v="M04"/>
    <s v="L'Essential en technologies de l'information"/>
    <s v="RESEAUX INFORMATIQUE"/>
    <n v="200"/>
    <n v="200"/>
  </r>
  <r>
    <s v="T"/>
    <s v="NTIC_TMSIR_T"/>
    <n v="1"/>
    <n v="101"/>
    <s v="M05"/>
    <s v="Système d'exploitation Open Source"/>
    <s v="RESEAUX INFORMATIQUE"/>
    <n v="100"/>
    <n v="100"/>
  </r>
  <r>
    <s v="T"/>
    <s v="NTIC_TMSIR_T"/>
    <n v="1"/>
    <n v="101"/>
    <s v="M06"/>
    <s v="Diagnostic et maintenance d'un poste de travail"/>
    <s v="RESEAUX INFORMATIQUE"/>
    <n v="140"/>
    <n v="140"/>
  </r>
  <r>
    <s v="T"/>
    <s v="NTIC_TMSIR_T"/>
    <n v="1"/>
    <n v="101"/>
    <s v="M07"/>
    <s v="Initiation aux réseaux "/>
    <s v="RESEAUX INFORMATIQUE"/>
    <n v="120"/>
    <n v="120"/>
  </r>
  <r>
    <s v="T"/>
    <s v="NTIC_TMSIR_T"/>
    <n v="1"/>
    <n v="102"/>
    <s v="EGT1"/>
    <s v="Arabe"/>
    <s v="ARABE"/>
    <n v="30"/>
    <n v="30"/>
  </r>
  <r>
    <s v="T"/>
    <s v="NTIC_TMSIR_T"/>
    <n v="1"/>
    <n v="102"/>
    <s v="EGT2"/>
    <s v="Communication écrite et orale"/>
    <s v="Français"/>
    <n v="72"/>
    <n v="72"/>
  </r>
  <r>
    <s v="T"/>
    <s v="NTIC_TMSIR_T"/>
    <n v="1"/>
    <n v="102"/>
    <s v="EGT3"/>
    <s v="Anglais technique"/>
    <s v="ANGLAIS"/>
    <n v="35"/>
    <n v="35"/>
  </r>
  <r>
    <s v="T"/>
    <s v="NTIC_TMSIR_T"/>
    <n v="1"/>
    <n v="102"/>
    <s v="M01"/>
    <s v="Métier et formation dans les NTIC"/>
    <s v="RESEAUX INFORMATIQUE"/>
    <n v="15"/>
    <n v="15"/>
  </r>
  <r>
    <s v="T"/>
    <s v="NTIC_TMSIR_T"/>
    <n v="1"/>
    <n v="102"/>
    <s v="M02"/>
    <s v="L’entreprise et son environnement, Gestion du temps et Production de documents"/>
    <s v="GESTION  / COMPTABILITE"/>
    <n v="60"/>
    <n v="60"/>
  </r>
  <r>
    <s v="T"/>
    <s v="NTIC_TMSIR_T"/>
    <n v="1"/>
    <n v="102"/>
    <s v="M03"/>
    <s v="Bureautique"/>
    <s v="BUREAUTIQUE"/>
    <n v="100"/>
    <n v="100"/>
  </r>
  <r>
    <s v="T"/>
    <s v="NTIC_TMSIR_T"/>
    <n v="1"/>
    <n v="102"/>
    <s v="M04"/>
    <s v="L'Essential en technologies de l'information"/>
    <s v="RESEAUX INFORMATIQUE"/>
    <n v="200"/>
    <n v="200"/>
  </r>
  <r>
    <s v="T"/>
    <s v="NTIC_TMSIR_T"/>
    <n v="1"/>
    <n v="102"/>
    <s v="M05"/>
    <s v="Système d'exploitation Open Source"/>
    <s v="RESEAUX INFORMATIQUE"/>
    <n v="100"/>
    <n v="100"/>
  </r>
  <r>
    <s v="T"/>
    <s v="NTIC_TMSIR_T"/>
    <n v="1"/>
    <n v="102"/>
    <s v="M06"/>
    <s v="Diagnostic et maintenance d'un poste de travail"/>
    <s v="RESEAUX INFORMATIQUE"/>
    <n v="140"/>
    <n v="140"/>
  </r>
  <r>
    <s v="T"/>
    <s v="NTIC_TMSIR_T"/>
    <n v="1"/>
    <n v="102"/>
    <s v="M07"/>
    <s v="Initiation aux réseaux "/>
    <s v="RESEAUX INFORMATIQUE"/>
    <n v="120"/>
    <n v="120"/>
  </r>
  <r>
    <s v="T"/>
    <s v="NTIC_TMSIR_T"/>
    <n v="1"/>
    <n v="103"/>
    <s v="EGT1"/>
    <s v="Arabe"/>
    <s v="ARABE"/>
    <n v="30"/>
    <n v="30"/>
  </r>
  <r>
    <s v="T"/>
    <s v="NTIC_TMSIR_T"/>
    <n v="1"/>
    <n v="103"/>
    <s v="EGT2"/>
    <s v="Communication écrite et orale"/>
    <s v="Français"/>
    <n v="72"/>
    <n v="72"/>
  </r>
  <r>
    <s v="T"/>
    <s v="NTIC_TMSIR_T"/>
    <n v="1"/>
    <n v="103"/>
    <s v="EGT3"/>
    <s v="Anglais technique"/>
    <s v="ANGLAIS"/>
    <n v="35"/>
    <n v="35"/>
  </r>
  <r>
    <s v="T"/>
    <s v="NTIC_TMSIR_T"/>
    <n v="1"/>
    <n v="103"/>
    <s v="M01"/>
    <s v="Métier et formation dans les NTIC"/>
    <s v="RESEAUX INFORMATIQUE"/>
    <n v="15"/>
    <n v="15"/>
  </r>
  <r>
    <s v="T"/>
    <s v="NTIC_TMSIR_T"/>
    <n v="1"/>
    <n v="103"/>
    <s v="M02"/>
    <s v="L’entreprise et son environnement, Gestion du temps et Production de documents"/>
    <s v="GESTION  / COMPTABILITE"/>
    <n v="60"/>
    <n v="60"/>
  </r>
  <r>
    <s v="T"/>
    <s v="NTIC_TMSIR_T"/>
    <n v="1"/>
    <n v="103"/>
    <s v="M03"/>
    <s v="Bureautique"/>
    <s v="BUREAUTIQUE"/>
    <n v="100"/>
    <n v="100"/>
  </r>
  <r>
    <s v="T"/>
    <s v="NTIC_TMSIR_T"/>
    <n v="1"/>
    <n v="103"/>
    <s v="M04"/>
    <s v="L'Essential en technologies de l'information"/>
    <s v="RESEAUX INFORMATIQUE"/>
    <n v="200"/>
    <n v="200"/>
  </r>
  <r>
    <s v="T"/>
    <s v="NTIC_TMSIR_T"/>
    <n v="1"/>
    <n v="103"/>
    <s v="M05"/>
    <s v="Système d'exploitation Open Source"/>
    <s v="RESEAUX INFORMATIQUE"/>
    <n v="100"/>
    <n v="100"/>
  </r>
  <r>
    <s v="T"/>
    <s v="NTIC_TMSIR_T"/>
    <n v="1"/>
    <n v="103"/>
    <s v="M06"/>
    <s v="Diagnostic et maintenance d'un poste de travail"/>
    <s v="RESEAUX INFORMATIQUE"/>
    <n v="140"/>
    <n v="140"/>
  </r>
  <r>
    <s v="T"/>
    <s v="NTIC_TMSIR_T"/>
    <n v="1"/>
    <n v="103"/>
    <s v="M07"/>
    <s v="Initiation aux réseaux "/>
    <s v="RESEAUX INFORMATIQUE"/>
    <n v="120"/>
    <n v="120"/>
  </r>
  <r>
    <s v="T"/>
    <s v="NTIC_TMSIR_T"/>
    <n v="2"/>
    <n v="201"/>
    <s v="EGT2"/>
    <s v="Communication écrite et orale"/>
    <s v="Français"/>
    <n v="36"/>
    <n v="36"/>
  </r>
  <r>
    <s v="T"/>
    <s v="NTIC_TMSIR_T"/>
    <n v="2"/>
    <n v="201"/>
    <s v="EGT3"/>
    <s v="Anglais technique"/>
    <s v="ANGLAIS"/>
    <n v="35"/>
    <n v="35"/>
  </r>
  <r>
    <s v="T"/>
    <s v="NTIC_TMSIR_T"/>
    <n v="2"/>
    <n v="201"/>
    <s v="EGT4"/>
    <s v="Culture d'entreprenariat"/>
    <s v="GESTION  / COMPTABILITE"/>
    <n v="50"/>
    <n v="50"/>
  </r>
  <r>
    <s v="T"/>
    <s v="NTIC_TMSIR_T"/>
    <n v="2"/>
    <n v="201"/>
    <s v="M08"/>
    <s v="Notions de base sur le routage et la commutation"/>
    <s v="RESEAUX INFORMATIQUE"/>
    <n v="140"/>
    <n v="140"/>
  </r>
  <r>
    <s v="T"/>
    <s v="NTIC_TMSIR_T"/>
    <n v="2"/>
    <n v="201"/>
    <s v="M09"/>
    <s v="Administration d'un réseau sous windows"/>
    <s v="RESEAUX INFORMATIQUE"/>
    <n v="120"/>
    <n v="120"/>
  </r>
  <r>
    <s v="T"/>
    <s v="NTIC_TMSIR_T"/>
    <n v="2"/>
    <n v="201"/>
    <s v="M10"/>
    <s v="Administration d'un réseau  sous linux"/>
    <s v="RESEAUX INFORMATIQUE"/>
    <n v="90"/>
    <n v="90"/>
  </r>
  <r>
    <s v="T"/>
    <s v="NTIC_TMSIR_T"/>
    <n v="2"/>
    <n v="201"/>
    <s v="M11"/>
    <s v="Sécurité d'un réseau "/>
    <s v="RESEAUX INFORMATIQUE"/>
    <n v="100"/>
    <n v="100"/>
  </r>
  <r>
    <s v="T"/>
    <s v="NTIC_TMSIR_T"/>
    <n v="2"/>
    <n v="201"/>
    <s v="M12"/>
    <s v="Diagnostic et Maintenance d'un réseau "/>
    <s v="RESEAUX INFORMATIQUE"/>
    <n v="80"/>
    <n v="80"/>
  </r>
  <r>
    <s v="T"/>
    <s v="NTIC_TMSIR_T"/>
    <n v="2"/>
    <n v="201"/>
    <s v="M13"/>
    <s v="Gestion d'interventions techniques"/>
    <s v="RESEAUX INFORMATIQUE"/>
    <n v="80"/>
    <n v="80"/>
  </r>
  <r>
    <s v="T"/>
    <s v="NTIC_TMSIR_T"/>
    <n v="2"/>
    <n v="201"/>
    <s v="M14"/>
    <s v="Moyens de Recherche d'emploi"/>
    <s v="CLE"/>
    <n v="15"/>
    <n v="15"/>
  </r>
  <r>
    <s v="T"/>
    <s v="NTIC_TMSIR_T"/>
    <n v="2"/>
    <n v="202"/>
    <s v="EGT2"/>
    <s v="Communication écrite et orale"/>
    <s v="Français"/>
    <n v="36"/>
    <n v="36"/>
  </r>
  <r>
    <s v="T"/>
    <s v="NTIC_TMSIR_T"/>
    <n v="2"/>
    <n v="202"/>
    <s v="EGT3"/>
    <s v="Anglais technique"/>
    <s v="ANGLAIS"/>
    <n v="35"/>
    <n v="35"/>
  </r>
  <r>
    <s v="T"/>
    <s v="NTIC_TMSIR_T"/>
    <n v="2"/>
    <n v="202"/>
    <s v="EGT4"/>
    <s v="Culture d'entreprenariat"/>
    <s v="GESTION  / COMPTABILITE"/>
    <n v="50"/>
    <n v="50"/>
  </r>
  <r>
    <s v="T"/>
    <s v="NTIC_TMSIR_T"/>
    <n v="2"/>
    <n v="202"/>
    <s v="M08"/>
    <s v="Notions de base sur le routage et la commutation"/>
    <s v="RESEAUX INFORMATIQUE"/>
    <n v="140"/>
    <n v="140"/>
  </r>
  <r>
    <s v="T"/>
    <s v="NTIC_TMSIR_T"/>
    <n v="2"/>
    <n v="202"/>
    <s v="M09"/>
    <s v="Administration d'un réseau sous windows"/>
    <s v="RESEAUX INFORMATIQUE"/>
    <n v="120"/>
    <n v="120"/>
  </r>
  <r>
    <s v="T"/>
    <s v="NTIC_TMSIR_T"/>
    <n v="2"/>
    <n v="202"/>
    <s v="M10"/>
    <s v="Administration d'un réseau  sous linux"/>
    <s v="RESEAUX INFORMATIQUE"/>
    <n v="90"/>
    <n v="90"/>
  </r>
  <r>
    <s v="T"/>
    <s v="NTIC_TMSIR_T"/>
    <n v="2"/>
    <n v="202"/>
    <s v="M11"/>
    <s v="Sécurité d'un réseau "/>
    <s v="RESEAUX INFORMATIQUE"/>
    <n v="100"/>
    <n v="100"/>
  </r>
  <r>
    <s v="T"/>
    <s v="NTIC_TMSIR_T"/>
    <n v="2"/>
    <n v="202"/>
    <s v="M12"/>
    <s v="Diagnostic et Maintenance d'un réseau "/>
    <s v="RESEAUX INFORMATIQUE"/>
    <n v="80"/>
    <n v="80"/>
  </r>
  <r>
    <s v="T"/>
    <s v="NTIC_TMSIR_T"/>
    <n v="2"/>
    <n v="202"/>
    <s v="M13"/>
    <s v="Gestion d'interventions techniques"/>
    <s v="RESEAUX INFORMATIQUE"/>
    <n v="80"/>
    <n v="80"/>
  </r>
  <r>
    <s v="T"/>
    <s v="NTIC_TMSIR_T"/>
    <n v="2"/>
    <n v="202"/>
    <s v="M14"/>
    <s v="Moyens de Recherche d'emploi"/>
    <s v="CLE"/>
    <n v="15"/>
    <n v="15"/>
  </r>
  <r>
    <s v="T"/>
    <s v="NTIC_TMSIR_T"/>
    <n v="2"/>
    <n v="203"/>
    <s v="EGT2"/>
    <s v="Communication écrite et orale"/>
    <s v="Français"/>
    <n v="36"/>
    <n v="36"/>
  </r>
  <r>
    <s v="T"/>
    <s v="NTIC_TMSIR_T"/>
    <n v="2"/>
    <n v="203"/>
    <s v="EGT3"/>
    <s v="Anglais technique"/>
    <s v="ANGLAIS"/>
    <n v="35"/>
    <n v="35"/>
  </r>
  <r>
    <s v="T"/>
    <s v="NTIC_TMSIR_T"/>
    <n v="2"/>
    <n v="203"/>
    <s v="EGT4"/>
    <s v="Culture d'entreprenariat"/>
    <s v="GESTION  / COMPTABILITE"/>
    <n v="50"/>
    <n v="50"/>
  </r>
  <r>
    <s v="T"/>
    <s v="NTIC_TMSIR_T"/>
    <n v="2"/>
    <n v="203"/>
    <s v="M08"/>
    <s v="Notions de base sur le routage et la commutation"/>
    <s v="RESEAUX INFORMATIQUE"/>
    <n v="140"/>
    <n v="140"/>
  </r>
  <r>
    <s v="T"/>
    <s v="NTIC_TMSIR_T"/>
    <n v="2"/>
    <n v="203"/>
    <s v="M09"/>
    <s v="Administration d'un réseau sous windows"/>
    <s v="RESEAUX INFORMATIQUE"/>
    <n v="120"/>
    <n v="120"/>
  </r>
  <r>
    <s v="T"/>
    <s v="NTIC_TMSIR_T"/>
    <n v="2"/>
    <n v="203"/>
    <s v="M10"/>
    <s v="Administration d'un réseau  sous linux"/>
    <s v="RESEAUX INFORMATIQUE"/>
    <n v="90"/>
    <n v="90"/>
  </r>
  <r>
    <s v="T"/>
    <s v="NTIC_TMSIR_T"/>
    <n v="2"/>
    <n v="203"/>
    <s v="M11"/>
    <s v="Sécurité d'un réseau "/>
    <s v="RESEAUX INFORMATIQUE"/>
    <n v="100"/>
    <n v="100"/>
  </r>
  <r>
    <s v="T"/>
    <s v="NTIC_TMSIR_T"/>
    <n v="2"/>
    <n v="203"/>
    <s v="M12"/>
    <s v="Diagnostic et Maintenance d'un réseau "/>
    <s v="RESEAUX INFORMATIQUE"/>
    <n v="80"/>
    <n v="80"/>
  </r>
  <r>
    <s v="T"/>
    <s v="NTIC_TMSIR_T"/>
    <n v="2"/>
    <n v="203"/>
    <s v="M13"/>
    <s v="Gestion d'interventions techniques"/>
    <s v="RESEAUX INFORMATIQUE"/>
    <n v="80"/>
    <n v="80"/>
  </r>
  <r>
    <s v="T"/>
    <s v="NTIC_TMSIR_T"/>
    <n v="2"/>
    <n v="203"/>
    <s v="M14"/>
    <s v="Moyens de Recherche d'emploi"/>
    <s v="CLE"/>
    <n v="15"/>
    <n v="15"/>
  </r>
  <r>
    <s v="TS"/>
    <s v="AG_INFO_TS"/>
    <n v="1"/>
    <n v="101"/>
    <s v="EGTS1"/>
    <s v="Arabe"/>
    <s v="ARABE"/>
    <n v="30"/>
    <n v="30"/>
  </r>
  <r>
    <s v="TS"/>
    <s v="AG_INFO_TS"/>
    <n v="1"/>
    <n v="101"/>
    <s v="EGTS2"/>
    <s v="Communication écrite et orale"/>
    <s v="Français"/>
    <n v="72"/>
    <n v="72"/>
  </r>
  <r>
    <s v="TS"/>
    <s v="AG_INFO_TS"/>
    <n v="1"/>
    <n v="101"/>
    <s v="EGTS3"/>
    <s v="Anglais technique"/>
    <s v="ANGLAIS"/>
    <n v="35"/>
    <n v="35"/>
  </r>
  <r>
    <s v="TS"/>
    <s v="AG_INFO_TS"/>
    <n v="1"/>
    <n v="101"/>
    <s v="M01"/>
    <s v="Métier et formation en imprimerie"/>
    <s v="INFOGRAPHIE"/>
    <n v="15"/>
    <n v="7.5"/>
  </r>
  <r>
    <s v="TS"/>
    <s v="AG_INFO_TS"/>
    <n v="1"/>
    <n v="101"/>
    <s v="M02"/>
    <s v="Gestion d'un poste de travail informatique/bureautique"/>
    <s v="BUREAUTIQUE"/>
    <n v="140"/>
    <n v="70"/>
  </r>
  <r>
    <s v="TS"/>
    <s v="AG_INFO_TS"/>
    <n v="1"/>
    <n v="101"/>
    <s v="M03"/>
    <s v="Santé et sécurité en imprimerie"/>
    <s v="INFOGRAPHIE"/>
    <n v="30"/>
    <n v="15"/>
  </r>
  <r>
    <s v="TS"/>
    <s v="AG_INFO_TS"/>
    <n v="1"/>
    <n v="101"/>
    <s v="M04"/>
    <s v="Assurance qualité"/>
    <s v="GESTION  / COMPTABILITE"/>
    <n v="55"/>
    <n v="27.5"/>
  </r>
  <r>
    <s v="TS"/>
    <s v="AG_INFO_TS"/>
    <n v="1"/>
    <n v="101"/>
    <s v="M05"/>
    <s v="Organisation d'entreprise"/>
    <s v="GESTION  / COMPTABILITE"/>
    <n v="60"/>
    <n v="30"/>
  </r>
  <r>
    <s v="TS"/>
    <s v="AG_INFO_TS"/>
    <n v="1"/>
    <n v="101"/>
    <s v="M06"/>
    <s v="Formalisation d'un message visuel"/>
    <s v="INFOGRAPHIE"/>
    <n v="60"/>
    <n v="30"/>
  </r>
  <r>
    <s v="TS"/>
    <s v="AG_INFO_TS"/>
    <n v="1"/>
    <n v="101"/>
    <s v="M07"/>
    <s v="Réalisation d'une maquette"/>
    <s v="INFOGRAPHIE"/>
    <n v="90"/>
    <n v="45"/>
  </r>
  <r>
    <s v="TS"/>
    <s v="AG_INFO_TS"/>
    <n v="1"/>
    <n v="101"/>
    <s v="M08"/>
    <s v="Traitement des illustrations"/>
    <s v="INFOGRAPHIE"/>
    <n v="185"/>
    <n v="92.5"/>
  </r>
  <r>
    <s v="TS"/>
    <s v="AG_INFO_TS"/>
    <n v="1"/>
    <n v="101"/>
    <s v="M09"/>
    <s v="Numérisation et traitement des images sur écran"/>
    <s v="INFOGRAPHIE"/>
    <n v="150"/>
    <n v="75"/>
  </r>
  <r>
    <s v="TS"/>
    <s v="AG_INFO_TS"/>
    <n v="1"/>
    <n v="101"/>
    <s v="M10"/>
    <s v="Mise en page informatisée"/>
    <s v="INFOGRAPHIE"/>
    <n v="90"/>
    <n v="45"/>
  </r>
  <r>
    <s v="TS"/>
    <s v="AG_INFO_TS"/>
    <n v="1"/>
    <n v="102"/>
    <s v="EGTS1"/>
    <s v="Arabe"/>
    <s v="ARABE"/>
    <n v="30"/>
    <n v="30"/>
  </r>
  <r>
    <s v="TS"/>
    <s v="AG_INFO_TS"/>
    <n v="1"/>
    <n v="102"/>
    <s v="EGTS2"/>
    <s v="Communication écrite et orale"/>
    <s v="Français"/>
    <n v="72"/>
    <n v="72"/>
  </r>
  <r>
    <s v="TS"/>
    <s v="AG_INFO_TS"/>
    <n v="1"/>
    <n v="102"/>
    <s v="EGTS3"/>
    <s v="Anglais technique"/>
    <s v="ANGLAIS"/>
    <n v="35"/>
    <n v="35"/>
  </r>
  <r>
    <s v="TS"/>
    <s v="AG_INFO_TS"/>
    <n v="1"/>
    <n v="102"/>
    <s v="M01"/>
    <s v="Métier et formation en imprimerie"/>
    <s v="INFOGRAPHIE"/>
    <n v="15"/>
    <n v="7.5"/>
  </r>
  <r>
    <s v="TS"/>
    <s v="AG_INFO_TS"/>
    <n v="1"/>
    <n v="102"/>
    <s v="M02"/>
    <s v="Gestion d'un poste de travail informatique/bureautique"/>
    <s v="BUREAUTIQUE"/>
    <n v="140"/>
    <n v="70"/>
  </r>
  <r>
    <s v="TS"/>
    <s v="AG_INFO_TS"/>
    <n v="1"/>
    <n v="102"/>
    <s v="M03"/>
    <s v="Santé et sécurité en imprimerie"/>
    <s v="INFOGRAPHIE"/>
    <n v="30"/>
    <n v="15"/>
  </r>
  <r>
    <s v="TS"/>
    <s v="AG_INFO_TS"/>
    <n v="1"/>
    <n v="102"/>
    <s v="M04"/>
    <s v="Assurance qualité"/>
    <s v="GESTION  / COMPTABILITE"/>
    <n v="55"/>
    <n v="27.5"/>
  </r>
  <r>
    <s v="TS"/>
    <s v="AG_INFO_TS"/>
    <n v="1"/>
    <n v="102"/>
    <s v="M05"/>
    <s v="Organisation d'entreprise"/>
    <s v="GESTION  / COMPTABILITE"/>
    <n v="60"/>
    <n v="30"/>
  </r>
  <r>
    <s v="TS"/>
    <s v="AG_INFO_TS"/>
    <n v="1"/>
    <n v="102"/>
    <s v="M06"/>
    <s v="Formalisation d'un message visuel"/>
    <s v="INFOGRAPHIE"/>
    <n v="60"/>
    <n v="30"/>
  </r>
  <r>
    <s v="TS"/>
    <s v="AG_INFO_TS"/>
    <n v="1"/>
    <n v="102"/>
    <s v="M07"/>
    <s v="Réalisation d'une maquette"/>
    <s v="INFOGRAPHIE"/>
    <n v="90"/>
    <n v="45"/>
  </r>
  <r>
    <s v="TS"/>
    <s v="AG_INFO_TS"/>
    <n v="1"/>
    <n v="102"/>
    <s v="M08"/>
    <s v="Traitement des illustrations"/>
    <s v="INFOGRAPHIE"/>
    <n v="185"/>
    <n v="92.5"/>
  </r>
  <r>
    <s v="TS"/>
    <s v="AG_INFO_TS"/>
    <n v="1"/>
    <n v="102"/>
    <s v="M09"/>
    <s v="Numérisation et traitement des images sur écran"/>
    <s v="INFOGRAPHIE"/>
    <n v="150"/>
    <n v="75"/>
  </r>
  <r>
    <s v="TS"/>
    <s v="AG_INFO_TS"/>
    <n v="1"/>
    <n v="102"/>
    <s v="M10"/>
    <s v="Mise en page informatisée"/>
    <s v="INFOGRAPHIE"/>
    <n v="90"/>
    <n v="45"/>
  </r>
  <r>
    <s v="TS"/>
    <s v="AG_INFO_TS"/>
    <n v="2"/>
    <n v="201"/>
    <s v="EGTS2"/>
    <s v="Communication écrite et orale"/>
    <s v="Français"/>
    <n v="36"/>
    <n v="36"/>
  </r>
  <r>
    <s v="TS"/>
    <s v="AG_INFO_TS"/>
    <n v="2"/>
    <n v="201"/>
    <s v="EGTS3"/>
    <s v="Anglais technique"/>
    <s v="ANGLAIS"/>
    <n v="35"/>
    <n v="35"/>
  </r>
  <r>
    <s v="TS"/>
    <s v="AG_INFO_TS"/>
    <n v="2"/>
    <n v="201"/>
    <s v="EGTS4"/>
    <s v="Culture d'entreprenariat"/>
    <s v="GESTION  / COMPTABILITE"/>
    <n v="50"/>
    <n v="50"/>
  </r>
  <r>
    <s v="TS"/>
    <s v="AG_INFO_TS"/>
    <n v="2"/>
    <n v="201"/>
    <s v="M09"/>
    <s v="Numérisation et traitement des images sur écran"/>
    <s v="INFOGRAPHIE"/>
    <n v="135"/>
    <n v="67.5"/>
  </r>
  <r>
    <s v="TS"/>
    <s v="AG_INFO_TS"/>
    <n v="2"/>
    <n v="201"/>
    <s v="M10"/>
    <s v="Mise en page informatisée"/>
    <s v="INFOGRAPHIE"/>
    <n v="110"/>
    <n v="55"/>
  </r>
  <r>
    <s v="TS"/>
    <s v="AG_INFO_TS"/>
    <n v="2"/>
    <n v="201"/>
    <s v="M11"/>
    <s v="Calibration de la chaîne graphique"/>
    <s v="INFOGRAPHIE"/>
    <n v="160"/>
    <n v="80"/>
  </r>
  <r>
    <s v="TS"/>
    <s v="AG_INFO_TS"/>
    <n v="2"/>
    <n v="201"/>
    <s v="M12"/>
    <s v="Pratique de l'imposition numérique"/>
    <s v="INFOGRAPHIE"/>
    <n v="200"/>
    <n v="100"/>
  </r>
  <r>
    <s v="TS"/>
    <s v="AG_INFO_TS"/>
    <n v="2"/>
    <n v="201"/>
    <s v="M13"/>
    <s v="Techniques de réalisation des formes imprimante"/>
    <s v="INFOGRAPHIE"/>
    <n v="100"/>
    <n v="50"/>
  </r>
  <r>
    <s v="TS"/>
    <s v="AG_INFO_TS"/>
    <n v="2"/>
    <n v="202"/>
    <s v="EGTS2"/>
    <s v="Communication écrite et orale"/>
    <s v="Français"/>
    <n v="36"/>
    <n v="36"/>
  </r>
  <r>
    <s v="TS"/>
    <s v="AG_INFO_TS"/>
    <n v="2"/>
    <n v="202"/>
    <s v="EGTS3"/>
    <s v="Anglais technique"/>
    <s v="ANGLAIS"/>
    <n v="35"/>
    <n v="35"/>
  </r>
  <r>
    <s v="TS"/>
    <s v="AG_INFO_TS"/>
    <n v="2"/>
    <n v="202"/>
    <s v="EGTS4"/>
    <s v="Culture d'entreprenariat"/>
    <s v="GESTION  / COMPTABILITE"/>
    <n v="50"/>
    <n v="50"/>
  </r>
  <r>
    <s v="TS"/>
    <s v="AG_INFO_TS"/>
    <n v="2"/>
    <n v="202"/>
    <s v="M09"/>
    <s v="Numérisation et traitement des images sur écran"/>
    <s v="INFOGRAPHIE"/>
    <n v="135"/>
    <n v="67.5"/>
  </r>
  <r>
    <s v="TS"/>
    <s v="AG_INFO_TS"/>
    <n v="2"/>
    <n v="202"/>
    <s v="M10"/>
    <s v="Mise en page informatisée"/>
    <s v="INFOGRAPHIE"/>
    <n v="110"/>
    <n v="55"/>
  </r>
  <r>
    <s v="TS"/>
    <s v="AG_INFO_TS"/>
    <n v="2"/>
    <n v="202"/>
    <s v="M11"/>
    <s v="Calibration de la chaîne graphique"/>
    <s v="INFOGRAPHIE"/>
    <n v="160"/>
    <n v="80"/>
  </r>
  <r>
    <s v="TS"/>
    <s v="AG_INFO_TS"/>
    <n v="2"/>
    <n v="202"/>
    <s v="M12"/>
    <s v="Pratique de l'imposition numérique"/>
    <s v="INFOGRAPHIE"/>
    <n v="200"/>
    <n v="100"/>
  </r>
  <r>
    <s v="TS"/>
    <s v="AG_INFO_TS"/>
    <n v="2"/>
    <n v="202"/>
    <s v="M13"/>
    <s v="Techniques de réalisation des formes imprimante"/>
    <s v="INFOGRAPHIE"/>
    <n v="100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0191"/>
    <s v="ALILOU Saad "/>
    <x v="0"/>
    <n v="37"/>
    <n v="30"/>
    <n v="1110"/>
  </r>
  <r>
    <n v="11062"/>
    <s v="AURAGH SAMIR "/>
    <x v="1"/>
    <n v="37"/>
    <n v="27.5"/>
    <n v="1017.5"/>
  </r>
  <r>
    <n v="10777"/>
    <s v="AZEGGOUAR MOHAMED KARIM "/>
    <x v="2"/>
    <n v="37"/>
    <n v="30"/>
    <n v="1110"/>
  </r>
  <r>
    <n v="10849"/>
    <s v="AZIZI YOUSSEF "/>
    <x v="1"/>
    <n v="37"/>
    <n v="27.5"/>
    <n v="1017.5"/>
  </r>
  <r>
    <n v="13199"/>
    <s v="BADA ABDERRAHIM "/>
    <x v="1"/>
    <n v="36"/>
    <n v="35"/>
    <n v="1260"/>
  </r>
  <r>
    <n v="13716"/>
    <s v="BOUYBANIN ANASS "/>
    <x v="1"/>
    <n v="37"/>
    <n v="30"/>
    <n v="1110"/>
  </r>
  <r>
    <n v="8438"/>
    <s v="EL AFIFI RACHIDA "/>
    <x v="3"/>
    <n v="37"/>
    <n v="30"/>
    <n v="1110"/>
  </r>
  <r>
    <n v="13566"/>
    <s v="EL AKEL BOUCHRA "/>
    <x v="0"/>
    <n v="37"/>
    <n v="30"/>
    <n v="1110"/>
  </r>
  <r>
    <n v="10148"/>
    <s v="EL BEGGAR MERIEM "/>
    <x v="1"/>
    <n v="37"/>
    <n v="27.5"/>
    <n v="1017.5"/>
  </r>
  <r>
    <n v="11223"/>
    <s v="EL FAQUIH LOUBNA "/>
    <x v="0"/>
    <n v="37"/>
    <n v="30"/>
    <n v="1110"/>
  </r>
  <r>
    <n v="13552"/>
    <s v="EL GHAILANI HICHAM "/>
    <x v="1"/>
    <n v="37"/>
    <n v="30"/>
    <n v="1110"/>
  </r>
  <r>
    <n v="13556"/>
    <s v="EL KHALOUI FERDAOUS "/>
    <x v="4"/>
    <n v="37"/>
    <n v="30"/>
    <n v="1110"/>
  </r>
  <r>
    <n v="13714"/>
    <s v="EL MANSOURI OUSSAMA "/>
    <x v="3"/>
    <n v="37"/>
    <n v="30"/>
    <n v="1110"/>
  </r>
  <r>
    <n v="8471"/>
    <s v="EL MASOUDI ABELOUAHAB "/>
    <x v="0"/>
    <n v="37"/>
    <n v="30"/>
    <n v="1110"/>
  </r>
  <r>
    <n v="11539"/>
    <s v="EL OUAHABI MOUNIR "/>
    <x v="5"/>
    <n v="37"/>
    <n v="17.5"/>
    <n v="647.5"/>
  </r>
  <r>
    <n v="13567"/>
    <s v="ES - SARRAJ FOUAD "/>
    <x v="0"/>
    <n v="37"/>
    <n v="30"/>
    <n v="1110"/>
  </r>
  <r>
    <n v="11533"/>
    <s v="GUEDDALI OTHMAN "/>
    <x v="6"/>
    <n v="37"/>
    <n v="30"/>
    <n v="1110"/>
  </r>
  <r>
    <n v="8655"/>
    <s v="HABIB CHORFA FARID "/>
    <x v="0"/>
    <n v="37"/>
    <n v="30"/>
    <n v="1110"/>
  </r>
  <r>
    <n v="11272"/>
    <s v="HAJJAJ JIHANE "/>
    <x v="1"/>
    <n v="37"/>
    <n v="27.5"/>
    <n v="1017.5"/>
  </r>
  <r>
    <m/>
    <s v="HARRAK LAILA"/>
    <x v="7"/>
    <n v="37"/>
    <n v="27.5"/>
    <n v="1017.5"/>
  </r>
  <r>
    <n v="10855"/>
    <s v="JMOULA SAFAE "/>
    <x v="1"/>
    <n v="37"/>
    <n v="27.5"/>
    <n v="1017.5"/>
  </r>
  <r>
    <n v="10854"/>
    <s v="MOUMNI SANAE "/>
    <x v="1"/>
    <n v="37"/>
    <n v="27.5"/>
    <n v="1017.5"/>
  </r>
  <r>
    <m/>
    <s v="NASSER HASNAE"/>
    <x v="8"/>
    <n v="37"/>
    <n v="15"/>
    <n v="555"/>
  </r>
  <r>
    <n v="10750"/>
    <s v="RHAZOUANI ABDELALI "/>
    <x v="1"/>
    <n v="37"/>
    <n v="18"/>
    <n v="666"/>
  </r>
  <r>
    <n v="9435"/>
    <s v="RIAD AMAL "/>
    <x v="7"/>
    <n v="37"/>
    <n v="27.5"/>
    <n v="1017.5"/>
  </r>
  <r>
    <n v="14041"/>
    <s v="SAMADI BOUCHRA "/>
    <x v="1"/>
    <n v="37"/>
    <n v="30"/>
    <n v="1110"/>
  </r>
  <r>
    <n v="13553"/>
    <s v="SANDI MERYEM "/>
    <x v="1"/>
    <n v="37"/>
    <n v="27.5"/>
    <n v="1017.5"/>
  </r>
  <r>
    <n v="10657"/>
    <s v="YAZIDI ALAOUI YOUSSEF "/>
    <x v="0"/>
    <n v="37"/>
    <n v="27.5"/>
    <n v="1017.5"/>
  </r>
  <r>
    <n v="13053"/>
    <s v="ZIANE ASSIA "/>
    <x v="4"/>
    <n v="37"/>
    <n v="30"/>
    <n v="1110"/>
  </r>
  <r>
    <n v="11330"/>
    <s v="ZOKRI ABDELLAH "/>
    <x v="1"/>
    <n v="37"/>
    <n v="30"/>
    <n v="1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4" firstHeaderRow="1" firstDataRow="1" firstDataCol="0"/>
  <pivotFields count="9"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dataField="1" showAll="0"/>
  </pivotFields>
  <rowItems count="1">
    <i/>
  </rowItems>
  <colItems count="1">
    <i/>
  </colItems>
  <dataFields count="1">
    <dataField name="Somme de MH F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2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13" firstHeaderRow="1" firstDataRow="1" firstDataCol="1"/>
  <pivotFields count="6">
    <pivotField showAll="0"/>
    <pivotField showAll="0"/>
    <pivotField axis="axisRow" showAll="0">
      <items count="10">
        <item x="6"/>
        <item x="5"/>
        <item x="7"/>
        <item x="0"/>
        <item x="4"/>
        <item x="8"/>
        <item x="3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MH ANNUEL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4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40">
        <item x="9"/>
        <item x="34"/>
        <item x="21"/>
        <item x="11"/>
        <item x="18"/>
        <item x="31"/>
        <item x="24"/>
        <item x="7"/>
        <item x="28"/>
        <item x="13"/>
        <item x="19"/>
        <item x="6"/>
        <item x="25"/>
        <item x="12"/>
        <item x="29"/>
        <item x="1"/>
        <item x="0"/>
        <item x="8"/>
        <item x="2"/>
        <item x="14"/>
        <item x="20"/>
        <item x="27"/>
        <item x="26"/>
        <item x="30"/>
        <item x="23"/>
        <item m="1" x="37"/>
        <item m="1" x="38"/>
        <item x="35"/>
        <item x="33"/>
        <item x="32"/>
        <item x="16"/>
        <item x="5"/>
        <item x="36"/>
        <item x="17"/>
        <item x="15"/>
        <item x="3"/>
        <item x="10"/>
        <item x="2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omme de MH F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tabColor theme="4"/>
    <pageSetUpPr fitToPage="1"/>
  </sheetPr>
  <dimension ref="A1:Q431"/>
  <sheetViews>
    <sheetView topLeftCell="C1" zoomScale="75" zoomScaleNormal="75" zoomScaleSheetLayoutView="100" workbookViewId="0">
      <selection activeCell="G45" sqref="G45"/>
    </sheetView>
  </sheetViews>
  <sheetFormatPr baseColWidth="10" defaultRowHeight="20.100000000000001" customHeight="1" x14ac:dyDescent="0.2"/>
  <cols>
    <col min="1" max="1" width="11.42578125" style="138"/>
    <col min="2" max="2" width="33.140625" style="138" customWidth="1"/>
    <col min="3" max="3" width="13.5703125" style="138" customWidth="1"/>
    <col min="4" max="4" width="23.42578125" style="138" customWidth="1"/>
    <col min="5" max="5" width="57.28515625" style="138" customWidth="1"/>
    <col min="6" max="6" width="13" style="138" customWidth="1"/>
    <col min="7" max="7" width="66.7109375" style="138" customWidth="1"/>
    <col min="8" max="9" width="9.140625" style="138" customWidth="1"/>
    <col min="10" max="10" width="7.7109375" style="138" customWidth="1"/>
    <col min="11" max="11" width="9.28515625" style="138" customWidth="1"/>
    <col min="12" max="12" width="7.5703125" style="138" customWidth="1"/>
    <col min="13" max="13" width="9.28515625" style="138" customWidth="1"/>
    <col min="14" max="14" width="7" style="138" customWidth="1"/>
    <col min="15" max="15" width="16.42578125" style="137" customWidth="1"/>
    <col min="16" max="16" width="56.28515625" style="137" customWidth="1"/>
    <col min="17" max="16384" width="11.42578125" style="75"/>
  </cols>
  <sheetData>
    <row r="1" spans="1:16" s="55" customFormat="1" ht="30" customHeight="1" x14ac:dyDescent="0.2">
      <c r="A1" s="195" t="s">
        <v>203</v>
      </c>
      <c r="B1" s="196" t="s">
        <v>102</v>
      </c>
      <c r="C1" s="197" t="s">
        <v>40</v>
      </c>
      <c r="D1" s="197" t="s">
        <v>204</v>
      </c>
      <c r="E1" s="196" t="s">
        <v>42</v>
      </c>
      <c r="F1" s="195" t="s">
        <v>43</v>
      </c>
      <c r="G1" s="195" t="s">
        <v>44</v>
      </c>
      <c r="H1" s="195" t="s">
        <v>205</v>
      </c>
      <c r="I1" s="195"/>
      <c r="J1" s="195" t="s">
        <v>206</v>
      </c>
      <c r="K1" s="195"/>
      <c r="L1" s="195" t="s">
        <v>207</v>
      </c>
      <c r="M1" s="195"/>
      <c r="N1" s="195" t="s">
        <v>51</v>
      </c>
      <c r="O1" s="54"/>
      <c r="P1" s="54"/>
    </row>
    <row r="2" spans="1:16" s="55" customFormat="1" ht="24" hidden="1" customHeight="1" x14ac:dyDescent="0.2">
      <c r="A2" s="195"/>
      <c r="B2" s="196"/>
      <c r="C2" s="198"/>
      <c r="D2" s="198"/>
      <c r="E2" s="196"/>
      <c r="F2" s="195"/>
      <c r="G2" s="195"/>
      <c r="H2" s="56" t="s">
        <v>208</v>
      </c>
      <c r="I2" s="56" t="s">
        <v>209</v>
      </c>
      <c r="J2" s="56" t="s">
        <v>208</v>
      </c>
      <c r="K2" s="56" t="s">
        <v>209</v>
      </c>
      <c r="L2" s="56" t="s">
        <v>208</v>
      </c>
      <c r="M2" s="56" t="s">
        <v>209</v>
      </c>
      <c r="N2" s="195"/>
      <c r="O2" s="57" t="s">
        <v>210</v>
      </c>
      <c r="P2" s="57" t="s">
        <v>211</v>
      </c>
    </row>
    <row r="3" spans="1:16" s="55" customFormat="1" ht="20.100000000000001" hidden="1" customHeight="1" x14ac:dyDescent="0.2">
      <c r="A3" s="58" t="s">
        <v>212</v>
      </c>
      <c r="B3" s="59" t="s">
        <v>213</v>
      </c>
      <c r="C3" s="60" t="s">
        <v>214</v>
      </c>
      <c r="D3" s="61" t="s">
        <v>215</v>
      </c>
      <c r="E3" s="59" t="s">
        <v>216</v>
      </c>
      <c r="F3" s="62" t="s">
        <v>217</v>
      </c>
      <c r="G3" s="63" t="s">
        <v>218</v>
      </c>
      <c r="H3" s="62">
        <v>50</v>
      </c>
      <c r="I3" s="62">
        <v>50</v>
      </c>
      <c r="J3" s="62"/>
      <c r="K3" s="62"/>
      <c r="L3" s="62"/>
      <c r="M3" s="62"/>
      <c r="N3" s="64">
        <f>SUBTOTAL(9,H3:M3)</f>
        <v>0</v>
      </c>
      <c r="O3" s="65">
        <v>39</v>
      </c>
      <c r="P3" s="66" t="s">
        <v>219</v>
      </c>
    </row>
    <row r="4" spans="1:16" s="55" customFormat="1" ht="20.100000000000001" hidden="1" customHeight="1" x14ac:dyDescent="0.2">
      <c r="A4" s="58" t="s">
        <v>212</v>
      </c>
      <c r="B4" s="59" t="s">
        <v>213</v>
      </c>
      <c r="C4" s="60" t="s">
        <v>214</v>
      </c>
      <c r="D4" s="61" t="s">
        <v>215</v>
      </c>
      <c r="E4" s="59" t="s">
        <v>216</v>
      </c>
      <c r="F4" s="62" t="s">
        <v>220</v>
      </c>
      <c r="G4" s="63" t="s">
        <v>221</v>
      </c>
      <c r="H4" s="62">
        <v>40</v>
      </c>
      <c r="I4" s="62">
        <v>40</v>
      </c>
      <c r="J4" s="62"/>
      <c r="K4" s="62"/>
      <c r="L4" s="62"/>
      <c r="M4" s="62"/>
      <c r="N4" s="64">
        <f>SUBTOTAL(9,H4:M4)</f>
        <v>0</v>
      </c>
      <c r="O4" s="65">
        <v>39</v>
      </c>
      <c r="P4" s="66" t="s">
        <v>219</v>
      </c>
    </row>
    <row r="5" spans="1:16" ht="20.100000000000001" hidden="1" customHeight="1" x14ac:dyDescent="0.2">
      <c r="A5" s="67" t="s">
        <v>212</v>
      </c>
      <c r="B5" s="68" t="s">
        <v>213</v>
      </c>
      <c r="C5" s="69" t="s">
        <v>214</v>
      </c>
      <c r="D5" s="61" t="s">
        <v>222</v>
      </c>
      <c r="E5" s="68" t="s">
        <v>223</v>
      </c>
      <c r="F5" s="69" t="s">
        <v>6</v>
      </c>
      <c r="G5" s="70" t="str">
        <f>[1]FILIERE!B9</f>
        <v>Introduction au métier et à la formation</v>
      </c>
      <c r="H5" s="71"/>
      <c r="I5" s="71"/>
      <c r="J5" s="72">
        <f>[1]FILIERE!E9</f>
        <v>32</v>
      </c>
      <c r="K5" s="71"/>
      <c r="L5" s="71"/>
      <c r="M5" s="71"/>
      <c r="N5" s="71">
        <f>SUBTOTAL(9,H5:M5)</f>
        <v>0</v>
      </c>
      <c r="O5" s="73">
        <v>63</v>
      </c>
      <c r="P5" s="74" t="s">
        <v>224</v>
      </c>
    </row>
    <row r="6" spans="1:16" ht="20.100000000000001" hidden="1" customHeight="1" x14ac:dyDescent="0.2">
      <c r="A6" s="67" t="s">
        <v>212</v>
      </c>
      <c r="B6" s="68" t="s">
        <v>213</v>
      </c>
      <c r="C6" s="69" t="s">
        <v>214</v>
      </c>
      <c r="D6" s="61" t="s">
        <v>222</v>
      </c>
      <c r="E6" s="68" t="s">
        <v>223</v>
      </c>
      <c r="F6" s="69" t="s">
        <v>8</v>
      </c>
      <c r="G6" s="70" t="str">
        <f>[1]FILIERE!B10</f>
        <v>Intrevention en matière d'hygiène et de sécurité</v>
      </c>
      <c r="H6" s="71"/>
      <c r="I6" s="71"/>
      <c r="J6" s="72">
        <f>[1]FILIERE!E10</f>
        <v>40</v>
      </c>
      <c r="K6" s="71"/>
      <c r="L6" s="71"/>
      <c r="M6" s="71"/>
      <c r="N6" s="71">
        <f t="shared" ref="N6:N21" si="0">SUBTOTAL(9,H6:M6)</f>
        <v>0</v>
      </c>
      <c r="O6" s="73">
        <v>63</v>
      </c>
      <c r="P6" s="74" t="s">
        <v>224</v>
      </c>
    </row>
    <row r="7" spans="1:16" ht="20.100000000000001" hidden="1" customHeight="1" x14ac:dyDescent="0.2">
      <c r="A7" s="67" t="s">
        <v>212</v>
      </c>
      <c r="B7" s="68" t="s">
        <v>213</v>
      </c>
      <c r="C7" s="69" t="s">
        <v>214</v>
      </c>
      <c r="D7" s="61" t="s">
        <v>222</v>
      </c>
      <c r="E7" s="68" t="s">
        <v>223</v>
      </c>
      <c r="F7" s="69" t="s">
        <v>10</v>
      </c>
      <c r="G7" s="70" t="str">
        <f>[1]FILIERE!B11</f>
        <v>Exploration du milieu de travail</v>
      </c>
      <c r="H7" s="69"/>
      <c r="I7" s="69"/>
      <c r="J7" s="69">
        <f>[1]FILIERE!E11</f>
        <v>40</v>
      </c>
      <c r="K7" s="69"/>
      <c r="L7" s="69"/>
      <c r="M7" s="69"/>
      <c r="N7" s="71">
        <f t="shared" si="0"/>
        <v>0</v>
      </c>
      <c r="O7" s="73">
        <v>63</v>
      </c>
      <c r="P7" s="74" t="s">
        <v>224</v>
      </c>
    </row>
    <row r="8" spans="1:16" ht="20.100000000000001" hidden="1" customHeight="1" x14ac:dyDescent="0.2">
      <c r="A8" s="67" t="s">
        <v>212</v>
      </c>
      <c r="B8" s="68" t="s">
        <v>213</v>
      </c>
      <c r="C8" s="69" t="s">
        <v>214</v>
      </c>
      <c r="D8" s="61" t="s">
        <v>222</v>
      </c>
      <c r="E8" s="68" t="s">
        <v>223</v>
      </c>
      <c r="F8" s="69" t="s">
        <v>12</v>
      </c>
      <c r="G8" s="70" t="str">
        <f>[1]FILIERE!B12</f>
        <v>Les procédures de la mise en place</v>
      </c>
      <c r="H8" s="69"/>
      <c r="I8" s="69"/>
      <c r="J8" s="69">
        <f>[1]FILIERE!E12</f>
        <v>208</v>
      </c>
      <c r="K8" s="69"/>
      <c r="L8" s="69"/>
      <c r="M8" s="69"/>
      <c r="N8" s="71">
        <f t="shared" si="0"/>
        <v>0</v>
      </c>
      <c r="O8" s="73">
        <v>63</v>
      </c>
      <c r="P8" s="74" t="s">
        <v>224</v>
      </c>
    </row>
    <row r="9" spans="1:16" ht="20.100000000000001" hidden="1" customHeight="1" x14ac:dyDescent="0.2">
      <c r="A9" s="67" t="s">
        <v>212</v>
      </c>
      <c r="B9" s="68" t="s">
        <v>213</v>
      </c>
      <c r="C9" s="69" t="s">
        <v>214</v>
      </c>
      <c r="D9" s="61" t="s">
        <v>222</v>
      </c>
      <c r="E9" s="68" t="s">
        <v>223</v>
      </c>
      <c r="F9" s="69" t="s">
        <v>14</v>
      </c>
      <c r="G9" s="70" t="str">
        <f>[1]FILIERE!B13</f>
        <v>Les menus et les mets</v>
      </c>
      <c r="H9" s="69"/>
      <c r="I9" s="69"/>
      <c r="J9" s="69"/>
      <c r="K9" s="69">
        <f>[1]FILIERE!F13</f>
        <v>80</v>
      </c>
      <c r="L9" s="69"/>
      <c r="M9" s="69"/>
      <c r="N9" s="71">
        <f t="shared" si="0"/>
        <v>0</v>
      </c>
      <c r="O9" s="73">
        <v>63</v>
      </c>
      <c r="P9" s="74" t="s">
        <v>224</v>
      </c>
    </row>
    <row r="10" spans="1:16" ht="20.100000000000001" hidden="1" customHeight="1" x14ac:dyDescent="0.2">
      <c r="A10" s="67" t="s">
        <v>212</v>
      </c>
      <c r="B10" s="68" t="s">
        <v>213</v>
      </c>
      <c r="C10" s="69" t="s">
        <v>214</v>
      </c>
      <c r="D10" s="61" t="s">
        <v>222</v>
      </c>
      <c r="E10" s="68" t="s">
        <v>223</v>
      </c>
      <c r="F10" s="69" t="s">
        <v>16</v>
      </c>
      <c r="G10" s="70" t="str">
        <f>[1]FILIERE!B14</f>
        <v>Les techniques d'approche du client</v>
      </c>
      <c r="H10" s="69"/>
      <c r="I10" s="69"/>
      <c r="J10" s="69"/>
      <c r="K10" s="69">
        <f>[1]FILIERE!F14</f>
        <v>60</v>
      </c>
      <c r="L10" s="69"/>
      <c r="M10" s="69"/>
      <c r="N10" s="71">
        <f t="shared" si="0"/>
        <v>0</v>
      </c>
      <c r="O10" s="73">
        <v>63</v>
      </c>
      <c r="P10" s="74" t="s">
        <v>224</v>
      </c>
    </row>
    <row r="11" spans="1:16" ht="20.100000000000001" hidden="1" customHeight="1" x14ac:dyDescent="0.2">
      <c r="A11" s="67" t="s">
        <v>212</v>
      </c>
      <c r="B11" s="68" t="s">
        <v>213</v>
      </c>
      <c r="C11" s="69" t="s">
        <v>214</v>
      </c>
      <c r="D11" s="61" t="s">
        <v>222</v>
      </c>
      <c r="E11" s="68" t="s">
        <v>223</v>
      </c>
      <c r="F11" s="69" t="s">
        <v>18</v>
      </c>
      <c r="G11" s="70" t="str">
        <f>[1]FILIERE!B15</f>
        <v>Notions d'œnologie</v>
      </c>
      <c r="H11" s="69"/>
      <c r="I11" s="69"/>
      <c r="J11" s="69"/>
      <c r="K11" s="69">
        <f>[1]FILIERE!F15</f>
        <v>60</v>
      </c>
      <c r="L11" s="69"/>
      <c r="M11" s="69"/>
      <c r="N11" s="71">
        <f t="shared" si="0"/>
        <v>0</v>
      </c>
      <c r="O11" s="73">
        <v>63</v>
      </c>
      <c r="P11" s="74" t="s">
        <v>224</v>
      </c>
    </row>
    <row r="12" spans="1:16" ht="20.100000000000001" hidden="1" customHeight="1" x14ac:dyDescent="0.2">
      <c r="A12" s="67" t="s">
        <v>212</v>
      </c>
      <c r="B12" s="68" t="s">
        <v>213</v>
      </c>
      <c r="C12" s="69" t="s">
        <v>214</v>
      </c>
      <c r="D12" s="61" t="s">
        <v>222</v>
      </c>
      <c r="E12" s="68" t="s">
        <v>223</v>
      </c>
      <c r="F12" s="69" t="s">
        <v>20</v>
      </c>
      <c r="G12" s="70" t="str">
        <f>[1]FILIERE!B16</f>
        <v>La prise de commandes</v>
      </c>
      <c r="H12" s="69"/>
      <c r="I12" s="69"/>
      <c r="J12" s="69"/>
      <c r="K12" s="69">
        <f>[1]FILIERE!F16</f>
        <v>40</v>
      </c>
      <c r="L12" s="69"/>
      <c r="M12" s="69"/>
      <c r="N12" s="71">
        <f t="shared" si="0"/>
        <v>0</v>
      </c>
      <c r="O12" s="73">
        <v>63</v>
      </c>
      <c r="P12" s="74" t="s">
        <v>224</v>
      </c>
    </row>
    <row r="13" spans="1:16" ht="20.100000000000001" hidden="1" customHeight="1" x14ac:dyDescent="0.2">
      <c r="A13" s="67" t="s">
        <v>212</v>
      </c>
      <c r="B13" s="68" t="s">
        <v>213</v>
      </c>
      <c r="C13" s="69" t="s">
        <v>214</v>
      </c>
      <c r="D13" s="61" t="s">
        <v>222</v>
      </c>
      <c r="E13" s="68" t="s">
        <v>223</v>
      </c>
      <c r="F13" s="69" t="s">
        <v>22</v>
      </c>
      <c r="G13" s="70" t="str">
        <f>[1]FILIERE!B17</f>
        <v>Les facturations et les encaissements</v>
      </c>
      <c r="H13" s="69"/>
      <c r="I13" s="69"/>
      <c r="J13" s="69"/>
      <c r="K13" s="69">
        <f>[1]FILIERE!F17</f>
        <v>30</v>
      </c>
      <c r="L13" s="69"/>
      <c r="M13" s="69"/>
      <c r="N13" s="71">
        <f t="shared" si="0"/>
        <v>0</v>
      </c>
      <c r="O13" s="73">
        <v>63</v>
      </c>
      <c r="P13" s="74" t="s">
        <v>224</v>
      </c>
    </row>
    <row r="14" spans="1:16" ht="20.100000000000001" hidden="1" customHeight="1" x14ac:dyDescent="0.2">
      <c r="A14" s="67" t="s">
        <v>212</v>
      </c>
      <c r="B14" s="68" t="s">
        <v>213</v>
      </c>
      <c r="C14" s="69" t="s">
        <v>214</v>
      </c>
      <c r="D14" s="61" t="s">
        <v>222</v>
      </c>
      <c r="E14" s="68" t="s">
        <v>223</v>
      </c>
      <c r="F14" s="69" t="s">
        <v>24</v>
      </c>
      <c r="G14" s="70" t="str">
        <f>[1]FILIERE!B18</f>
        <v>Les éléments de gestion</v>
      </c>
      <c r="H14" s="69"/>
      <c r="I14" s="69"/>
      <c r="J14" s="69"/>
      <c r="K14" s="69">
        <f>[1]FILIERE!F18</f>
        <v>40</v>
      </c>
      <c r="L14" s="69"/>
      <c r="M14" s="69"/>
      <c r="N14" s="71">
        <f t="shared" si="0"/>
        <v>0</v>
      </c>
      <c r="O14" s="73">
        <v>63</v>
      </c>
      <c r="P14" s="74" t="s">
        <v>224</v>
      </c>
    </row>
    <row r="15" spans="1:16" ht="20.100000000000001" hidden="1" customHeight="1" x14ac:dyDescent="0.2">
      <c r="A15" s="67" t="s">
        <v>212</v>
      </c>
      <c r="B15" s="68" t="s">
        <v>213</v>
      </c>
      <c r="C15" s="69" t="s">
        <v>214</v>
      </c>
      <c r="D15" s="61" t="s">
        <v>222</v>
      </c>
      <c r="E15" s="68" t="s">
        <v>223</v>
      </c>
      <c r="F15" s="69" t="s">
        <v>26</v>
      </c>
      <c r="G15" s="70" t="str">
        <f>[1]FILIERE!B19</f>
        <v>Etude et service des boissons</v>
      </c>
      <c r="H15" s="69"/>
      <c r="I15" s="69"/>
      <c r="J15" s="69"/>
      <c r="K15" s="69"/>
      <c r="L15" s="69">
        <f>[1]FILIERE!G19</f>
        <v>80</v>
      </c>
      <c r="M15" s="69"/>
      <c r="N15" s="71">
        <f t="shared" si="0"/>
        <v>0</v>
      </c>
      <c r="O15" s="73">
        <v>63</v>
      </c>
      <c r="P15" s="74" t="s">
        <v>224</v>
      </c>
    </row>
    <row r="16" spans="1:16" ht="20.100000000000001" hidden="1" customHeight="1" x14ac:dyDescent="0.2">
      <c r="A16" s="67" t="s">
        <v>212</v>
      </c>
      <c r="B16" s="68" t="s">
        <v>213</v>
      </c>
      <c r="C16" s="69" t="s">
        <v>214</v>
      </c>
      <c r="D16" s="61" t="s">
        <v>222</v>
      </c>
      <c r="E16" s="68" t="s">
        <v>223</v>
      </c>
      <c r="F16" s="69" t="s">
        <v>28</v>
      </c>
      <c r="G16" s="70" t="str">
        <f>[1]FILIERE!B20</f>
        <v>Etude et service des mets</v>
      </c>
      <c r="H16" s="69"/>
      <c r="I16" s="69"/>
      <c r="J16" s="69"/>
      <c r="K16" s="69"/>
      <c r="L16" s="69">
        <f>[1]FILIERE!G20</f>
        <v>225</v>
      </c>
      <c r="M16" s="69">
        <f>[1]FILIERE!H20</f>
        <v>145</v>
      </c>
      <c r="N16" s="71">
        <f t="shared" si="0"/>
        <v>0</v>
      </c>
      <c r="O16" s="73">
        <v>63</v>
      </c>
      <c r="P16" s="74" t="s">
        <v>224</v>
      </c>
    </row>
    <row r="17" spans="1:16" ht="20.100000000000001" hidden="1" customHeight="1" x14ac:dyDescent="0.2">
      <c r="A17" s="67" t="s">
        <v>212</v>
      </c>
      <c r="B17" s="68" t="s">
        <v>213</v>
      </c>
      <c r="C17" s="69" t="s">
        <v>214</v>
      </c>
      <c r="D17" s="61" t="s">
        <v>222</v>
      </c>
      <c r="E17" s="68" t="s">
        <v>223</v>
      </c>
      <c r="F17" s="69" t="s">
        <v>30</v>
      </c>
      <c r="G17" s="70" t="str">
        <f>[1]FILIERE!B21</f>
        <v>Etude et service des banquets et des buffets</v>
      </c>
      <c r="H17" s="69"/>
      <c r="I17" s="69"/>
      <c r="J17" s="69"/>
      <c r="K17" s="69"/>
      <c r="L17" s="69"/>
      <c r="M17" s="69">
        <f>[1]FILIERE!H21</f>
        <v>60</v>
      </c>
      <c r="N17" s="71">
        <f t="shared" si="0"/>
        <v>0</v>
      </c>
      <c r="O17" s="73">
        <v>63</v>
      </c>
      <c r="P17" s="74" t="s">
        <v>224</v>
      </c>
    </row>
    <row r="18" spans="1:16" ht="20.100000000000001" hidden="1" customHeight="1" x14ac:dyDescent="0.2">
      <c r="A18" s="67" t="s">
        <v>212</v>
      </c>
      <c r="B18" s="68" t="s">
        <v>213</v>
      </c>
      <c r="C18" s="69" t="s">
        <v>214</v>
      </c>
      <c r="D18" s="61" t="s">
        <v>222</v>
      </c>
      <c r="E18" s="68" t="s">
        <v>223</v>
      </c>
      <c r="F18" s="69" t="s">
        <v>32</v>
      </c>
      <c r="G18" s="70" t="str">
        <f>[1]FILIERE!B22</f>
        <v>La restauration à l'étage</v>
      </c>
      <c r="H18" s="69"/>
      <c r="I18" s="69"/>
      <c r="J18" s="69"/>
      <c r="K18" s="69"/>
      <c r="L18" s="69"/>
      <c r="M18" s="69">
        <f>[1]FILIERE!H22</f>
        <v>60</v>
      </c>
      <c r="N18" s="71">
        <f t="shared" si="0"/>
        <v>0</v>
      </c>
      <c r="O18" s="73">
        <v>63</v>
      </c>
      <c r="P18" s="74" t="s">
        <v>224</v>
      </c>
    </row>
    <row r="19" spans="1:16" ht="20.100000000000001" hidden="1" customHeight="1" x14ac:dyDescent="0.2">
      <c r="A19" s="67" t="s">
        <v>212</v>
      </c>
      <c r="B19" s="68" t="s">
        <v>213</v>
      </c>
      <c r="C19" s="69" t="s">
        <v>214</v>
      </c>
      <c r="D19" s="61" t="s">
        <v>222</v>
      </c>
      <c r="E19" s="68" t="s">
        <v>223</v>
      </c>
      <c r="F19" s="69" t="s">
        <v>34</v>
      </c>
      <c r="G19" s="76" t="s">
        <v>225</v>
      </c>
      <c r="H19" s="77"/>
      <c r="I19" s="77"/>
      <c r="J19" s="77"/>
      <c r="K19" s="67"/>
      <c r="L19" s="77"/>
      <c r="M19" s="77">
        <v>32</v>
      </c>
      <c r="N19" s="71">
        <f t="shared" si="0"/>
        <v>0</v>
      </c>
      <c r="O19" s="73">
        <v>59</v>
      </c>
      <c r="P19" s="74" t="s">
        <v>226</v>
      </c>
    </row>
    <row r="20" spans="1:16" ht="20.100000000000001" hidden="1" customHeight="1" x14ac:dyDescent="0.2">
      <c r="A20" s="67" t="s">
        <v>212</v>
      </c>
      <c r="B20" s="68" t="s">
        <v>213</v>
      </c>
      <c r="C20" s="69" t="s">
        <v>214</v>
      </c>
      <c r="D20" s="61" t="s">
        <v>222</v>
      </c>
      <c r="E20" s="68" t="s">
        <v>223</v>
      </c>
      <c r="F20" s="69" t="s">
        <v>70</v>
      </c>
      <c r="G20" s="70" t="str">
        <f>[1]FILIERE!B23</f>
        <v>Les techniques de recherche d'emploi</v>
      </c>
      <c r="H20" s="69"/>
      <c r="I20" s="69"/>
      <c r="J20" s="69"/>
      <c r="K20" s="69"/>
      <c r="L20" s="69"/>
      <c r="M20" s="69">
        <f>[1]FILIERE!H23</f>
        <v>40</v>
      </c>
      <c r="N20" s="71">
        <f t="shared" si="0"/>
        <v>0</v>
      </c>
      <c r="O20" s="73">
        <v>59</v>
      </c>
      <c r="P20" s="74" t="s">
        <v>226</v>
      </c>
    </row>
    <row r="21" spans="1:16" ht="20.100000000000001" hidden="1" customHeight="1" x14ac:dyDescent="0.2">
      <c r="A21" s="67" t="s">
        <v>212</v>
      </c>
      <c r="B21" s="68" t="s">
        <v>213</v>
      </c>
      <c r="C21" s="69" t="s">
        <v>214</v>
      </c>
      <c r="D21" s="61" t="s">
        <v>222</v>
      </c>
      <c r="E21" s="68" t="s">
        <v>223</v>
      </c>
      <c r="F21" s="78" t="s">
        <v>72</v>
      </c>
      <c r="G21" s="79" t="s">
        <v>227</v>
      </c>
      <c r="H21" s="69"/>
      <c r="I21" s="69"/>
      <c r="J21" s="69"/>
      <c r="K21" s="69">
        <v>160</v>
      </c>
      <c r="L21" s="69"/>
      <c r="M21" s="69"/>
      <c r="N21" s="71">
        <f t="shared" si="0"/>
        <v>0</v>
      </c>
      <c r="O21" s="73">
        <v>65</v>
      </c>
      <c r="P21" s="74" t="s">
        <v>35</v>
      </c>
    </row>
    <row r="22" spans="1:16" ht="20.100000000000001" hidden="1" customHeight="1" x14ac:dyDescent="0.2">
      <c r="A22" s="58" t="s">
        <v>212</v>
      </c>
      <c r="B22" s="58" t="s">
        <v>213</v>
      </c>
      <c r="C22" s="60" t="s">
        <v>214</v>
      </c>
      <c r="D22" s="61" t="s">
        <v>215</v>
      </c>
      <c r="E22" s="59" t="s">
        <v>216</v>
      </c>
      <c r="F22" s="62" t="s">
        <v>217</v>
      </c>
      <c r="G22" s="80" t="s">
        <v>228</v>
      </c>
      <c r="H22" s="62">
        <v>90</v>
      </c>
      <c r="I22" s="62">
        <v>10</v>
      </c>
      <c r="J22" s="62"/>
      <c r="K22" s="62"/>
      <c r="L22" s="62"/>
      <c r="M22" s="62"/>
      <c r="N22" s="64">
        <f>SUBTOTAL(9,H22:M22)</f>
        <v>0</v>
      </c>
      <c r="O22" s="65">
        <v>39</v>
      </c>
      <c r="P22" s="66" t="s">
        <v>219</v>
      </c>
    </row>
    <row r="23" spans="1:16" ht="20.100000000000001" hidden="1" customHeight="1" x14ac:dyDescent="0.2">
      <c r="A23" s="58" t="s">
        <v>212</v>
      </c>
      <c r="B23" s="58" t="s">
        <v>213</v>
      </c>
      <c r="C23" s="60" t="s">
        <v>214</v>
      </c>
      <c r="D23" s="61" t="s">
        <v>215</v>
      </c>
      <c r="E23" s="59" t="s">
        <v>216</v>
      </c>
      <c r="F23" s="62" t="s">
        <v>220</v>
      </c>
      <c r="G23" s="80" t="s">
        <v>229</v>
      </c>
      <c r="H23" s="62"/>
      <c r="I23" s="62">
        <v>80</v>
      </c>
      <c r="J23" s="62"/>
      <c r="K23" s="62"/>
      <c r="L23" s="62"/>
      <c r="M23" s="62"/>
      <c r="N23" s="64">
        <f>SUBTOTAL(9,H23:M23)</f>
        <v>0</v>
      </c>
      <c r="O23" s="65">
        <v>39</v>
      </c>
      <c r="P23" s="66" t="s">
        <v>219</v>
      </c>
    </row>
    <row r="24" spans="1:16" ht="20.100000000000001" hidden="1" customHeight="1" x14ac:dyDescent="0.2">
      <c r="A24" s="67" t="s">
        <v>212</v>
      </c>
      <c r="B24" s="67" t="s">
        <v>213</v>
      </c>
      <c r="C24" s="69" t="s">
        <v>214</v>
      </c>
      <c r="D24" s="61" t="s">
        <v>230</v>
      </c>
      <c r="E24" s="68" t="s">
        <v>231</v>
      </c>
      <c r="F24" s="77" t="s">
        <v>6</v>
      </c>
      <c r="G24" s="76" t="s">
        <v>232</v>
      </c>
      <c r="H24" s="77"/>
      <c r="I24" s="77"/>
      <c r="J24" s="77">
        <v>30</v>
      </c>
      <c r="K24" s="77"/>
      <c r="L24" s="77"/>
      <c r="M24" s="77"/>
      <c r="N24" s="81">
        <f>SUBTOTAL(9,H24:M24)</f>
        <v>0</v>
      </c>
      <c r="O24" s="73">
        <v>23</v>
      </c>
      <c r="P24" s="74" t="s">
        <v>233</v>
      </c>
    </row>
    <row r="25" spans="1:16" ht="20.100000000000001" hidden="1" customHeight="1" x14ac:dyDescent="0.2">
      <c r="A25" s="67" t="s">
        <v>212</v>
      </c>
      <c r="B25" s="67" t="s">
        <v>213</v>
      </c>
      <c r="C25" s="69" t="s">
        <v>214</v>
      </c>
      <c r="D25" s="61" t="s">
        <v>230</v>
      </c>
      <c r="E25" s="68" t="s">
        <v>231</v>
      </c>
      <c r="F25" s="77" t="s">
        <v>8</v>
      </c>
      <c r="G25" s="76" t="s">
        <v>234</v>
      </c>
      <c r="H25" s="77"/>
      <c r="I25" s="77"/>
      <c r="J25" s="77">
        <v>45</v>
      </c>
      <c r="K25" s="77"/>
      <c r="L25" s="77"/>
      <c r="M25" s="77"/>
      <c r="N25" s="81">
        <f t="shared" ref="N25:N86" si="1">SUBTOTAL(9,H25:M25)</f>
        <v>0</v>
      </c>
      <c r="O25" s="73">
        <v>23</v>
      </c>
      <c r="P25" s="74" t="s">
        <v>233</v>
      </c>
    </row>
    <row r="26" spans="1:16" ht="20.100000000000001" hidden="1" customHeight="1" x14ac:dyDescent="0.2">
      <c r="A26" s="67" t="s">
        <v>212</v>
      </c>
      <c r="B26" s="67" t="s">
        <v>213</v>
      </c>
      <c r="C26" s="69" t="s">
        <v>214</v>
      </c>
      <c r="D26" s="61" t="s">
        <v>230</v>
      </c>
      <c r="E26" s="68" t="s">
        <v>231</v>
      </c>
      <c r="F26" s="77" t="s">
        <v>10</v>
      </c>
      <c r="G26" s="76" t="s">
        <v>235</v>
      </c>
      <c r="H26" s="77"/>
      <c r="I26" s="77"/>
      <c r="J26" s="77">
        <v>30</v>
      </c>
      <c r="K26" s="77"/>
      <c r="L26" s="77"/>
      <c r="M26" s="77"/>
      <c r="N26" s="81">
        <f t="shared" si="1"/>
        <v>0</v>
      </c>
      <c r="O26" s="73">
        <v>23</v>
      </c>
      <c r="P26" s="74" t="s">
        <v>233</v>
      </c>
    </row>
    <row r="27" spans="1:16" ht="20.100000000000001" hidden="1" customHeight="1" x14ac:dyDescent="0.2">
      <c r="A27" s="67" t="s">
        <v>212</v>
      </c>
      <c r="B27" s="67" t="s">
        <v>213</v>
      </c>
      <c r="C27" s="69" t="s">
        <v>214</v>
      </c>
      <c r="D27" s="61" t="s">
        <v>230</v>
      </c>
      <c r="E27" s="68" t="s">
        <v>231</v>
      </c>
      <c r="F27" s="77" t="s">
        <v>12</v>
      </c>
      <c r="G27" s="76" t="s">
        <v>236</v>
      </c>
      <c r="H27" s="77"/>
      <c r="I27" s="77"/>
      <c r="J27" s="77">
        <v>30</v>
      </c>
      <c r="K27" s="77"/>
      <c r="L27" s="77"/>
      <c r="M27" s="77"/>
      <c r="N27" s="81">
        <f t="shared" si="1"/>
        <v>0</v>
      </c>
      <c r="O27" s="73">
        <v>23</v>
      </c>
      <c r="P27" s="74" t="s">
        <v>233</v>
      </c>
    </row>
    <row r="28" spans="1:16" ht="20.100000000000001" hidden="1" customHeight="1" x14ac:dyDescent="0.2">
      <c r="A28" s="67" t="s">
        <v>212</v>
      </c>
      <c r="B28" s="67" t="s">
        <v>213</v>
      </c>
      <c r="C28" s="69" t="s">
        <v>214</v>
      </c>
      <c r="D28" s="61" t="s">
        <v>230</v>
      </c>
      <c r="E28" s="68" t="s">
        <v>231</v>
      </c>
      <c r="F28" s="77" t="s">
        <v>14</v>
      </c>
      <c r="G28" s="76" t="s">
        <v>237</v>
      </c>
      <c r="H28" s="77"/>
      <c r="I28" s="77"/>
      <c r="J28" s="77">
        <v>30</v>
      </c>
      <c r="K28" s="77"/>
      <c r="L28" s="77"/>
      <c r="M28" s="77"/>
      <c r="N28" s="81">
        <f t="shared" si="1"/>
        <v>0</v>
      </c>
      <c r="O28" s="73">
        <v>23</v>
      </c>
      <c r="P28" s="74" t="s">
        <v>233</v>
      </c>
    </row>
    <row r="29" spans="1:16" ht="20.100000000000001" hidden="1" customHeight="1" x14ac:dyDescent="0.2">
      <c r="A29" s="67" t="s">
        <v>212</v>
      </c>
      <c r="B29" s="67" t="s">
        <v>213</v>
      </c>
      <c r="C29" s="69" t="s">
        <v>214</v>
      </c>
      <c r="D29" s="61" t="s">
        <v>230</v>
      </c>
      <c r="E29" s="68" t="s">
        <v>231</v>
      </c>
      <c r="F29" s="77" t="s">
        <v>16</v>
      </c>
      <c r="G29" s="76" t="s">
        <v>238</v>
      </c>
      <c r="H29" s="77"/>
      <c r="I29" s="77"/>
      <c r="J29" s="77">
        <v>30</v>
      </c>
      <c r="K29" s="77">
        <v>15</v>
      </c>
      <c r="L29" s="77"/>
      <c r="M29" s="77"/>
      <c r="N29" s="81">
        <f t="shared" si="1"/>
        <v>0</v>
      </c>
      <c r="O29" s="73">
        <v>23</v>
      </c>
      <c r="P29" s="74" t="s">
        <v>233</v>
      </c>
    </row>
    <row r="30" spans="1:16" ht="20.100000000000001" hidden="1" customHeight="1" x14ac:dyDescent="0.2">
      <c r="A30" s="67" t="s">
        <v>212</v>
      </c>
      <c r="B30" s="67" t="s">
        <v>213</v>
      </c>
      <c r="C30" s="69" t="s">
        <v>214</v>
      </c>
      <c r="D30" s="61" t="s">
        <v>230</v>
      </c>
      <c r="E30" s="68" t="s">
        <v>231</v>
      </c>
      <c r="F30" s="77" t="s">
        <v>18</v>
      </c>
      <c r="G30" s="76" t="s">
        <v>239</v>
      </c>
      <c r="H30" s="77"/>
      <c r="I30" s="77"/>
      <c r="J30" s="77">
        <v>20</v>
      </c>
      <c r="K30" s="77">
        <v>10</v>
      </c>
      <c r="L30" s="77"/>
      <c r="M30" s="77"/>
      <c r="N30" s="81">
        <f t="shared" si="1"/>
        <v>0</v>
      </c>
      <c r="O30" s="73">
        <v>23</v>
      </c>
      <c r="P30" s="74" t="s">
        <v>233</v>
      </c>
    </row>
    <row r="31" spans="1:16" ht="20.100000000000001" hidden="1" customHeight="1" x14ac:dyDescent="0.2">
      <c r="A31" s="67" t="s">
        <v>212</v>
      </c>
      <c r="B31" s="67" t="s">
        <v>213</v>
      </c>
      <c r="C31" s="69" t="s">
        <v>214</v>
      </c>
      <c r="D31" s="61" t="s">
        <v>230</v>
      </c>
      <c r="E31" s="68" t="s">
        <v>231</v>
      </c>
      <c r="F31" s="77" t="s">
        <v>20</v>
      </c>
      <c r="G31" s="76" t="s">
        <v>240</v>
      </c>
      <c r="H31" s="77"/>
      <c r="I31" s="77"/>
      <c r="J31" s="77">
        <v>30</v>
      </c>
      <c r="K31" s="77">
        <v>45</v>
      </c>
      <c r="L31" s="77"/>
      <c r="M31" s="77"/>
      <c r="N31" s="81">
        <f t="shared" si="1"/>
        <v>0</v>
      </c>
      <c r="O31" s="73">
        <v>23</v>
      </c>
      <c r="P31" s="74" t="s">
        <v>233</v>
      </c>
    </row>
    <row r="32" spans="1:16" ht="20.100000000000001" hidden="1" customHeight="1" x14ac:dyDescent="0.2">
      <c r="A32" s="67" t="s">
        <v>212</v>
      </c>
      <c r="B32" s="67" t="s">
        <v>213</v>
      </c>
      <c r="C32" s="69" t="s">
        <v>214</v>
      </c>
      <c r="D32" s="61" t="s">
        <v>230</v>
      </c>
      <c r="E32" s="68" t="s">
        <v>231</v>
      </c>
      <c r="F32" s="77" t="s">
        <v>22</v>
      </c>
      <c r="G32" s="76" t="s">
        <v>241</v>
      </c>
      <c r="H32" s="77"/>
      <c r="I32" s="77"/>
      <c r="J32" s="77">
        <v>20</v>
      </c>
      <c r="K32" s="77">
        <v>10</v>
      </c>
      <c r="L32" s="77"/>
      <c r="M32" s="77"/>
      <c r="N32" s="81">
        <f t="shared" si="1"/>
        <v>0</v>
      </c>
      <c r="O32" s="73">
        <v>23</v>
      </c>
      <c r="P32" s="74" t="s">
        <v>233</v>
      </c>
    </row>
    <row r="33" spans="1:16" ht="20.100000000000001" hidden="1" customHeight="1" x14ac:dyDescent="0.2">
      <c r="A33" s="67" t="s">
        <v>212</v>
      </c>
      <c r="B33" s="67" t="s">
        <v>213</v>
      </c>
      <c r="C33" s="69" t="s">
        <v>214</v>
      </c>
      <c r="D33" s="61" t="s">
        <v>230</v>
      </c>
      <c r="E33" s="68" t="s">
        <v>231</v>
      </c>
      <c r="F33" s="77" t="s">
        <v>24</v>
      </c>
      <c r="G33" s="76" t="s">
        <v>242</v>
      </c>
      <c r="H33" s="77"/>
      <c r="I33" s="77"/>
      <c r="J33" s="77">
        <v>20</v>
      </c>
      <c r="K33" s="77">
        <v>25</v>
      </c>
      <c r="L33" s="77"/>
      <c r="M33" s="77"/>
      <c r="N33" s="81">
        <f t="shared" si="1"/>
        <v>0</v>
      </c>
      <c r="O33" s="73">
        <v>23</v>
      </c>
      <c r="P33" s="74" t="s">
        <v>233</v>
      </c>
    </row>
    <row r="34" spans="1:16" ht="20.100000000000001" hidden="1" customHeight="1" x14ac:dyDescent="0.2">
      <c r="A34" s="67" t="s">
        <v>212</v>
      </c>
      <c r="B34" s="67" t="s">
        <v>213</v>
      </c>
      <c r="C34" s="69" t="s">
        <v>214</v>
      </c>
      <c r="D34" s="61" t="s">
        <v>230</v>
      </c>
      <c r="E34" s="68" t="s">
        <v>231</v>
      </c>
      <c r="F34" s="77" t="s">
        <v>26</v>
      </c>
      <c r="G34" s="76" t="s">
        <v>243</v>
      </c>
      <c r="H34" s="77"/>
      <c r="I34" s="67"/>
      <c r="J34" s="77">
        <v>40</v>
      </c>
      <c r="K34" s="77">
        <v>80</v>
      </c>
      <c r="L34" s="77"/>
      <c r="M34" s="77"/>
      <c r="N34" s="81">
        <f t="shared" si="1"/>
        <v>0</v>
      </c>
      <c r="O34" s="73">
        <v>23</v>
      </c>
      <c r="P34" s="74" t="s">
        <v>233</v>
      </c>
    </row>
    <row r="35" spans="1:16" ht="20.100000000000001" hidden="1" customHeight="1" x14ac:dyDescent="0.2">
      <c r="A35" s="67" t="s">
        <v>212</v>
      </c>
      <c r="B35" s="67" t="s">
        <v>213</v>
      </c>
      <c r="C35" s="69" t="s">
        <v>214</v>
      </c>
      <c r="D35" s="61" t="s">
        <v>230</v>
      </c>
      <c r="E35" s="68" t="s">
        <v>231</v>
      </c>
      <c r="F35" s="77" t="s">
        <v>28</v>
      </c>
      <c r="G35" s="76" t="s">
        <v>244</v>
      </c>
      <c r="H35" s="77"/>
      <c r="I35" s="77"/>
      <c r="J35" s="77"/>
      <c r="K35" s="77">
        <v>90</v>
      </c>
      <c r="L35" s="77"/>
      <c r="M35" s="77"/>
      <c r="N35" s="81">
        <f t="shared" si="1"/>
        <v>0</v>
      </c>
      <c r="O35" s="73">
        <v>23</v>
      </c>
      <c r="P35" s="74" t="s">
        <v>233</v>
      </c>
    </row>
    <row r="36" spans="1:16" ht="20.100000000000001" hidden="1" customHeight="1" x14ac:dyDescent="0.2">
      <c r="A36" s="67" t="s">
        <v>212</v>
      </c>
      <c r="B36" s="67" t="s">
        <v>213</v>
      </c>
      <c r="C36" s="69" t="s">
        <v>214</v>
      </c>
      <c r="D36" s="61" t="s">
        <v>230</v>
      </c>
      <c r="E36" s="68" t="s">
        <v>231</v>
      </c>
      <c r="F36" s="77" t="s">
        <v>30</v>
      </c>
      <c r="G36" s="76" t="s">
        <v>245</v>
      </c>
      <c r="H36" s="77"/>
      <c r="I36" s="77"/>
      <c r="J36" s="77"/>
      <c r="K36" s="77"/>
      <c r="L36" s="77">
        <v>140</v>
      </c>
      <c r="M36" s="77">
        <v>100</v>
      </c>
      <c r="N36" s="81">
        <f t="shared" si="1"/>
        <v>0</v>
      </c>
      <c r="O36" s="73">
        <v>23</v>
      </c>
      <c r="P36" s="74" t="s">
        <v>233</v>
      </c>
    </row>
    <row r="37" spans="1:16" ht="20.100000000000001" hidden="1" customHeight="1" x14ac:dyDescent="0.2">
      <c r="A37" s="67" t="s">
        <v>212</v>
      </c>
      <c r="B37" s="67" t="s">
        <v>213</v>
      </c>
      <c r="C37" s="69" t="s">
        <v>214</v>
      </c>
      <c r="D37" s="61" t="s">
        <v>230</v>
      </c>
      <c r="E37" s="68" t="s">
        <v>231</v>
      </c>
      <c r="F37" s="77" t="s">
        <v>32</v>
      </c>
      <c r="G37" s="76" t="s">
        <v>246</v>
      </c>
      <c r="H37" s="77"/>
      <c r="I37" s="67"/>
      <c r="J37" s="77"/>
      <c r="K37" s="77"/>
      <c r="L37" s="77">
        <v>50</v>
      </c>
      <c r="M37" s="77">
        <v>14</v>
      </c>
      <c r="N37" s="81">
        <f t="shared" si="1"/>
        <v>0</v>
      </c>
      <c r="O37" s="73">
        <v>23</v>
      </c>
      <c r="P37" s="74" t="s">
        <v>233</v>
      </c>
    </row>
    <row r="38" spans="1:16" ht="20.100000000000001" hidden="1" customHeight="1" x14ac:dyDescent="0.2">
      <c r="A38" s="67" t="s">
        <v>212</v>
      </c>
      <c r="B38" s="67" t="s">
        <v>213</v>
      </c>
      <c r="C38" s="69" t="s">
        <v>214</v>
      </c>
      <c r="D38" s="61" t="s">
        <v>230</v>
      </c>
      <c r="E38" s="68" t="s">
        <v>231</v>
      </c>
      <c r="F38" s="77" t="s">
        <v>34</v>
      </c>
      <c r="G38" s="76" t="s">
        <v>247</v>
      </c>
      <c r="H38" s="77"/>
      <c r="I38" s="77"/>
      <c r="J38" s="77"/>
      <c r="K38" s="77"/>
      <c r="L38" s="77">
        <v>32</v>
      </c>
      <c r="M38" s="77"/>
      <c r="N38" s="81">
        <f t="shared" si="1"/>
        <v>0</v>
      </c>
      <c r="O38" s="73">
        <v>23</v>
      </c>
      <c r="P38" s="74" t="s">
        <v>233</v>
      </c>
    </row>
    <row r="39" spans="1:16" ht="20.100000000000001" hidden="1" customHeight="1" x14ac:dyDescent="0.2">
      <c r="A39" s="67" t="s">
        <v>212</v>
      </c>
      <c r="B39" s="67" t="s">
        <v>213</v>
      </c>
      <c r="C39" s="69" t="s">
        <v>214</v>
      </c>
      <c r="D39" s="61" t="s">
        <v>230</v>
      </c>
      <c r="E39" s="68" t="s">
        <v>231</v>
      </c>
      <c r="F39" s="77" t="s">
        <v>70</v>
      </c>
      <c r="G39" s="76" t="s">
        <v>248</v>
      </c>
      <c r="H39" s="77"/>
      <c r="I39" s="77"/>
      <c r="J39" s="77"/>
      <c r="K39" s="77"/>
      <c r="L39" s="69">
        <v>100</v>
      </c>
      <c r="M39" s="69">
        <v>140</v>
      </c>
      <c r="N39" s="81">
        <f t="shared" si="1"/>
        <v>0</v>
      </c>
      <c r="O39" s="73">
        <v>23</v>
      </c>
      <c r="P39" s="74" t="s">
        <v>233</v>
      </c>
    </row>
    <row r="40" spans="1:16" ht="20.100000000000001" hidden="1" customHeight="1" x14ac:dyDescent="0.2">
      <c r="A40" s="67" t="s">
        <v>212</v>
      </c>
      <c r="B40" s="67" t="s">
        <v>213</v>
      </c>
      <c r="C40" s="69" t="s">
        <v>214</v>
      </c>
      <c r="D40" s="61" t="s">
        <v>230</v>
      </c>
      <c r="E40" s="68" t="s">
        <v>231</v>
      </c>
      <c r="F40" s="77" t="s">
        <v>72</v>
      </c>
      <c r="G40" s="76" t="s">
        <v>225</v>
      </c>
      <c r="H40" s="77"/>
      <c r="I40" s="77"/>
      <c r="J40" s="77"/>
      <c r="K40" s="67"/>
      <c r="L40" s="77"/>
      <c r="M40" s="77">
        <v>32</v>
      </c>
      <c r="N40" s="81">
        <f t="shared" si="1"/>
        <v>0</v>
      </c>
      <c r="O40" s="73">
        <v>59</v>
      </c>
      <c r="P40" s="74" t="s">
        <v>226</v>
      </c>
    </row>
    <row r="41" spans="1:16" ht="20.100000000000001" hidden="1" customHeight="1" x14ac:dyDescent="0.2">
      <c r="A41" s="67" t="s">
        <v>212</v>
      </c>
      <c r="B41" s="67" t="s">
        <v>213</v>
      </c>
      <c r="C41" s="69" t="s">
        <v>214</v>
      </c>
      <c r="D41" s="61" t="s">
        <v>230</v>
      </c>
      <c r="E41" s="68" t="s">
        <v>231</v>
      </c>
      <c r="F41" s="77" t="s">
        <v>249</v>
      </c>
      <c r="G41" s="76" t="s">
        <v>250</v>
      </c>
      <c r="H41" s="77"/>
      <c r="I41" s="77"/>
      <c r="J41" s="77"/>
      <c r="K41" s="67"/>
      <c r="L41" s="77"/>
      <c r="M41" s="77">
        <v>32</v>
      </c>
      <c r="N41" s="81">
        <f t="shared" si="1"/>
        <v>0</v>
      </c>
      <c r="O41" s="73">
        <v>59</v>
      </c>
      <c r="P41" s="74" t="s">
        <v>226</v>
      </c>
    </row>
    <row r="42" spans="1:16" ht="20.100000000000001" hidden="1" customHeight="1" x14ac:dyDescent="0.2">
      <c r="A42" s="67" t="s">
        <v>212</v>
      </c>
      <c r="B42" s="67" t="s">
        <v>213</v>
      </c>
      <c r="C42" s="69" t="s">
        <v>214</v>
      </c>
      <c r="D42" s="61" t="s">
        <v>230</v>
      </c>
      <c r="E42" s="68" t="s">
        <v>231</v>
      </c>
      <c r="F42" s="82" t="s">
        <v>251</v>
      </c>
      <c r="G42" s="79" t="s">
        <v>227</v>
      </c>
      <c r="H42" s="77"/>
      <c r="I42" s="77"/>
      <c r="J42" s="77"/>
      <c r="K42" s="69">
        <v>160</v>
      </c>
      <c r="L42" s="77"/>
      <c r="M42" s="77"/>
      <c r="N42" s="81">
        <f t="shared" si="1"/>
        <v>0</v>
      </c>
      <c r="O42" s="73">
        <v>65</v>
      </c>
      <c r="P42" s="74" t="s">
        <v>35</v>
      </c>
    </row>
    <row r="43" spans="1:16" ht="20.100000000000001" customHeight="1" x14ac:dyDescent="0.2">
      <c r="A43" s="83" t="s">
        <v>252</v>
      </c>
      <c r="B43" s="84" t="s">
        <v>252</v>
      </c>
      <c r="C43" s="85" t="s">
        <v>214</v>
      </c>
      <c r="D43" s="86" t="s">
        <v>253</v>
      </c>
      <c r="E43" s="84" t="s">
        <v>254</v>
      </c>
      <c r="F43" s="87" t="s">
        <v>255</v>
      </c>
      <c r="G43" s="88" t="s">
        <v>256</v>
      </c>
      <c r="H43" s="85">
        <v>18</v>
      </c>
      <c r="I43" s="85">
        <v>18</v>
      </c>
      <c r="J43" s="85"/>
      <c r="K43" s="85"/>
      <c r="L43" s="85"/>
      <c r="M43" s="85"/>
      <c r="N43" s="89">
        <f t="shared" si="1"/>
        <v>36</v>
      </c>
      <c r="O43" s="90">
        <v>62</v>
      </c>
      <c r="P43" s="91" t="s">
        <v>257</v>
      </c>
    </row>
    <row r="44" spans="1:16" ht="20.100000000000001" customHeight="1" x14ac:dyDescent="0.2">
      <c r="A44" s="83" t="s">
        <v>252</v>
      </c>
      <c r="B44" s="84" t="s">
        <v>252</v>
      </c>
      <c r="C44" s="85" t="s">
        <v>214</v>
      </c>
      <c r="D44" s="86" t="s">
        <v>253</v>
      </c>
      <c r="E44" s="84" t="s">
        <v>254</v>
      </c>
      <c r="F44" s="87" t="s">
        <v>258</v>
      </c>
      <c r="G44" s="88" t="s">
        <v>259</v>
      </c>
      <c r="H44" s="85">
        <v>10</v>
      </c>
      <c r="I44" s="85">
        <v>10</v>
      </c>
      <c r="J44" s="85"/>
      <c r="K44" s="85"/>
      <c r="L44" s="85"/>
      <c r="M44" s="85"/>
      <c r="N44" s="89">
        <f t="shared" si="1"/>
        <v>20</v>
      </c>
      <c r="O44" s="90">
        <v>62</v>
      </c>
      <c r="P44" s="91" t="s">
        <v>257</v>
      </c>
    </row>
    <row r="45" spans="1:16" ht="20.100000000000001" customHeight="1" x14ac:dyDescent="0.2">
      <c r="A45" s="83" t="s">
        <v>252</v>
      </c>
      <c r="B45" s="84" t="s">
        <v>252</v>
      </c>
      <c r="C45" s="85" t="s">
        <v>214</v>
      </c>
      <c r="D45" s="61" t="s">
        <v>253</v>
      </c>
      <c r="E45" s="84" t="s">
        <v>254</v>
      </c>
      <c r="F45" s="87" t="s">
        <v>260</v>
      </c>
      <c r="G45" s="88" t="s">
        <v>261</v>
      </c>
      <c r="H45" s="85">
        <v>15</v>
      </c>
      <c r="I45" s="85">
        <v>15</v>
      </c>
      <c r="J45" s="85"/>
      <c r="K45" s="85"/>
      <c r="L45" s="85"/>
      <c r="M45" s="85"/>
      <c r="N45" s="89">
        <f t="shared" si="1"/>
        <v>30</v>
      </c>
      <c r="O45" s="90">
        <v>62</v>
      </c>
      <c r="P45" s="91" t="s">
        <v>257</v>
      </c>
    </row>
    <row r="46" spans="1:16" ht="20.100000000000001" customHeight="1" x14ac:dyDescent="0.2">
      <c r="A46" s="83" t="s">
        <v>252</v>
      </c>
      <c r="B46" s="84" t="s">
        <v>252</v>
      </c>
      <c r="C46" s="85" t="s">
        <v>214</v>
      </c>
      <c r="D46" s="86" t="s">
        <v>253</v>
      </c>
      <c r="E46" s="84" t="s">
        <v>254</v>
      </c>
      <c r="F46" s="87" t="s">
        <v>262</v>
      </c>
      <c r="G46" s="88" t="s">
        <v>263</v>
      </c>
      <c r="H46" s="85">
        <v>10</v>
      </c>
      <c r="I46" s="85">
        <v>10</v>
      </c>
      <c r="J46" s="85"/>
      <c r="K46" s="85"/>
      <c r="L46" s="85"/>
      <c r="M46" s="85"/>
      <c r="N46" s="89">
        <f t="shared" si="1"/>
        <v>20</v>
      </c>
      <c r="O46" s="90">
        <v>28</v>
      </c>
      <c r="P46" s="91" t="s">
        <v>264</v>
      </c>
    </row>
    <row r="47" spans="1:16" ht="20.100000000000001" customHeight="1" x14ac:dyDescent="0.2">
      <c r="A47" s="83" t="s">
        <v>252</v>
      </c>
      <c r="B47" s="84" t="s">
        <v>252</v>
      </c>
      <c r="C47" s="85" t="s">
        <v>214</v>
      </c>
      <c r="D47" s="86" t="s">
        <v>253</v>
      </c>
      <c r="E47" s="84" t="s">
        <v>254</v>
      </c>
      <c r="F47" s="87" t="s">
        <v>265</v>
      </c>
      <c r="G47" s="88" t="s">
        <v>266</v>
      </c>
      <c r="H47" s="85">
        <v>10</v>
      </c>
      <c r="I47" s="85">
        <v>10</v>
      </c>
      <c r="J47" s="85"/>
      <c r="K47" s="85"/>
      <c r="L47" s="85"/>
      <c r="M47" s="85"/>
      <c r="N47" s="89">
        <f>SUBTOTAL(9,H47:M47)</f>
        <v>20</v>
      </c>
      <c r="O47" s="90">
        <v>62</v>
      </c>
      <c r="P47" s="91" t="s">
        <v>257</v>
      </c>
    </row>
    <row r="48" spans="1:16" s="95" customFormat="1" ht="20.100000000000001" customHeight="1" x14ac:dyDescent="0.2">
      <c r="A48" s="67" t="s">
        <v>252</v>
      </c>
      <c r="B48" s="70" t="s">
        <v>252</v>
      </c>
      <c r="C48" s="69" t="s">
        <v>214</v>
      </c>
      <c r="D48" s="86" t="s">
        <v>267</v>
      </c>
      <c r="E48" s="70" t="s">
        <v>268</v>
      </c>
      <c r="F48" s="69" t="s">
        <v>6</v>
      </c>
      <c r="G48" s="92" t="s">
        <v>269</v>
      </c>
      <c r="H48" s="93">
        <v>14</v>
      </c>
      <c r="I48" s="93">
        <v>14</v>
      </c>
      <c r="J48" s="93"/>
      <c r="K48" s="69"/>
      <c r="L48" s="69"/>
      <c r="M48" s="69"/>
      <c r="N48" s="94">
        <f t="shared" si="1"/>
        <v>28</v>
      </c>
      <c r="O48" s="73">
        <v>62</v>
      </c>
      <c r="P48" s="74" t="s">
        <v>257</v>
      </c>
    </row>
    <row r="49" spans="1:16" ht="20.100000000000001" customHeight="1" x14ac:dyDescent="0.2">
      <c r="A49" s="67" t="s">
        <v>252</v>
      </c>
      <c r="B49" s="70" t="s">
        <v>252</v>
      </c>
      <c r="C49" s="69" t="s">
        <v>214</v>
      </c>
      <c r="D49" s="86" t="s">
        <v>267</v>
      </c>
      <c r="E49" s="70" t="s">
        <v>268</v>
      </c>
      <c r="F49" s="69" t="s">
        <v>8</v>
      </c>
      <c r="G49" s="92" t="s">
        <v>270</v>
      </c>
      <c r="H49" s="93"/>
      <c r="I49" s="93"/>
      <c r="J49" s="93">
        <v>20</v>
      </c>
      <c r="K49" s="69">
        <v>20</v>
      </c>
      <c r="L49" s="69"/>
      <c r="M49" s="69"/>
      <c r="N49" s="94">
        <f t="shared" si="1"/>
        <v>40</v>
      </c>
      <c r="O49" s="73">
        <v>62</v>
      </c>
      <c r="P49" s="74" t="s">
        <v>257</v>
      </c>
    </row>
    <row r="50" spans="1:16" ht="20.100000000000001" customHeight="1" x14ac:dyDescent="0.2">
      <c r="A50" s="67" t="s">
        <v>252</v>
      </c>
      <c r="B50" s="70" t="s">
        <v>252</v>
      </c>
      <c r="C50" s="69" t="s">
        <v>214</v>
      </c>
      <c r="D50" s="86" t="s">
        <v>267</v>
      </c>
      <c r="E50" s="70" t="s">
        <v>268</v>
      </c>
      <c r="F50" s="69" t="s">
        <v>10</v>
      </c>
      <c r="G50" s="92" t="s">
        <v>271</v>
      </c>
      <c r="H50" s="93"/>
      <c r="I50" s="93"/>
      <c r="J50" s="93">
        <v>45</v>
      </c>
      <c r="K50" s="69">
        <v>45</v>
      </c>
      <c r="L50" s="69"/>
      <c r="M50" s="69"/>
      <c r="N50" s="94">
        <f t="shared" si="1"/>
        <v>90</v>
      </c>
      <c r="O50" s="73">
        <v>12</v>
      </c>
      <c r="P50" s="74" t="s">
        <v>132</v>
      </c>
    </row>
    <row r="51" spans="1:16" ht="20.100000000000001" customHeight="1" x14ac:dyDescent="0.2">
      <c r="A51" s="67" t="s">
        <v>252</v>
      </c>
      <c r="B51" s="70" t="s">
        <v>252</v>
      </c>
      <c r="C51" s="69" t="s">
        <v>214</v>
      </c>
      <c r="D51" s="86" t="s">
        <v>267</v>
      </c>
      <c r="E51" s="70" t="s">
        <v>268</v>
      </c>
      <c r="F51" s="69" t="s">
        <v>12</v>
      </c>
      <c r="G51" s="92" t="s">
        <v>272</v>
      </c>
      <c r="H51" s="93"/>
      <c r="I51" s="93"/>
      <c r="J51" s="93">
        <v>60</v>
      </c>
      <c r="K51" s="69">
        <v>60</v>
      </c>
      <c r="L51" s="69"/>
      <c r="M51" s="69"/>
      <c r="N51" s="94">
        <f t="shared" si="1"/>
        <v>120</v>
      </c>
      <c r="O51" s="73">
        <v>62</v>
      </c>
      <c r="P51" s="74" t="s">
        <v>257</v>
      </c>
    </row>
    <row r="52" spans="1:16" ht="20.100000000000001" customHeight="1" x14ac:dyDescent="0.2">
      <c r="A52" s="67" t="s">
        <v>252</v>
      </c>
      <c r="B52" s="70" t="s">
        <v>252</v>
      </c>
      <c r="C52" s="69" t="s">
        <v>214</v>
      </c>
      <c r="D52" s="86" t="s">
        <v>267</v>
      </c>
      <c r="E52" s="70" t="s">
        <v>268</v>
      </c>
      <c r="F52" s="69" t="s">
        <v>14</v>
      </c>
      <c r="G52" s="92" t="s">
        <v>273</v>
      </c>
      <c r="H52" s="93"/>
      <c r="I52" s="93"/>
      <c r="J52" s="93">
        <v>45</v>
      </c>
      <c r="K52" s="69">
        <v>45</v>
      </c>
      <c r="L52" s="69"/>
      <c r="M52" s="69"/>
      <c r="N52" s="94">
        <f t="shared" si="1"/>
        <v>90</v>
      </c>
      <c r="O52" s="73">
        <v>62</v>
      </c>
      <c r="P52" s="74" t="s">
        <v>257</v>
      </c>
    </row>
    <row r="53" spans="1:16" ht="20.100000000000001" customHeight="1" x14ac:dyDescent="0.2">
      <c r="A53" s="67" t="s">
        <v>252</v>
      </c>
      <c r="B53" s="70" t="s">
        <v>252</v>
      </c>
      <c r="C53" s="69" t="s">
        <v>214</v>
      </c>
      <c r="D53" s="86" t="s">
        <v>267</v>
      </c>
      <c r="E53" s="70" t="s">
        <v>268</v>
      </c>
      <c r="F53" s="72" t="s">
        <v>274</v>
      </c>
      <c r="G53" s="92" t="s">
        <v>275</v>
      </c>
      <c r="H53" s="69"/>
      <c r="I53" s="69"/>
      <c r="J53" s="69">
        <v>30</v>
      </c>
      <c r="K53" s="69">
        <v>30</v>
      </c>
      <c r="L53" s="69"/>
      <c r="M53" s="69"/>
      <c r="N53" s="94">
        <f t="shared" si="1"/>
        <v>60</v>
      </c>
      <c r="O53" s="73">
        <v>62</v>
      </c>
      <c r="P53" s="74" t="s">
        <v>257</v>
      </c>
    </row>
    <row r="54" spans="1:16" ht="20.100000000000001" customHeight="1" x14ac:dyDescent="0.2">
      <c r="A54" s="67" t="s">
        <v>252</v>
      </c>
      <c r="B54" s="70" t="s">
        <v>252</v>
      </c>
      <c r="C54" s="69" t="s">
        <v>214</v>
      </c>
      <c r="D54" s="86" t="s">
        <v>267</v>
      </c>
      <c r="E54" s="70" t="s">
        <v>268</v>
      </c>
      <c r="F54" s="72" t="s">
        <v>276</v>
      </c>
      <c r="G54" s="92" t="s">
        <v>277</v>
      </c>
      <c r="H54" s="69"/>
      <c r="I54" s="69"/>
      <c r="J54" s="69">
        <v>19</v>
      </c>
      <c r="K54" s="69">
        <v>19</v>
      </c>
      <c r="L54" s="69"/>
      <c r="M54" s="69"/>
      <c r="N54" s="94">
        <f t="shared" si="1"/>
        <v>38</v>
      </c>
      <c r="O54" s="73">
        <v>62</v>
      </c>
      <c r="P54" s="74" t="s">
        <v>257</v>
      </c>
    </row>
    <row r="55" spans="1:16" ht="20.100000000000001" customHeight="1" x14ac:dyDescent="0.2">
      <c r="A55" s="67" t="s">
        <v>252</v>
      </c>
      <c r="B55" s="70" t="s">
        <v>252</v>
      </c>
      <c r="C55" s="69" t="s">
        <v>214</v>
      </c>
      <c r="D55" s="86" t="s">
        <v>267</v>
      </c>
      <c r="E55" s="70" t="s">
        <v>268</v>
      </c>
      <c r="F55" s="72" t="s">
        <v>278</v>
      </c>
      <c r="G55" s="92" t="s">
        <v>279</v>
      </c>
      <c r="H55" s="69"/>
      <c r="I55" s="69"/>
      <c r="J55" s="69">
        <v>38</v>
      </c>
      <c r="K55" s="69">
        <v>38</v>
      </c>
      <c r="L55" s="69"/>
      <c r="M55" s="69"/>
      <c r="N55" s="94">
        <f t="shared" si="1"/>
        <v>76</v>
      </c>
      <c r="O55" s="73">
        <v>62</v>
      </c>
      <c r="P55" s="74" t="s">
        <v>257</v>
      </c>
    </row>
    <row r="56" spans="1:16" ht="20.100000000000001" customHeight="1" x14ac:dyDescent="0.2">
      <c r="A56" s="67" t="s">
        <v>252</v>
      </c>
      <c r="B56" s="70" t="s">
        <v>252</v>
      </c>
      <c r="C56" s="69" t="s">
        <v>214</v>
      </c>
      <c r="D56" s="86" t="s">
        <v>267</v>
      </c>
      <c r="E56" s="70" t="s">
        <v>268</v>
      </c>
      <c r="F56" s="72" t="s">
        <v>280</v>
      </c>
      <c r="G56" s="92" t="s">
        <v>281</v>
      </c>
      <c r="H56" s="69"/>
      <c r="I56" s="69"/>
      <c r="J56" s="69">
        <v>49</v>
      </c>
      <c r="K56" s="69">
        <v>49</v>
      </c>
      <c r="L56" s="69"/>
      <c r="M56" s="69"/>
      <c r="N56" s="94">
        <f t="shared" si="1"/>
        <v>98</v>
      </c>
      <c r="O56" s="73">
        <v>62</v>
      </c>
      <c r="P56" s="74" t="s">
        <v>257</v>
      </c>
    </row>
    <row r="57" spans="1:16" ht="20.100000000000001" customHeight="1" x14ac:dyDescent="0.2">
      <c r="A57" s="67" t="s">
        <v>252</v>
      </c>
      <c r="B57" s="70" t="s">
        <v>252</v>
      </c>
      <c r="C57" s="69" t="s">
        <v>214</v>
      </c>
      <c r="D57" s="86" t="s">
        <v>267</v>
      </c>
      <c r="E57" s="70" t="s">
        <v>268</v>
      </c>
      <c r="F57" s="72" t="s">
        <v>24</v>
      </c>
      <c r="G57" s="92" t="s">
        <v>282</v>
      </c>
      <c r="H57" s="69"/>
      <c r="I57" s="69"/>
      <c r="J57" s="69"/>
      <c r="K57" s="69"/>
      <c r="L57" s="69">
        <v>60</v>
      </c>
      <c r="M57" s="69">
        <v>60</v>
      </c>
      <c r="N57" s="94">
        <f t="shared" si="1"/>
        <v>120</v>
      </c>
      <c r="O57" s="73">
        <v>62</v>
      </c>
      <c r="P57" s="74" t="s">
        <v>257</v>
      </c>
    </row>
    <row r="58" spans="1:16" ht="20.100000000000001" customHeight="1" x14ac:dyDescent="0.2">
      <c r="A58" s="67" t="s">
        <v>252</v>
      </c>
      <c r="B58" s="70" t="s">
        <v>252</v>
      </c>
      <c r="C58" s="69" t="s">
        <v>214</v>
      </c>
      <c r="D58" s="86" t="s">
        <v>267</v>
      </c>
      <c r="E58" s="70" t="s">
        <v>268</v>
      </c>
      <c r="F58" s="72" t="s">
        <v>26</v>
      </c>
      <c r="G58" s="92" t="s">
        <v>283</v>
      </c>
      <c r="H58" s="69"/>
      <c r="I58" s="69"/>
      <c r="J58" s="69"/>
      <c r="K58" s="69"/>
      <c r="L58" s="69">
        <v>45</v>
      </c>
      <c r="M58" s="69">
        <v>45</v>
      </c>
      <c r="N58" s="94">
        <f t="shared" si="1"/>
        <v>90</v>
      </c>
      <c r="O58" s="73">
        <v>62</v>
      </c>
      <c r="P58" s="74" t="s">
        <v>257</v>
      </c>
    </row>
    <row r="59" spans="1:16" ht="20.100000000000001" customHeight="1" x14ac:dyDescent="0.2">
      <c r="A59" s="67" t="s">
        <v>252</v>
      </c>
      <c r="B59" s="70" t="s">
        <v>252</v>
      </c>
      <c r="C59" s="69" t="s">
        <v>214</v>
      </c>
      <c r="D59" s="86" t="s">
        <v>267</v>
      </c>
      <c r="E59" s="70" t="s">
        <v>268</v>
      </c>
      <c r="F59" s="72" t="s">
        <v>28</v>
      </c>
      <c r="G59" s="92" t="s">
        <v>284</v>
      </c>
      <c r="H59" s="69"/>
      <c r="I59" s="69"/>
      <c r="J59" s="69"/>
      <c r="K59" s="69"/>
      <c r="L59" s="69">
        <v>50</v>
      </c>
      <c r="M59" s="69">
        <v>50</v>
      </c>
      <c r="N59" s="94">
        <f t="shared" si="1"/>
        <v>100</v>
      </c>
      <c r="O59" s="73">
        <v>62</v>
      </c>
      <c r="P59" s="74" t="s">
        <v>257</v>
      </c>
    </row>
    <row r="60" spans="1:16" ht="20.100000000000001" customHeight="1" x14ac:dyDescent="0.2">
      <c r="A60" s="67" t="s">
        <v>252</v>
      </c>
      <c r="B60" s="70" t="s">
        <v>252</v>
      </c>
      <c r="C60" s="69" t="s">
        <v>214</v>
      </c>
      <c r="D60" s="86" t="s">
        <v>267</v>
      </c>
      <c r="E60" s="70" t="s">
        <v>268</v>
      </c>
      <c r="F60" s="72" t="s">
        <v>30</v>
      </c>
      <c r="G60" s="92" t="s">
        <v>285</v>
      </c>
      <c r="H60" s="69"/>
      <c r="I60" s="69"/>
      <c r="J60" s="69"/>
      <c r="K60" s="69"/>
      <c r="L60" s="69">
        <v>38</v>
      </c>
      <c r="M60" s="69">
        <v>38</v>
      </c>
      <c r="N60" s="94">
        <f t="shared" si="1"/>
        <v>76</v>
      </c>
      <c r="O60" s="73">
        <v>62</v>
      </c>
      <c r="P60" s="74" t="s">
        <v>257</v>
      </c>
    </row>
    <row r="61" spans="1:16" ht="20.100000000000001" customHeight="1" x14ac:dyDescent="0.2">
      <c r="A61" s="67" t="s">
        <v>252</v>
      </c>
      <c r="B61" s="70" t="s">
        <v>252</v>
      </c>
      <c r="C61" s="69" t="s">
        <v>214</v>
      </c>
      <c r="D61" s="86" t="s">
        <v>267</v>
      </c>
      <c r="E61" s="70" t="s">
        <v>268</v>
      </c>
      <c r="F61" s="72" t="s">
        <v>32</v>
      </c>
      <c r="G61" s="92" t="s">
        <v>286</v>
      </c>
      <c r="H61" s="69"/>
      <c r="I61" s="69"/>
      <c r="J61" s="69"/>
      <c r="K61" s="69"/>
      <c r="L61" s="69">
        <v>30</v>
      </c>
      <c r="M61" s="69">
        <v>30</v>
      </c>
      <c r="N61" s="94">
        <f t="shared" si="1"/>
        <v>60</v>
      </c>
      <c r="O61" s="73">
        <v>62</v>
      </c>
      <c r="P61" s="74" t="s">
        <v>257</v>
      </c>
    </row>
    <row r="62" spans="1:16" ht="20.100000000000001" customHeight="1" x14ac:dyDescent="0.2">
      <c r="A62" s="67" t="s">
        <v>252</v>
      </c>
      <c r="B62" s="70" t="s">
        <v>252</v>
      </c>
      <c r="C62" s="69" t="s">
        <v>214</v>
      </c>
      <c r="D62" s="86" t="s">
        <v>267</v>
      </c>
      <c r="E62" s="70" t="s">
        <v>268</v>
      </c>
      <c r="F62" s="72" t="s">
        <v>34</v>
      </c>
      <c r="G62" s="92" t="s">
        <v>287</v>
      </c>
      <c r="H62" s="69"/>
      <c r="I62" s="69"/>
      <c r="J62" s="69"/>
      <c r="K62" s="69"/>
      <c r="L62" s="69">
        <v>30</v>
      </c>
      <c r="M62" s="69">
        <v>30</v>
      </c>
      <c r="N62" s="94">
        <f t="shared" si="1"/>
        <v>60</v>
      </c>
      <c r="O62" s="73">
        <v>62</v>
      </c>
      <c r="P62" s="74" t="s">
        <v>257</v>
      </c>
    </row>
    <row r="63" spans="1:16" ht="20.100000000000001" customHeight="1" x14ac:dyDescent="0.2">
      <c r="A63" s="67" t="s">
        <v>252</v>
      </c>
      <c r="B63" s="70" t="s">
        <v>252</v>
      </c>
      <c r="C63" s="69" t="s">
        <v>214</v>
      </c>
      <c r="D63" s="86" t="s">
        <v>267</v>
      </c>
      <c r="E63" s="70" t="s">
        <v>268</v>
      </c>
      <c r="F63" s="72" t="s">
        <v>70</v>
      </c>
      <c r="G63" s="92" t="s">
        <v>288</v>
      </c>
      <c r="H63" s="69"/>
      <c r="I63" s="69"/>
      <c r="J63" s="69"/>
      <c r="K63" s="69"/>
      <c r="L63" s="69">
        <v>15</v>
      </c>
      <c r="M63" s="69">
        <v>15</v>
      </c>
      <c r="N63" s="94">
        <f t="shared" si="1"/>
        <v>30</v>
      </c>
      <c r="O63" s="73">
        <v>62</v>
      </c>
      <c r="P63" s="74" t="s">
        <v>257</v>
      </c>
    </row>
    <row r="64" spans="1:16" ht="20.100000000000001" customHeight="1" x14ac:dyDescent="0.2">
      <c r="A64" s="67" t="s">
        <v>252</v>
      </c>
      <c r="B64" s="70" t="s">
        <v>252</v>
      </c>
      <c r="C64" s="69" t="s">
        <v>214</v>
      </c>
      <c r="D64" s="86" t="s">
        <v>267</v>
      </c>
      <c r="E64" s="70" t="s">
        <v>268</v>
      </c>
      <c r="F64" s="72" t="s">
        <v>72</v>
      </c>
      <c r="G64" s="92" t="s">
        <v>289</v>
      </c>
      <c r="H64" s="69"/>
      <c r="I64" s="68"/>
      <c r="J64" s="69"/>
      <c r="K64" s="69"/>
      <c r="L64" s="69">
        <v>10</v>
      </c>
      <c r="M64" s="69">
        <v>10</v>
      </c>
      <c r="N64" s="94">
        <f t="shared" si="1"/>
        <v>20</v>
      </c>
      <c r="O64" s="73">
        <v>62</v>
      </c>
      <c r="P64" s="74" t="s">
        <v>257</v>
      </c>
    </row>
    <row r="65" spans="1:16" ht="20.100000000000001" customHeight="1" x14ac:dyDescent="0.2">
      <c r="A65" s="67" t="s">
        <v>252</v>
      </c>
      <c r="B65" s="70" t="s">
        <v>252</v>
      </c>
      <c r="C65" s="69" t="s">
        <v>214</v>
      </c>
      <c r="D65" s="86" t="s">
        <v>267</v>
      </c>
      <c r="E65" s="70" t="s">
        <v>268</v>
      </c>
      <c r="F65" s="72" t="s">
        <v>249</v>
      </c>
      <c r="G65" s="92" t="s">
        <v>290</v>
      </c>
      <c r="H65" s="69"/>
      <c r="I65" s="69"/>
      <c r="J65" s="69"/>
      <c r="K65" s="69"/>
      <c r="L65" s="69">
        <v>20</v>
      </c>
      <c r="M65" s="69">
        <v>20</v>
      </c>
      <c r="N65" s="94">
        <f t="shared" si="1"/>
        <v>40</v>
      </c>
      <c r="O65" s="73">
        <v>62</v>
      </c>
      <c r="P65" s="74" t="s">
        <v>257</v>
      </c>
    </row>
    <row r="66" spans="1:16" ht="20.100000000000001" customHeight="1" x14ac:dyDescent="0.2">
      <c r="A66" s="67" t="s">
        <v>252</v>
      </c>
      <c r="B66" s="70" t="s">
        <v>252</v>
      </c>
      <c r="C66" s="69" t="s">
        <v>214</v>
      </c>
      <c r="D66" s="86" t="s">
        <v>267</v>
      </c>
      <c r="E66" s="70" t="s">
        <v>268</v>
      </c>
      <c r="F66" s="72" t="s">
        <v>291</v>
      </c>
      <c r="G66" s="92" t="s">
        <v>33</v>
      </c>
      <c r="H66" s="69"/>
      <c r="I66" s="69"/>
      <c r="J66" s="69"/>
      <c r="K66" s="69"/>
      <c r="L66" s="69">
        <v>8</v>
      </c>
      <c r="M66" s="69">
        <v>8</v>
      </c>
      <c r="N66" s="94">
        <f t="shared" si="1"/>
        <v>16</v>
      </c>
      <c r="O66" s="73">
        <v>59</v>
      </c>
      <c r="P66" s="74" t="s">
        <v>226</v>
      </c>
    </row>
    <row r="67" spans="1:16" ht="20.100000000000001" customHeight="1" x14ac:dyDescent="0.2">
      <c r="A67" s="67" t="s">
        <v>252</v>
      </c>
      <c r="B67" s="70" t="s">
        <v>252</v>
      </c>
      <c r="C67" s="69" t="s">
        <v>214</v>
      </c>
      <c r="D67" s="86" t="s">
        <v>267</v>
      </c>
      <c r="E67" s="70" t="s">
        <v>268</v>
      </c>
      <c r="F67" s="96" t="s">
        <v>292</v>
      </c>
      <c r="G67" s="79" t="s">
        <v>227</v>
      </c>
      <c r="H67" s="69"/>
      <c r="I67" s="68"/>
      <c r="J67" s="69"/>
      <c r="K67" s="69">
        <v>160</v>
      </c>
      <c r="L67" s="69"/>
      <c r="M67" s="69"/>
      <c r="N67" s="94">
        <f t="shared" si="1"/>
        <v>160</v>
      </c>
      <c r="O67" s="73">
        <v>65</v>
      </c>
      <c r="P67" s="74" t="s">
        <v>35</v>
      </c>
    </row>
    <row r="68" spans="1:16" ht="20.100000000000001" hidden="1" customHeight="1" x14ac:dyDescent="0.2">
      <c r="A68" s="83" t="s">
        <v>293</v>
      </c>
      <c r="B68" s="97" t="s">
        <v>293</v>
      </c>
      <c r="C68" s="85" t="s">
        <v>214</v>
      </c>
      <c r="D68" s="86" t="s">
        <v>253</v>
      </c>
      <c r="E68" s="97" t="s">
        <v>254</v>
      </c>
      <c r="F68" s="87" t="s">
        <v>255</v>
      </c>
      <c r="G68" s="84" t="s">
        <v>294</v>
      </c>
      <c r="H68" s="85">
        <v>18</v>
      </c>
      <c r="I68" s="85">
        <v>18</v>
      </c>
      <c r="J68" s="85"/>
      <c r="K68" s="85"/>
      <c r="L68" s="85"/>
      <c r="M68" s="85"/>
      <c r="N68" s="89">
        <f t="shared" si="1"/>
        <v>0</v>
      </c>
      <c r="O68" s="90">
        <v>48</v>
      </c>
      <c r="P68" s="91" t="s">
        <v>295</v>
      </c>
    </row>
    <row r="69" spans="1:16" ht="20.100000000000001" hidden="1" customHeight="1" x14ac:dyDescent="0.2">
      <c r="A69" s="83" t="s">
        <v>293</v>
      </c>
      <c r="B69" s="97" t="s">
        <v>293</v>
      </c>
      <c r="C69" s="85" t="s">
        <v>214</v>
      </c>
      <c r="D69" s="86" t="s">
        <v>253</v>
      </c>
      <c r="E69" s="97" t="s">
        <v>254</v>
      </c>
      <c r="F69" s="87" t="s">
        <v>258</v>
      </c>
      <c r="G69" s="84" t="s">
        <v>259</v>
      </c>
      <c r="H69" s="85">
        <v>7</v>
      </c>
      <c r="I69" s="85">
        <v>7</v>
      </c>
      <c r="J69" s="85"/>
      <c r="K69" s="85"/>
      <c r="L69" s="85"/>
      <c r="M69" s="85"/>
      <c r="N69" s="89">
        <f t="shared" si="1"/>
        <v>0</v>
      </c>
      <c r="O69" s="90">
        <v>48</v>
      </c>
      <c r="P69" s="91" t="s">
        <v>295</v>
      </c>
    </row>
    <row r="70" spans="1:16" ht="20.100000000000001" hidden="1" customHeight="1" x14ac:dyDescent="0.2">
      <c r="A70" s="83" t="s">
        <v>293</v>
      </c>
      <c r="B70" s="97" t="s">
        <v>293</v>
      </c>
      <c r="C70" s="85" t="s">
        <v>214</v>
      </c>
      <c r="D70" s="86" t="s">
        <v>253</v>
      </c>
      <c r="E70" s="97" t="s">
        <v>254</v>
      </c>
      <c r="F70" s="87" t="s">
        <v>260</v>
      </c>
      <c r="G70" s="84" t="s">
        <v>296</v>
      </c>
      <c r="H70" s="85">
        <v>15</v>
      </c>
      <c r="I70" s="85">
        <v>15</v>
      </c>
      <c r="J70" s="85"/>
      <c r="K70" s="85"/>
      <c r="L70" s="85"/>
      <c r="M70" s="85"/>
      <c r="N70" s="89">
        <f t="shared" si="1"/>
        <v>0</v>
      </c>
      <c r="O70" s="90">
        <v>48</v>
      </c>
      <c r="P70" s="91" t="s">
        <v>295</v>
      </c>
    </row>
    <row r="71" spans="1:16" ht="20.100000000000001" hidden="1" customHeight="1" x14ac:dyDescent="0.2">
      <c r="A71" s="83" t="s">
        <v>293</v>
      </c>
      <c r="B71" s="97" t="s">
        <v>293</v>
      </c>
      <c r="C71" s="85" t="s">
        <v>214</v>
      </c>
      <c r="D71" s="86" t="s">
        <v>253</v>
      </c>
      <c r="E71" s="97" t="s">
        <v>254</v>
      </c>
      <c r="F71" s="87" t="s">
        <v>262</v>
      </c>
      <c r="G71" s="84" t="s">
        <v>263</v>
      </c>
      <c r="H71" s="85">
        <v>10</v>
      </c>
      <c r="I71" s="85">
        <v>10</v>
      </c>
      <c r="J71" s="85"/>
      <c r="K71" s="85"/>
      <c r="L71" s="85"/>
      <c r="M71" s="85"/>
      <c r="N71" s="89">
        <f t="shared" si="1"/>
        <v>0</v>
      </c>
      <c r="O71" s="90">
        <v>28</v>
      </c>
      <c r="P71" s="91" t="s">
        <v>264</v>
      </c>
    </row>
    <row r="72" spans="1:16" ht="20.100000000000001" hidden="1" customHeight="1" x14ac:dyDescent="0.2">
      <c r="A72" s="83" t="s">
        <v>293</v>
      </c>
      <c r="B72" s="97" t="s">
        <v>293</v>
      </c>
      <c r="C72" s="85" t="s">
        <v>214</v>
      </c>
      <c r="D72" s="86" t="s">
        <v>253</v>
      </c>
      <c r="E72" s="97" t="s">
        <v>254</v>
      </c>
      <c r="F72" s="87" t="s">
        <v>265</v>
      </c>
      <c r="G72" s="84" t="s">
        <v>266</v>
      </c>
      <c r="H72" s="85">
        <v>10</v>
      </c>
      <c r="I72" s="85">
        <v>10</v>
      </c>
      <c r="J72" s="85"/>
      <c r="K72" s="85"/>
      <c r="L72" s="85"/>
      <c r="M72" s="85"/>
      <c r="N72" s="89">
        <f t="shared" si="1"/>
        <v>0</v>
      </c>
      <c r="O72" s="90">
        <v>48</v>
      </c>
      <c r="P72" s="91" t="s">
        <v>295</v>
      </c>
    </row>
    <row r="73" spans="1:16" ht="20.100000000000001" hidden="1" customHeight="1" x14ac:dyDescent="0.2">
      <c r="A73" s="67" t="s">
        <v>293</v>
      </c>
      <c r="B73" s="68" t="s">
        <v>293</v>
      </c>
      <c r="C73" s="69" t="s">
        <v>214</v>
      </c>
      <c r="D73" s="86" t="s">
        <v>297</v>
      </c>
      <c r="E73" s="68" t="s">
        <v>298</v>
      </c>
      <c r="F73" s="69" t="s">
        <v>6</v>
      </c>
      <c r="G73" s="70" t="s">
        <v>299</v>
      </c>
      <c r="H73" s="69"/>
      <c r="I73" s="69"/>
      <c r="J73" s="69">
        <v>45</v>
      </c>
      <c r="K73" s="69">
        <v>45</v>
      </c>
      <c r="L73" s="69"/>
      <c r="M73" s="69"/>
      <c r="N73" s="94">
        <f t="shared" si="1"/>
        <v>0</v>
      </c>
      <c r="O73" s="73">
        <v>48</v>
      </c>
      <c r="P73" s="74" t="s">
        <v>295</v>
      </c>
    </row>
    <row r="74" spans="1:16" ht="20.100000000000001" hidden="1" customHeight="1" x14ac:dyDescent="0.2">
      <c r="A74" s="67" t="s">
        <v>293</v>
      </c>
      <c r="B74" s="68" t="s">
        <v>293</v>
      </c>
      <c r="C74" s="69" t="s">
        <v>214</v>
      </c>
      <c r="D74" s="86" t="s">
        <v>297</v>
      </c>
      <c r="E74" s="68" t="s">
        <v>298</v>
      </c>
      <c r="F74" s="69" t="s">
        <v>8</v>
      </c>
      <c r="G74" s="70" t="s">
        <v>300</v>
      </c>
      <c r="H74" s="69"/>
      <c r="I74" s="69"/>
      <c r="J74" s="69">
        <v>45</v>
      </c>
      <c r="K74" s="69">
        <v>45</v>
      </c>
      <c r="L74" s="69"/>
      <c r="M74" s="69"/>
      <c r="N74" s="94">
        <f t="shared" si="1"/>
        <v>0</v>
      </c>
      <c r="O74" s="73">
        <v>48</v>
      </c>
      <c r="P74" s="74" t="s">
        <v>295</v>
      </c>
    </row>
    <row r="75" spans="1:16" ht="20.100000000000001" hidden="1" customHeight="1" x14ac:dyDescent="0.2">
      <c r="A75" s="67" t="s">
        <v>293</v>
      </c>
      <c r="B75" s="68" t="s">
        <v>293</v>
      </c>
      <c r="C75" s="69" t="s">
        <v>214</v>
      </c>
      <c r="D75" s="86" t="s">
        <v>297</v>
      </c>
      <c r="E75" s="68" t="s">
        <v>298</v>
      </c>
      <c r="F75" s="69" t="s">
        <v>10</v>
      </c>
      <c r="G75" s="70" t="s">
        <v>301</v>
      </c>
      <c r="H75" s="69"/>
      <c r="I75" s="69"/>
      <c r="J75" s="69">
        <v>60</v>
      </c>
      <c r="K75" s="69">
        <v>60</v>
      </c>
      <c r="L75" s="69"/>
      <c r="M75" s="69"/>
      <c r="N75" s="94">
        <f t="shared" si="1"/>
        <v>0</v>
      </c>
      <c r="O75" s="73">
        <v>48</v>
      </c>
      <c r="P75" s="74" t="s">
        <v>295</v>
      </c>
    </row>
    <row r="76" spans="1:16" ht="20.100000000000001" hidden="1" customHeight="1" x14ac:dyDescent="0.2">
      <c r="A76" s="67" t="s">
        <v>293</v>
      </c>
      <c r="B76" s="68" t="s">
        <v>293</v>
      </c>
      <c r="C76" s="69" t="s">
        <v>214</v>
      </c>
      <c r="D76" s="86" t="s">
        <v>297</v>
      </c>
      <c r="E76" s="68" t="s">
        <v>298</v>
      </c>
      <c r="F76" s="69" t="s">
        <v>12</v>
      </c>
      <c r="G76" s="70" t="s">
        <v>302</v>
      </c>
      <c r="H76" s="69"/>
      <c r="I76" s="69"/>
      <c r="J76" s="69">
        <v>30</v>
      </c>
      <c r="K76" s="69">
        <v>30</v>
      </c>
      <c r="L76" s="69"/>
      <c r="M76" s="69"/>
      <c r="N76" s="94">
        <f t="shared" si="1"/>
        <v>0</v>
      </c>
      <c r="O76" s="73">
        <v>48</v>
      </c>
      <c r="P76" s="74" t="s">
        <v>295</v>
      </c>
    </row>
    <row r="77" spans="1:16" ht="20.100000000000001" hidden="1" customHeight="1" x14ac:dyDescent="0.2">
      <c r="A77" s="67" t="s">
        <v>293</v>
      </c>
      <c r="B77" s="68" t="s">
        <v>293</v>
      </c>
      <c r="C77" s="69" t="s">
        <v>214</v>
      </c>
      <c r="D77" s="86" t="s">
        <v>297</v>
      </c>
      <c r="E77" s="68" t="s">
        <v>298</v>
      </c>
      <c r="F77" s="69" t="s">
        <v>14</v>
      </c>
      <c r="G77" s="70" t="s">
        <v>303</v>
      </c>
      <c r="H77" s="69"/>
      <c r="I77" s="69"/>
      <c r="J77" s="69">
        <v>117</v>
      </c>
      <c r="K77" s="69">
        <v>117</v>
      </c>
      <c r="L77" s="69"/>
      <c r="M77" s="69"/>
      <c r="N77" s="94">
        <f t="shared" si="1"/>
        <v>0</v>
      </c>
      <c r="O77" s="73">
        <v>48</v>
      </c>
      <c r="P77" s="74" t="s">
        <v>295</v>
      </c>
    </row>
    <row r="78" spans="1:16" ht="20.100000000000001" hidden="1" customHeight="1" x14ac:dyDescent="0.2">
      <c r="A78" s="67" t="s">
        <v>293</v>
      </c>
      <c r="B78" s="68" t="s">
        <v>293</v>
      </c>
      <c r="C78" s="69" t="s">
        <v>214</v>
      </c>
      <c r="D78" s="86" t="s">
        <v>297</v>
      </c>
      <c r="E78" s="68" t="s">
        <v>298</v>
      </c>
      <c r="F78" s="69" t="s">
        <v>16</v>
      </c>
      <c r="G78" s="70" t="s">
        <v>304</v>
      </c>
      <c r="H78" s="69"/>
      <c r="I78" s="69"/>
      <c r="J78" s="69"/>
      <c r="K78" s="69"/>
      <c r="L78" s="69">
        <v>30</v>
      </c>
      <c r="M78" s="69">
        <v>30</v>
      </c>
      <c r="N78" s="94">
        <f t="shared" si="1"/>
        <v>0</v>
      </c>
      <c r="O78" s="73">
        <v>48</v>
      </c>
      <c r="P78" s="74" t="s">
        <v>295</v>
      </c>
    </row>
    <row r="79" spans="1:16" ht="20.100000000000001" hidden="1" customHeight="1" x14ac:dyDescent="0.2">
      <c r="A79" s="67" t="s">
        <v>293</v>
      </c>
      <c r="B79" s="68" t="s">
        <v>293</v>
      </c>
      <c r="C79" s="69" t="s">
        <v>214</v>
      </c>
      <c r="D79" s="86" t="s">
        <v>297</v>
      </c>
      <c r="E79" s="68" t="s">
        <v>298</v>
      </c>
      <c r="F79" s="69" t="s">
        <v>18</v>
      </c>
      <c r="G79" s="70" t="s">
        <v>305</v>
      </c>
      <c r="H79" s="69"/>
      <c r="I79" s="69"/>
      <c r="J79" s="69"/>
      <c r="K79" s="69"/>
      <c r="L79" s="69">
        <v>30</v>
      </c>
      <c r="M79" s="69">
        <v>30</v>
      </c>
      <c r="N79" s="94">
        <f t="shared" si="1"/>
        <v>0</v>
      </c>
      <c r="O79" s="73">
        <v>48</v>
      </c>
      <c r="P79" s="74" t="s">
        <v>295</v>
      </c>
    </row>
    <row r="80" spans="1:16" ht="20.100000000000001" hidden="1" customHeight="1" x14ac:dyDescent="0.2">
      <c r="A80" s="67" t="s">
        <v>293</v>
      </c>
      <c r="B80" s="68" t="s">
        <v>293</v>
      </c>
      <c r="C80" s="69" t="s">
        <v>214</v>
      </c>
      <c r="D80" s="86" t="s">
        <v>297</v>
      </c>
      <c r="E80" s="68" t="s">
        <v>298</v>
      </c>
      <c r="F80" s="69" t="s">
        <v>20</v>
      </c>
      <c r="G80" s="70" t="s">
        <v>306</v>
      </c>
      <c r="H80" s="69"/>
      <c r="I80" s="69"/>
      <c r="J80" s="69"/>
      <c r="K80" s="69"/>
      <c r="L80" s="69">
        <v>20</v>
      </c>
      <c r="M80" s="69">
        <v>20</v>
      </c>
      <c r="N80" s="94">
        <f t="shared" si="1"/>
        <v>0</v>
      </c>
      <c r="O80" s="73">
        <v>48</v>
      </c>
      <c r="P80" s="74" t="s">
        <v>295</v>
      </c>
    </row>
    <row r="81" spans="1:16" ht="20.100000000000001" hidden="1" customHeight="1" x14ac:dyDescent="0.2">
      <c r="A81" s="67" t="s">
        <v>293</v>
      </c>
      <c r="B81" s="68" t="s">
        <v>293</v>
      </c>
      <c r="C81" s="69" t="s">
        <v>214</v>
      </c>
      <c r="D81" s="86" t="s">
        <v>297</v>
      </c>
      <c r="E81" s="68" t="s">
        <v>298</v>
      </c>
      <c r="F81" s="69" t="s">
        <v>22</v>
      </c>
      <c r="G81" s="70" t="s">
        <v>307</v>
      </c>
      <c r="H81" s="69"/>
      <c r="I81" s="69"/>
      <c r="J81" s="69"/>
      <c r="K81" s="69"/>
      <c r="L81" s="69">
        <v>30</v>
      </c>
      <c r="M81" s="69">
        <v>30</v>
      </c>
      <c r="N81" s="94">
        <f t="shared" si="1"/>
        <v>0</v>
      </c>
      <c r="O81" s="73">
        <v>48</v>
      </c>
      <c r="P81" s="74" t="s">
        <v>295</v>
      </c>
    </row>
    <row r="82" spans="1:16" ht="20.100000000000001" hidden="1" customHeight="1" x14ac:dyDescent="0.2">
      <c r="A82" s="67" t="s">
        <v>293</v>
      </c>
      <c r="B82" s="68" t="s">
        <v>293</v>
      </c>
      <c r="C82" s="69" t="s">
        <v>214</v>
      </c>
      <c r="D82" s="86" t="s">
        <v>297</v>
      </c>
      <c r="E82" s="68" t="s">
        <v>298</v>
      </c>
      <c r="F82" s="69" t="s">
        <v>24</v>
      </c>
      <c r="G82" s="70" t="s">
        <v>308</v>
      </c>
      <c r="H82" s="69"/>
      <c r="I82" s="69"/>
      <c r="J82" s="69"/>
      <c r="K82" s="69"/>
      <c r="L82" s="69">
        <v>30</v>
      </c>
      <c r="M82" s="69">
        <v>30</v>
      </c>
      <c r="N82" s="94">
        <f t="shared" si="1"/>
        <v>0</v>
      </c>
      <c r="O82" s="73">
        <v>48</v>
      </c>
      <c r="P82" s="74" t="s">
        <v>295</v>
      </c>
    </row>
    <row r="83" spans="1:16" ht="20.100000000000001" hidden="1" customHeight="1" x14ac:dyDescent="0.2">
      <c r="A83" s="67" t="s">
        <v>293</v>
      </c>
      <c r="B83" s="68" t="s">
        <v>293</v>
      </c>
      <c r="C83" s="69" t="s">
        <v>214</v>
      </c>
      <c r="D83" s="86" t="s">
        <v>297</v>
      </c>
      <c r="E83" s="68" t="s">
        <v>298</v>
      </c>
      <c r="F83" s="69" t="s">
        <v>26</v>
      </c>
      <c r="G83" s="70" t="s">
        <v>309</v>
      </c>
      <c r="H83" s="69"/>
      <c r="I83" s="69"/>
      <c r="J83" s="69"/>
      <c r="K83" s="69"/>
      <c r="L83" s="69">
        <v>25</v>
      </c>
      <c r="M83" s="69">
        <v>25</v>
      </c>
      <c r="N83" s="94">
        <f t="shared" si="1"/>
        <v>0</v>
      </c>
      <c r="O83" s="73">
        <v>48</v>
      </c>
      <c r="P83" s="74" t="s">
        <v>295</v>
      </c>
    </row>
    <row r="84" spans="1:16" ht="20.100000000000001" hidden="1" customHeight="1" x14ac:dyDescent="0.2">
      <c r="A84" s="67" t="s">
        <v>293</v>
      </c>
      <c r="B84" s="68" t="s">
        <v>293</v>
      </c>
      <c r="C84" s="69" t="s">
        <v>214</v>
      </c>
      <c r="D84" s="86" t="s">
        <v>297</v>
      </c>
      <c r="E84" s="68" t="s">
        <v>298</v>
      </c>
      <c r="F84" s="69" t="s">
        <v>28</v>
      </c>
      <c r="G84" s="70" t="s">
        <v>310</v>
      </c>
      <c r="H84" s="69"/>
      <c r="I84" s="69"/>
      <c r="J84" s="69"/>
      <c r="K84" s="69"/>
      <c r="L84" s="69">
        <v>85</v>
      </c>
      <c r="M84" s="69">
        <v>85</v>
      </c>
      <c r="N84" s="94">
        <f t="shared" si="1"/>
        <v>0</v>
      </c>
      <c r="O84" s="73">
        <v>48</v>
      </c>
      <c r="P84" s="74" t="s">
        <v>295</v>
      </c>
    </row>
    <row r="85" spans="1:16" ht="20.100000000000001" hidden="1" customHeight="1" x14ac:dyDescent="0.2">
      <c r="A85" s="67" t="s">
        <v>293</v>
      </c>
      <c r="B85" s="68" t="s">
        <v>293</v>
      </c>
      <c r="C85" s="69" t="s">
        <v>214</v>
      </c>
      <c r="D85" s="86" t="s">
        <v>297</v>
      </c>
      <c r="E85" s="68" t="s">
        <v>298</v>
      </c>
      <c r="F85" s="69" t="s">
        <v>30</v>
      </c>
      <c r="G85" s="70" t="s">
        <v>311</v>
      </c>
      <c r="H85" s="69"/>
      <c r="I85" s="69"/>
      <c r="J85" s="69"/>
      <c r="K85" s="69"/>
      <c r="L85" s="69">
        <v>20</v>
      </c>
      <c r="M85" s="69">
        <v>20</v>
      </c>
      <c r="N85" s="94">
        <f t="shared" si="1"/>
        <v>0</v>
      </c>
      <c r="O85" s="73">
        <v>48</v>
      </c>
      <c r="P85" s="74" t="s">
        <v>295</v>
      </c>
    </row>
    <row r="86" spans="1:16" ht="20.100000000000001" hidden="1" customHeight="1" x14ac:dyDescent="0.2">
      <c r="A86" s="67" t="s">
        <v>293</v>
      </c>
      <c r="B86" s="68" t="s">
        <v>293</v>
      </c>
      <c r="C86" s="69" t="s">
        <v>214</v>
      </c>
      <c r="D86" s="86" t="s">
        <v>297</v>
      </c>
      <c r="E86" s="68" t="s">
        <v>298</v>
      </c>
      <c r="F86" s="69" t="s">
        <v>32</v>
      </c>
      <c r="G86" s="79" t="s">
        <v>227</v>
      </c>
      <c r="H86" s="69"/>
      <c r="I86" s="69"/>
      <c r="J86" s="69"/>
      <c r="K86" s="69"/>
      <c r="L86" s="69"/>
      <c r="M86" s="98">
        <v>160</v>
      </c>
      <c r="N86" s="94">
        <f t="shared" si="1"/>
        <v>0</v>
      </c>
      <c r="O86" s="73">
        <v>65</v>
      </c>
      <c r="P86" s="74" t="s">
        <v>35</v>
      </c>
    </row>
    <row r="87" spans="1:16" ht="20.100000000000001" hidden="1" customHeight="1" x14ac:dyDescent="0.2">
      <c r="A87" s="83" t="s">
        <v>293</v>
      </c>
      <c r="B87" s="83" t="s">
        <v>293</v>
      </c>
      <c r="C87" s="85" t="s">
        <v>214</v>
      </c>
      <c r="D87" s="86" t="s">
        <v>253</v>
      </c>
      <c r="E87" s="97" t="s">
        <v>254</v>
      </c>
      <c r="F87" s="87" t="s">
        <v>255</v>
      </c>
      <c r="G87" s="99" t="s">
        <v>294</v>
      </c>
      <c r="H87" s="100">
        <v>18</v>
      </c>
      <c r="I87" s="100">
        <v>18</v>
      </c>
      <c r="J87" s="101"/>
      <c r="K87" s="101"/>
      <c r="L87" s="101"/>
      <c r="M87" s="101"/>
      <c r="N87" s="101">
        <f>SUBTOTAL(9,H87:M87)</f>
        <v>0</v>
      </c>
      <c r="O87" s="90">
        <v>25</v>
      </c>
      <c r="P87" s="91" t="s">
        <v>312</v>
      </c>
    </row>
    <row r="88" spans="1:16" ht="20.100000000000001" hidden="1" customHeight="1" x14ac:dyDescent="0.2">
      <c r="A88" s="83" t="s">
        <v>293</v>
      </c>
      <c r="B88" s="83" t="s">
        <v>293</v>
      </c>
      <c r="C88" s="85" t="s">
        <v>214</v>
      </c>
      <c r="D88" s="86" t="s">
        <v>253</v>
      </c>
      <c r="E88" s="97" t="s">
        <v>254</v>
      </c>
      <c r="F88" s="87" t="s">
        <v>258</v>
      </c>
      <c r="G88" s="99" t="s">
        <v>259</v>
      </c>
      <c r="H88" s="100">
        <v>7</v>
      </c>
      <c r="I88" s="100">
        <v>7</v>
      </c>
      <c r="J88" s="101"/>
      <c r="K88" s="101"/>
      <c r="L88" s="101"/>
      <c r="M88" s="101"/>
      <c r="N88" s="101">
        <f>SUBTOTAL(9,H88:M88)</f>
        <v>0</v>
      </c>
      <c r="O88" s="90">
        <v>25</v>
      </c>
      <c r="P88" s="91" t="s">
        <v>312</v>
      </c>
    </row>
    <row r="89" spans="1:16" ht="20.100000000000001" hidden="1" customHeight="1" x14ac:dyDescent="0.2">
      <c r="A89" s="83" t="s">
        <v>293</v>
      </c>
      <c r="B89" s="83" t="s">
        <v>293</v>
      </c>
      <c r="C89" s="85" t="s">
        <v>214</v>
      </c>
      <c r="D89" s="86" t="s">
        <v>253</v>
      </c>
      <c r="E89" s="97" t="s">
        <v>254</v>
      </c>
      <c r="F89" s="87" t="s">
        <v>260</v>
      </c>
      <c r="G89" s="99" t="s">
        <v>296</v>
      </c>
      <c r="H89" s="100">
        <v>15</v>
      </c>
      <c r="I89" s="100">
        <v>15</v>
      </c>
      <c r="J89" s="101"/>
      <c r="K89" s="101"/>
      <c r="L89" s="101"/>
      <c r="M89" s="101"/>
      <c r="N89" s="101">
        <f>SUBTOTAL(9,H89:M89)</f>
        <v>0</v>
      </c>
      <c r="O89" s="90">
        <v>25</v>
      </c>
      <c r="P89" s="91" t="s">
        <v>312</v>
      </c>
    </row>
    <row r="90" spans="1:16" ht="20.100000000000001" hidden="1" customHeight="1" x14ac:dyDescent="0.2">
      <c r="A90" s="83" t="s">
        <v>293</v>
      </c>
      <c r="B90" s="83" t="s">
        <v>293</v>
      </c>
      <c r="C90" s="85" t="s">
        <v>214</v>
      </c>
      <c r="D90" s="86" t="s">
        <v>253</v>
      </c>
      <c r="E90" s="97" t="s">
        <v>254</v>
      </c>
      <c r="F90" s="87" t="s">
        <v>262</v>
      </c>
      <c r="G90" s="99" t="s">
        <v>263</v>
      </c>
      <c r="H90" s="100">
        <v>10</v>
      </c>
      <c r="I90" s="100">
        <v>10</v>
      </c>
      <c r="J90" s="101"/>
      <c r="K90" s="101"/>
      <c r="L90" s="101"/>
      <c r="M90" s="101"/>
      <c r="N90" s="101">
        <f>SUBTOTAL(9,H90:M90)</f>
        <v>0</v>
      </c>
      <c r="O90" s="90">
        <v>28</v>
      </c>
      <c r="P90" s="91" t="s">
        <v>264</v>
      </c>
    </row>
    <row r="91" spans="1:16" ht="20.100000000000001" hidden="1" customHeight="1" x14ac:dyDescent="0.2">
      <c r="A91" s="83" t="s">
        <v>293</v>
      </c>
      <c r="B91" s="83" t="s">
        <v>293</v>
      </c>
      <c r="C91" s="85" t="s">
        <v>214</v>
      </c>
      <c r="D91" s="86" t="s">
        <v>253</v>
      </c>
      <c r="E91" s="97" t="s">
        <v>254</v>
      </c>
      <c r="F91" s="87" t="s">
        <v>265</v>
      </c>
      <c r="G91" s="99" t="s">
        <v>266</v>
      </c>
      <c r="H91" s="100">
        <v>10</v>
      </c>
      <c r="I91" s="100">
        <v>10</v>
      </c>
      <c r="J91" s="101"/>
      <c r="K91" s="101"/>
      <c r="L91" s="101"/>
      <c r="M91" s="101"/>
      <c r="N91" s="101">
        <f>SUBTOTAL(9,H91:M91)</f>
        <v>0</v>
      </c>
      <c r="O91" s="90">
        <v>25</v>
      </c>
      <c r="P91" s="91" t="s">
        <v>312</v>
      </c>
    </row>
    <row r="92" spans="1:16" ht="20.100000000000001" hidden="1" customHeight="1" x14ac:dyDescent="0.2">
      <c r="A92" s="67" t="s">
        <v>293</v>
      </c>
      <c r="B92" s="67" t="s">
        <v>293</v>
      </c>
      <c r="C92" s="69" t="s">
        <v>214</v>
      </c>
      <c r="D92" s="61" t="s">
        <v>313</v>
      </c>
      <c r="E92" s="67" t="s">
        <v>314</v>
      </c>
      <c r="F92" s="77" t="s">
        <v>6</v>
      </c>
      <c r="G92" s="76" t="s">
        <v>315</v>
      </c>
      <c r="H92" s="67"/>
      <c r="I92" s="67"/>
      <c r="J92" s="102">
        <v>42</v>
      </c>
      <c r="K92" s="77">
        <v>42</v>
      </c>
      <c r="L92" s="102">
        <v>15</v>
      </c>
      <c r="M92" s="77">
        <v>15</v>
      </c>
      <c r="N92" s="103">
        <f>SUBTOTAL(9,J92:M92)</f>
        <v>0</v>
      </c>
      <c r="O92" s="73">
        <v>25</v>
      </c>
      <c r="P92" s="74" t="s">
        <v>312</v>
      </c>
    </row>
    <row r="93" spans="1:16" ht="20.100000000000001" hidden="1" customHeight="1" x14ac:dyDescent="0.2">
      <c r="A93" s="67" t="s">
        <v>293</v>
      </c>
      <c r="B93" s="67" t="s">
        <v>293</v>
      </c>
      <c r="C93" s="69" t="s">
        <v>214</v>
      </c>
      <c r="D93" s="61" t="s">
        <v>313</v>
      </c>
      <c r="E93" s="67" t="s">
        <v>314</v>
      </c>
      <c r="F93" s="77" t="s">
        <v>8</v>
      </c>
      <c r="G93" s="76" t="s">
        <v>316</v>
      </c>
      <c r="H93" s="102"/>
      <c r="I93" s="77"/>
      <c r="J93" s="102">
        <v>15</v>
      </c>
      <c r="K93" s="102">
        <v>15</v>
      </c>
      <c r="L93" s="102">
        <v>15</v>
      </c>
      <c r="M93" s="102">
        <v>15</v>
      </c>
      <c r="N93" s="103">
        <f t="shared" ref="N93:N106" si="2">SUBTOTAL(9,J93:M93)</f>
        <v>0</v>
      </c>
      <c r="O93" s="73">
        <v>25</v>
      </c>
      <c r="P93" s="74" t="s">
        <v>312</v>
      </c>
    </row>
    <row r="94" spans="1:16" ht="20.100000000000001" hidden="1" customHeight="1" x14ac:dyDescent="0.2">
      <c r="A94" s="67" t="s">
        <v>293</v>
      </c>
      <c r="B94" s="67" t="s">
        <v>293</v>
      </c>
      <c r="C94" s="69" t="s">
        <v>214</v>
      </c>
      <c r="D94" s="61" t="s">
        <v>313</v>
      </c>
      <c r="E94" s="67" t="s">
        <v>314</v>
      </c>
      <c r="F94" s="77" t="s">
        <v>10</v>
      </c>
      <c r="G94" s="76" t="s">
        <v>317</v>
      </c>
      <c r="H94" s="102"/>
      <c r="I94" s="77"/>
      <c r="J94" s="102">
        <v>15</v>
      </c>
      <c r="K94" s="102">
        <v>15</v>
      </c>
      <c r="L94" s="102">
        <v>15</v>
      </c>
      <c r="M94" s="102">
        <v>15</v>
      </c>
      <c r="N94" s="103">
        <f t="shared" si="2"/>
        <v>0</v>
      </c>
      <c r="O94" s="73">
        <v>25</v>
      </c>
      <c r="P94" s="74" t="s">
        <v>312</v>
      </c>
    </row>
    <row r="95" spans="1:16" ht="20.100000000000001" hidden="1" customHeight="1" x14ac:dyDescent="0.2">
      <c r="A95" s="67" t="s">
        <v>293</v>
      </c>
      <c r="B95" s="67" t="s">
        <v>293</v>
      </c>
      <c r="C95" s="69" t="s">
        <v>214</v>
      </c>
      <c r="D95" s="61" t="s">
        <v>313</v>
      </c>
      <c r="E95" s="67" t="s">
        <v>314</v>
      </c>
      <c r="F95" s="77" t="s">
        <v>12</v>
      </c>
      <c r="G95" s="76" t="s">
        <v>318</v>
      </c>
      <c r="H95" s="102"/>
      <c r="I95" s="77"/>
      <c r="J95" s="102">
        <v>30</v>
      </c>
      <c r="K95" s="102">
        <v>30</v>
      </c>
      <c r="L95" s="102"/>
      <c r="M95" s="102"/>
      <c r="N95" s="103">
        <f t="shared" si="2"/>
        <v>0</v>
      </c>
      <c r="O95" s="73">
        <v>25</v>
      </c>
      <c r="P95" s="74" t="s">
        <v>312</v>
      </c>
    </row>
    <row r="96" spans="1:16" ht="20.100000000000001" hidden="1" customHeight="1" x14ac:dyDescent="0.2">
      <c r="A96" s="67" t="s">
        <v>293</v>
      </c>
      <c r="B96" s="67" t="s">
        <v>293</v>
      </c>
      <c r="C96" s="69" t="s">
        <v>214</v>
      </c>
      <c r="D96" s="61" t="s">
        <v>313</v>
      </c>
      <c r="E96" s="67" t="s">
        <v>314</v>
      </c>
      <c r="F96" s="77" t="s">
        <v>14</v>
      </c>
      <c r="G96" s="76" t="s">
        <v>319</v>
      </c>
      <c r="H96" s="102"/>
      <c r="I96" s="77"/>
      <c r="J96" s="102">
        <v>30</v>
      </c>
      <c r="K96" s="102">
        <v>30</v>
      </c>
      <c r="L96" s="102">
        <v>15</v>
      </c>
      <c r="M96" s="102">
        <v>15</v>
      </c>
      <c r="N96" s="103">
        <f t="shared" si="2"/>
        <v>0</v>
      </c>
      <c r="O96" s="73">
        <v>25</v>
      </c>
      <c r="P96" s="74" t="s">
        <v>312</v>
      </c>
    </row>
    <row r="97" spans="1:16" ht="20.100000000000001" hidden="1" customHeight="1" x14ac:dyDescent="0.2">
      <c r="A97" s="67" t="s">
        <v>293</v>
      </c>
      <c r="B97" s="67" t="s">
        <v>293</v>
      </c>
      <c r="C97" s="69" t="s">
        <v>214</v>
      </c>
      <c r="D97" s="61" t="s">
        <v>313</v>
      </c>
      <c r="E97" s="67" t="s">
        <v>314</v>
      </c>
      <c r="F97" s="77" t="s">
        <v>16</v>
      </c>
      <c r="G97" s="76" t="s">
        <v>320</v>
      </c>
      <c r="H97" s="102"/>
      <c r="I97" s="77"/>
      <c r="J97" s="102">
        <v>30</v>
      </c>
      <c r="K97" s="102">
        <v>30</v>
      </c>
      <c r="L97" s="102">
        <v>15</v>
      </c>
      <c r="M97" s="102">
        <v>15</v>
      </c>
      <c r="N97" s="103">
        <f t="shared" si="2"/>
        <v>0</v>
      </c>
      <c r="O97" s="73">
        <v>25</v>
      </c>
      <c r="P97" s="74" t="s">
        <v>312</v>
      </c>
    </row>
    <row r="98" spans="1:16" ht="20.100000000000001" hidden="1" customHeight="1" x14ac:dyDescent="0.2">
      <c r="A98" s="67" t="s">
        <v>293</v>
      </c>
      <c r="B98" s="67" t="s">
        <v>293</v>
      </c>
      <c r="C98" s="69" t="s">
        <v>214</v>
      </c>
      <c r="D98" s="61" t="s">
        <v>313</v>
      </c>
      <c r="E98" s="67" t="s">
        <v>314</v>
      </c>
      <c r="F98" s="77" t="s">
        <v>18</v>
      </c>
      <c r="G98" s="76" t="s">
        <v>321</v>
      </c>
      <c r="H98" s="102"/>
      <c r="I98" s="77"/>
      <c r="J98" s="77">
        <v>30</v>
      </c>
      <c r="K98" s="77">
        <v>30</v>
      </c>
      <c r="L98" s="77"/>
      <c r="M98" s="77"/>
      <c r="N98" s="103">
        <f t="shared" si="2"/>
        <v>0</v>
      </c>
      <c r="O98" s="73">
        <v>25</v>
      </c>
      <c r="P98" s="74" t="s">
        <v>312</v>
      </c>
    </row>
    <row r="99" spans="1:16" ht="20.100000000000001" hidden="1" customHeight="1" x14ac:dyDescent="0.2">
      <c r="A99" s="67" t="s">
        <v>293</v>
      </c>
      <c r="B99" s="67" t="s">
        <v>293</v>
      </c>
      <c r="C99" s="69" t="s">
        <v>214</v>
      </c>
      <c r="D99" s="61" t="s">
        <v>313</v>
      </c>
      <c r="E99" s="67" t="s">
        <v>314</v>
      </c>
      <c r="F99" s="77" t="s">
        <v>20</v>
      </c>
      <c r="G99" s="76" t="s">
        <v>322</v>
      </c>
      <c r="H99" s="102"/>
      <c r="I99" s="77"/>
      <c r="J99" s="77">
        <v>45</v>
      </c>
      <c r="K99" s="102">
        <v>45</v>
      </c>
      <c r="L99" s="77"/>
      <c r="M99" s="77"/>
      <c r="N99" s="103">
        <f t="shared" si="2"/>
        <v>0</v>
      </c>
      <c r="O99" s="73">
        <v>25</v>
      </c>
      <c r="P99" s="74" t="s">
        <v>312</v>
      </c>
    </row>
    <row r="100" spans="1:16" ht="20.100000000000001" hidden="1" customHeight="1" x14ac:dyDescent="0.2">
      <c r="A100" s="67" t="s">
        <v>293</v>
      </c>
      <c r="B100" s="67" t="s">
        <v>293</v>
      </c>
      <c r="C100" s="69" t="s">
        <v>214</v>
      </c>
      <c r="D100" s="61" t="s">
        <v>313</v>
      </c>
      <c r="E100" s="67" t="s">
        <v>314</v>
      </c>
      <c r="F100" s="77" t="s">
        <v>22</v>
      </c>
      <c r="G100" s="76" t="s">
        <v>323</v>
      </c>
      <c r="H100" s="102"/>
      <c r="I100" s="77"/>
      <c r="J100" s="77">
        <v>30</v>
      </c>
      <c r="K100" s="77">
        <v>30</v>
      </c>
      <c r="L100" s="77">
        <v>60</v>
      </c>
      <c r="M100" s="77"/>
      <c r="N100" s="103">
        <f t="shared" si="2"/>
        <v>0</v>
      </c>
      <c r="O100" s="73">
        <v>25</v>
      </c>
      <c r="P100" s="74" t="s">
        <v>312</v>
      </c>
    </row>
    <row r="101" spans="1:16" ht="20.100000000000001" hidden="1" customHeight="1" x14ac:dyDescent="0.2">
      <c r="A101" s="67" t="s">
        <v>293</v>
      </c>
      <c r="B101" s="67" t="s">
        <v>293</v>
      </c>
      <c r="C101" s="69" t="s">
        <v>214</v>
      </c>
      <c r="D101" s="61" t="s">
        <v>313</v>
      </c>
      <c r="E101" s="67" t="s">
        <v>314</v>
      </c>
      <c r="F101" s="77" t="s">
        <v>24</v>
      </c>
      <c r="G101" s="76" t="s">
        <v>324</v>
      </c>
      <c r="H101" s="102"/>
      <c r="I101" s="67"/>
      <c r="J101" s="77"/>
      <c r="K101" s="77"/>
      <c r="L101" s="77">
        <v>45</v>
      </c>
      <c r="M101" s="77">
        <v>45</v>
      </c>
      <c r="N101" s="103">
        <f t="shared" si="2"/>
        <v>0</v>
      </c>
      <c r="O101" s="73">
        <v>25</v>
      </c>
      <c r="P101" s="74" t="s">
        <v>312</v>
      </c>
    </row>
    <row r="102" spans="1:16" ht="20.100000000000001" hidden="1" customHeight="1" x14ac:dyDescent="0.2">
      <c r="A102" s="67" t="s">
        <v>293</v>
      </c>
      <c r="B102" s="67" t="s">
        <v>293</v>
      </c>
      <c r="C102" s="69" t="s">
        <v>214</v>
      </c>
      <c r="D102" s="61" t="s">
        <v>313</v>
      </c>
      <c r="E102" s="67" t="s">
        <v>314</v>
      </c>
      <c r="F102" s="77" t="s">
        <v>26</v>
      </c>
      <c r="G102" s="76" t="s">
        <v>325</v>
      </c>
      <c r="H102" s="102"/>
      <c r="I102" s="67"/>
      <c r="J102" s="77"/>
      <c r="K102" s="77"/>
      <c r="L102" s="77">
        <v>45</v>
      </c>
      <c r="M102" s="77">
        <v>45</v>
      </c>
      <c r="N102" s="103">
        <f t="shared" si="2"/>
        <v>0</v>
      </c>
      <c r="O102" s="73">
        <v>25</v>
      </c>
      <c r="P102" s="74" t="s">
        <v>312</v>
      </c>
    </row>
    <row r="103" spans="1:16" ht="20.100000000000001" hidden="1" customHeight="1" x14ac:dyDescent="0.2">
      <c r="A103" s="67" t="s">
        <v>293</v>
      </c>
      <c r="B103" s="67" t="s">
        <v>293</v>
      </c>
      <c r="C103" s="69" t="s">
        <v>214</v>
      </c>
      <c r="D103" s="61" t="s">
        <v>313</v>
      </c>
      <c r="E103" s="67" t="s">
        <v>314</v>
      </c>
      <c r="F103" s="77" t="s">
        <v>28</v>
      </c>
      <c r="G103" s="76" t="s">
        <v>326</v>
      </c>
      <c r="H103" s="102"/>
      <c r="I103" s="67"/>
      <c r="J103" s="77">
        <v>30</v>
      </c>
      <c r="K103" s="77">
        <v>30</v>
      </c>
      <c r="L103" s="77"/>
      <c r="M103" s="102"/>
      <c r="N103" s="103">
        <f t="shared" si="2"/>
        <v>0</v>
      </c>
      <c r="O103" s="73">
        <v>38</v>
      </c>
      <c r="P103" s="74" t="s">
        <v>327</v>
      </c>
    </row>
    <row r="104" spans="1:16" ht="20.100000000000001" hidden="1" customHeight="1" x14ac:dyDescent="0.2">
      <c r="A104" s="67" t="s">
        <v>293</v>
      </c>
      <c r="B104" s="67" t="s">
        <v>293</v>
      </c>
      <c r="C104" s="69" t="s">
        <v>214</v>
      </c>
      <c r="D104" s="61" t="s">
        <v>313</v>
      </c>
      <c r="E104" s="67" t="s">
        <v>314</v>
      </c>
      <c r="F104" s="77" t="s">
        <v>30</v>
      </c>
      <c r="G104" s="76" t="s">
        <v>328</v>
      </c>
      <c r="H104" s="102"/>
      <c r="I104" s="67"/>
      <c r="J104" s="77"/>
      <c r="K104" s="77"/>
      <c r="L104" s="77">
        <v>60</v>
      </c>
      <c r="M104" s="102">
        <v>60</v>
      </c>
      <c r="N104" s="103">
        <f t="shared" si="2"/>
        <v>0</v>
      </c>
      <c r="O104" s="73">
        <v>25</v>
      </c>
      <c r="P104" s="74" t="s">
        <v>312</v>
      </c>
    </row>
    <row r="105" spans="1:16" ht="20.100000000000001" hidden="1" customHeight="1" x14ac:dyDescent="0.2">
      <c r="A105" s="67" t="s">
        <v>293</v>
      </c>
      <c r="B105" s="67" t="s">
        <v>293</v>
      </c>
      <c r="C105" s="69" t="s">
        <v>214</v>
      </c>
      <c r="D105" s="61" t="s">
        <v>313</v>
      </c>
      <c r="E105" s="67" t="s">
        <v>314</v>
      </c>
      <c r="F105" s="77" t="s">
        <v>32</v>
      </c>
      <c r="G105" s="76" t="s">
        <v>83</v>
      </c>
      <c r="H105" s="102"/>
      <c r="I105" s="67"/>
      <c r="J105" s="77"/>
      <c r="K105" s="77"/>
      <c r="L105" s="77"/>
      <c r="M105" s="102">
        <v>66</v>
      </c>
      <c r="N105" s="103">
        <f t="shared" si="2"/>
        <v>0</v>
      </c>
      <c r="O105" s="73">
        <v>25</v>
      </c>
      <c r="P105" s="74" t="s">
        <v>312</v>
      </c>
    </row>
    <row r="106" spans="1:16" ht="20.100000000000001" hidden="1" customHeight="1" x14ac:dyDescent="0.2">
      <c r="A106" s="67" t="s">
        <v>293</v>
      </c>
      <c r="B106" s="67" t="s">
        <v>293</v>
      </c>
      <c r="C106" s="69" t="s">
        <v>214</v>
      </c>
      <c r="D106" s="61" t="s">
        <v>313</v>
      </c>
      <c r="E106" s="67" t="s">
        <v>314</v>
      </c>
      <c r="F106" s="77" t="s">
        <v>34</v>
      </c>
      <c r="G106" s="79" t="s">
        <v>227</v>
      </c>
      <c r="H106" s="102"/>
      <c r="I106" s="77"/>
      <c r="J106" s="77"/>
      <c r="K106" s="69"/>
      <c r="L106" s="77"/>
      <c r="M106" s="104">
        <v>160</v>
      </c>
      <c r="N106" s="103">
        <f t="shared" si="2"/>
        <v>0</v>
      </c>
      <c r="O106" s="73">
        <v>65</v>
      </c>
      <c r="P106" s="74" t="s">
        <v>35</v>
      </c>
    </row>
    <row r="107" spans="1:16" ht="20.100000000000001" hidden="1" customHeight="1" x14ac:dyDescent="0.2">
      <c r="A107" s="83" t="s">
        <v>293</v>
      </c>
      <c r="B107" s="83" t="s">
        <v>293</v>
      </c>
      <c r="C107" s="85" t="s">
        <v>214</v>
      </c>
      <c r="D107" s="86" t="s">
        <v>253</v>
      </c>
      <c r="E107" s="83" t="s">
        <v>254</v>
      </c>
      <c r="F107" s="87" t="s">
        <v>255</v>
      </c>
      <c r="G107" s="99" t="s">
        <v>294</v>
      </c>
      <c r="H107" s="100">
        <v>18</v>
      </c>
      <c r="I107" s="100">
        <v>18</v>
      </c>
      <c r="J107" s="101"/>
      <c r="K107" s="101"/>
      <c r="L107" s="101"/>
      <c r="M107" s="101"/>
      <c r="N107" s="101">
        <f>SUBTOTAL(9,H107:M107)</f>
        <v>0</v>
      </c>
      <c r="O107" s="90">
        <v>25</v>
      </c>
      <c r="P107" s="91" t="s">
        <v>312</v>
      </c>
    </row>
    <row r="108" spans="1:16" ht="20.100000000000001" hidden="1" customHeight="1" x14ac:dyDescent="0.2">
      <c r="A108" s="83" t="s">
        <v>293</v>
      </c>
      <c r="B108" s="83" t="s">
        <v>293</v>
      </c>
      <c r="C108" s="85" t="s">
        <v>214</v>
      </c>
      <c r="D108" s="86" t="s">
        <v>253</v>
      </c>
      <c r="E108" s="83" t="s">
        <v>254</v>
      </c>
      <c r="F108" s="87" t="s">
        <v>258</v>
      </c>
      <c r="G108" s="99" t="s">
        <v>259</v>
      </c>
      <c r="H108" s="100">
        <v>7</v>
      </c>
      <c r="I108" s="100">
        <v>7</v>
      </c>
      <c r="J108" s="101"/>
      <c r="K108" s="101"/>
      <c r="L108" s="101"/>
      <c r="M108" s="101"/>
      <c r="N108" s="101">
        <f>SUBTOTAL(9,H108:M108)</f>
        <v>0</v>
      </c>
      <c r="O108" s="90">
        <v>41</v>
      </c>
      <c r="P108" s="91" t="s">
        <v>329</v>
      </c>
    </row>
    <row r="109" spans="1:16" ht="20.100000000000001" hidden="1" customHeight="1" x14ac:dyDescent="0.2">
      <c r="A109" s="83" t="s">
        <v>293</v>
      </c>
      <c r="B109" s="83" t="s">
        <v>293</v>
      </c>
      <c r="C109" s="85" t="s">
        <v>214</v>
      </c>
      <c r="D109" s="86" t="s">
        <v>253</v>
      </c>
      <c r="E109" s="83" t="s">
        <v>254</v>
      </c>
      <c r="F109" s="87" t="s">
        <v>260</v>
      </c>
      <c r="G109" s="99" t="s">
        <v>296</v>
      </c>
      <c r="H109" s="100">
        <v>15</v>
      </c>
      <c r="I109" s="100">
        <v>15</v>
      </c>
      <c r="J109" s="101"/>
      <c r="K109" s="101"/>
      <c r="L109" s="101"/>
      <c r="M109" s="101"/>
      <c r="N109" s="101">
        <f>SUBTOTAL(9,H109:M109)</f>
        <v>0</v>
      </c>
      <c r="O109" s="90">
        <v>41</v>
      </c>
      <c r="P109" s="91" t="s">
        <v>329</v>
      </c>
    </row>
    <row r="110" spans="1:16" ht="20.100000000000001" hidden="1" customHeight="1" x14ac:dyDescent="0.2">
      <c r="A110" s="83" t="s">
        <v>293</v>
      </c>
      <c r="B110" s="83" t="s">
        <v>293</v>
      </c>
      <c r="C110" s="85" t="s">
        <v>214</v>
      </c>
      <c r="D110" s="86" t="s">
        <v>253</v>
      </c>
      <c r="E110" s="83" t="s">
        <v>254</v>
      </c>
      <c r="F110" s="87" t="s">
        <v>262</v>
      </c>
      <c r="G110" s="99" t="s">
        <v>263</v>
      </c>
      <c r="H110" s="100">
        <v>10</v>
      </c>
      <c r="I110" s="100">
        <v>10</v>
      </c>
      <c r="J110" s="101"/>
      <c r="K110" s="101"/>
      <c r="L110" s="101"/>
      <c r="M110" s="101"/>
      <c r="N110" s="101">
        <f>SUBTOTAL(9,H110:M110)</f>
        <v>0</v>
      </c>
      <c r="O110" s="90">
        <v>28</v>
      </c>
      <c r="P110" s="91" t="s">
        <v>264</v>
      </c>
    </row>
    <row r="111" spans="1:16" ht="20.100000000000001" hidden="1" customHeight="1" x14ac:dyDescent="0.2">
      <c r="A111" s="83" t="s">
        <v>293</v>
      </c>
      <c r="B111" s="83" t="s">
        <v>293</v>
      </c>
      <c r="C111" s="85" t="s">
        <v>214</v>
      </c>
      <c r="D111" s="86" t="s">
        <v>253</v>
      </c>
      <c r="E111" s="83" t="s">
        <v>254</v>
      </c>
      <c r="F111" s="87" t="s">
        <v>265</v>
      </c>
      <c r="G111" s="99" t="s">
        <v>266</v>
      </c>
      <c r="H111" s="100">
        <v>10</v>
      </c>
      <c r="I111" s="100">
        <v>10</v>
      </c>
      <c r="J111" s="101"/>
      <c r="K111" s="101"/>
      <c r="L111" s="101"/>
      <c r="M111" s="101"/>
      <c r="N111" s="101">
        <f>SUBTOTAL(9,H111:M111)</f>
        <v>0</v>
      </c>
      <c r="O111" s="90">
        <v>41</v>
      </c>
      <c r="P111" s="91" t="s">
        <v>329</v>
      </c>
    </row>
    <row r="112" spans="1:16" ht="20.100000000000001" hidden="1" customHeight="1" x14ac:dyDescent="0.2">
      <c r="A112" s="67" t="s">
        <v>293</v>
      </c>
      <c r="B112" s="67" t="s">
        <v>293</v>
      </c>
      <c r="C112" s="69" t="s">
        <v>214</v>
      </c>
      <c r="D112" s="61" t="s">
        <v>330</v>
      </c>
      <c r="E112" s="67" t="s">
        <v>331</v>
      </c>
      <c r="F112" s="77" t="s">
        <v>6</v>
      </c>
      <c r="G112" s="76" t="s">
        <v>332</v>
      </c>
      <c r="H112" s="102"/>
      <c r="I112" s="77"/>
      <c r="J112" s="102">
        <v>40</v>
      </c>
      <c r="K112" s="77">
        <v>40</v>
      </c>
      <c r="L112" s="77">
        <v>31</v>
      </c>
      <c r="M112" s="77">
        <v>31</v>
      </c>
      <c r="N112" s="103">
        <f>SUBTOTAL(9,J112:M112)</f>
        <v>0</v>
      </c>
      <c r="O112" s="73">
        <v>25</v>
      </c>
      <c r="P112" s="74" t="s">
        <v>312</v>
      </c>
    </row>
    <row r="113" spans="1:16" ht="20.100000000000001" hidden="1" customHeight="1" x14ac:dyDescent="0.2">
      <c r="A113" s="67" t="s">
        <v>293</v>
      </c>
      <c r="B113" s="67" t="s">
        <v>293</v>
      </c>
      <c r="C113" s="69" t="s">
        <v>214</v>
      </c>
      <c r="D113" s="61" t="s">
        <v>330</v>
      </c>
      <c r="E113" s="67" t="s">
        <v>331</v>
      </c>
      <c r="F113" s="77" t="s">
        <v>8</v>
      </c>
      <c r="G113" s="76" t="s">
        <v>333</v>
      </c>
      <c r="H113" s="67"/>
      <c r="I113" s="67"/>
      <c r="J113" s="102">
        <v>45</v>
      </c>
      <c r="K113" s="77">
        <v>45</v>
      </c>
      <c r="L113" s="77"/>
      <c r="M113" s="77"/>
      <c r="N113" s="103">
        <f t="shared" ref="N113:N125" si="3">SUBTOTAL(9,J113:M113)</f>
        <v>0</v>
      </c>
      <c r="O113" s="73">
        <v>41</v>
      </c>
      <c r="P113" s="74" t="s">
        <v>329</v>
      </c>
    </row>
    <row r="114" spans="1:16" ht="20.100000000000001" hidden="1" customHeight="1" x14ac:dyDescent="0.2">
      <c r="A114" s="67" t="s">
        <v>293</v>
      </c>
      <c r="B114" s="67" t="s">
        <v>293</v>
      </c>
      <c r="C114" s="69" t="s">
        <v>214</v>
      </c>
      <c r="D114" s="61" t="s">
        <v>330</v>
      </c>
      <c r="E114" s="67" t="s">
        <v>331</v>
      </c>
      <c r="F114" s="77" t="s">
        <v>10</v>
      </c>
      <c r="G114" s="76" t="s">
        <v>319</v>
      </c>
      <c r="H114" s="67"/>
      <c r="I114" s="67"/>
      <c r="J114" s="102">
        <v>39</v>
      </c>
      <c r="K114" s="77">
        <v>39</v>
      </c>
      <c r="L114" s="77"/>
      <c r="M114" s="77"/>
      <c r="N114" s="103">
        <f t="shared" si="3"/>
        <v>0</v>
      </c>
      <c r="O114" s="73">
        <v>41</v>
      </c>
      <c r="P114" s="74" t="s">
        <v>329</v>
      </c>
    </row>
    <row r="115" spans="1:16" ht="20.100000000000001" hidden="1" customHeight="1" x14ac:dyDescent="0.2">
      <c r="A115" s="67" t="s">
        <v>293</v>
      </c>
      <c r="B115" s="67" t="s">
        <v>293</v>
      </c>
      <c r="C115" s="69" t="s">
        <v>214</v>
      </c>
      <c r="D115" s="61" t="s">
        <v>330</v>
      </c>
      <c r="E115" s="67" t="s">
        <v>331</v>
      </c>
      <c r="F115" s="77" t="s">
        <v>12</v>
      </c>
      <c r="G115" s="76" t="s">
        <v>334</v>
      </c>
      <c r="H115" s="102"/>
      <c r="I115" s="77"/>
      <c r="J115" s="67"/>
      <c r="K115" s="67"/>
      <c r="L115" s="102">
        <v>45</v>
      </c>
      <c r="M115" s="77">
        <v>45</v>
      </c>
      <c r="N115" s="103">
        <f t="shared" si="3"/>
        <v>0</v>
      </c>
      <c r="O115" s="73">
        <v>41</v>
      </c>
      <c r="P115" s="74" t="s">
        <v>329</v>
      </c>
    </row>
    <row r="116" spans="1:16" ht="20.100000000000001" hidden="1" customHeight="1" x14ac:dyDescent="0.2">
      <c r="A116" s="67" t="s">
        <v>293</v>
      </c>
      <c r="B116" s="67" t="s">
        <v>293</v>
      </c>
      <c r="C116" s="69" t="s">
        <v>214</v>
      </c>
      <c r="D116" s="61" t="s">
        <v>330</v>
      </c>
      <c r="E116" s="67" t="s">
        <v>331</v>
      </c>
      <c r="F116" s="77" t="s">
        <v>14</v>
      </c>
      <c r="G116" s="76" t="s">
        <v>335</v>
      </c>
      <c r="H116" s="67"/>
      <c r="I116" s="67"/>
      <c r="J116" s="102">
        <v>35</v>
      </c>
      <c r="K116" s="77">
        <v>35</v>
      </c>
      <c r="L116" s="77"/>
      <c r="M116" s="77"/>
      <c r="N116" s="103">
        <f t="shared" si="3"/>
        <v>0</v>
      </c>
      <c r="O116" s="73">
        <v>41</v>
      </c>
      <c r="P116" s="74" t="s">
        <v>329</v>
      </c>
    </row>
    <row r="117" spans="1:16" ht="20.100000000000001" hidden="1" customHeight="1" x14ac:dyDescent="0.2">
      <c r="A117" s="67" t="s">
        <v>293</v>
      </c>
      <c r="B117" s="67" t="s">
        <v>293</v>
      </c>
      <c r="C117" s="69" t="s">
        <v>214</v>
      </c>
      <c r="D117" s="61" t="s">
        <v>330</v>
      </c>
      <c r="E117" s="67" t="s">
        <v>331</v>
      </c>
      <c r="F117" s="77" t="s">
        <v>16</v>
      </c>
      <c r="G117" s="76" t="s">
        <v>316</v>
      </c>
      <c r="H117" s="67"/>
      <c r="I117" s="67"/>
      <c r="J117" s="102">
        <v>42</v>
      </c>
      <c r="K117" s="77">
        <v>42</v>
      </c>
      <c r="L117" s="77"/>
      <c r="M117" s="77"/>
      <c r="N117" s="103">
        <f t="shared" si="3"/>
        <v>0</v>
      </c>
      <c r="O117" s="73">
        <v>41</v>
      </c>
      <c r="P117" s="74" t="s">
        <v>329</v>
      </c>
    </row>
    <row r="118" spans="1:16" ht="20.100000000000001" hidden="1" customHeight="1" x14ac:dyDescent="0.2">
      <c r="A118" s="67" t="s">
        <v>293</v>
      </c>
      <c r="B118" s="67" t="s">
        <v>293</v>
      </c>
      <c r="C118" s="69" t="s">
        <v>214</v>
      </c>
      <c r="D118" s="61" t="s">
        <v>330</v>
      </c>
      <c r="E118" s="67" t="s">
        <v>331</v>
      </c>
      <c r="F118" s="77" t="s">
        <v>18</v>
      </c>
      <c r="G118" s="76" t="s">
        <v>326</v>
      </c>
      <c r="H118" s="102"/>
      <c r="I118" s="77"/>
      <c r="J118" s="67"/>
      <c r="K118" s="67"/>
      <c r="L118" s="102">
        <v>45</v>
      </c>
      <c r="M118" s="77">
        <v>45</v>
      </c>
      <c r="N118" s="103">
        <f t="shared" si="3"/>
        <v>0</v>
      </c>
      <c r="O118" s="73">
        <v>38</v>
      </c>
      <c r="P118" s="74" t="s">
        <v>327</v>
      </c>
    </row>
    <row r="119" spans="1:16" ht="20.100000000000001" hidden="1" customHeight="1" x14ac:dyDescent="0.2">
      <c r="A119" s="67" t="s">
        <v>293</v>
      </c>
      <c r="B119" s="67" t="s">
        <v>293</v>
      </c>
      <c r="C119" s="69" t="s">
        <v>214</v>
      </c>
      <c r="D119" s="61" t="s">
        <v>330</v>
      </c>
      <c r="E119" s="67" t="s">
        <v>331</v>
      </c>
      <c r="F119" s="77" t="s">
        <v>20</v>
      </c>
      <c r="G119" s="76" t="s">
        <v>336</v>
      </c>
      <c r="H119" s="102"/>
      <c r="I119" s="77"/>
      <c r="J119" s="77">
        <v>45</v>
      </c>
      <c r="K119" s="77">
        <v>45</v>
      </c>
      <c r="L119" s="77">
        <v>45</v>
      </c>
      <c r="M119" s="77">
        <v>45</v>
      </c>
      <c r="N119" s="103">
        <f t="shared" si="3"/>
        <v>0</v>
      </c>
      <c r="O119" s="73">
        <v>25</v>
      </c>
      <c r="P119" s="74" t="s">
        <v>312</v>
      </c>
    </row>
    <row r="120" spans="1:16" ht="20.100000000000001" hidden="1" customHeight="1" x14ac:dyDescent="0.2">
      <c r="A120" s="67" t="s">
        <v>293</v>
      </c>
      <c r="B120" s="67" t="s">
        <v>293</v>
      </c>
      <c r="C120" s="69" t="s">
        <v>214</v>
      </c>
      <c r="D120" s="61" t="s">
        <v>330</v>
      </c>
      <c r="E120" s="67" t="s">
        <v>331</v>
      </c>
      <c r="F120" s="77" t="s">
        <v>22</v>
      </c>
      <c r="G120" s="76" t="s">
        <v>337</v>
      </c>
      <c r="H120" s="102"/>
      <c r="I120" s="77"/>
      <c r="J120" s="77">
        <v>51</v>
      </c>
      <c r="K120" s="102">
        <v>51</v>
      </c>
      <c r="L120" s="77"/>
      <c r="M120" s="77"/>
      <c r="N120" s="103">
        <f t="shared" si="3"/>
        <v>0</v>
      </c>
      <c r="O120" s="73">
        <v>41</v>
      </c>
      <c r="P120" s="74" t="s">
        <v>329</v>
      </c>
    </row>
    <row r="121" spans="1:16" ht="20.100000000000001" hidden="1" customHeight="1" x14ac:dyDescent="0.2">
      <c r="A121" s="67" t="s">
        <v>293</v>
      </c>
      <c r="B121" s="67" t="s">
        <v>293</v>
      </c>
      <c r="C121" s="69" t="s">
        <v>214</v>
      </c>
      <c r="D121" s="61" t="s">
        <v>330</v>
      </c>
      <c r="E121" s="67" t="s">
        <v>331</v>
      </c>
      <c r="F121" s="77" t="s">
        <v>24</v>
      </c>
      <c r="G121" s="76" t="s">
        <v>338</v>
      </c>
      <c r="H121" s="102"/>
      <c r="I121" s="77"/>
      <c r="J121" s="77"/>
      <c r="K121" s="102"/>
      <c r="L121" s="77">
        <v>45</v>
      </c>
      <c r="M121" s="77"/>
      <c r="N121" s="103">
        <f t="shared" si="3"/>
        <v>0</v>
      </c>
      <c r="O121" s="73">
        <v>41</v>
      </c>
      <c r="P121" s="74" t="s">
        <v>329</v>
      </c>
    </row>
    <row r="122" spans="1:16" ht="20.100000000000001" hidden="1" customHeight="1" x14ac:dyDescent="0.2">
      <c r="A122" s="67" t="s">
        <v>293</v>
      </c>
      <c r="B122" s="67" t="s">
        <v>293</v>
      </c>
      <c r="C122" s="69" t="s">
        <v>214</v>
      </c>
      <c r="D122" s="61" t="s">
        <v>330</v>
      </c>
      <c r="E122" s="67" t="s">
        <v>331</v>
      </c>
      <c r="F122" s="77" t="s">
        <v>26</v>
      </c>
      <c r="G122" s="76" t="s">
        <v>339</v>
      </c>
      <c r="H122" s="102"/>
      <c r="I122" s="67"/>
      <c r="J122" s="77"/>
      <c r="K122" s="77"/>
      <c r="L122" s="77">
        <v>45</v>
      </c>
      <c r="M122" s="77"/>
      <c r="N122" s="103">
        <f t="shared" si="3"/>
        <v>0</v>
      </c>
      <c r="O122" s="73">
        <v>41</v>
      </c>
      <c r="P122" s="74" t="s">
        <v>329</v>
      </c>
    </row>
    <row r="123" spans="1:16" ht="20.100000000000001" hidden="1" customHeight="1" x14ac:dyDescent="0.2">
      <c r="A123" s="67" t="s">
        <v>293</v>
      </c>
      <c r="B123" s="67" t="s">
        <v>293</v>
      </c>
      <c r="C123" s="69" t="s">
        <v>214</v>
      </c>
      <c r="D123" s="61" t="s">
        <v>330</v>
      </c>
      <c r="E123" s="67" t="s">
        <v>331</v>
      </c>
      <c r="F123" s="77" t="s">
        <v>28</v>
      </c>
      <c r="G123" s="76" t="s">
        <v>340</v>
      </c>
      <c r="H123" s="102"/>
      <c r="I123" s="67"/>
      <c r="J123" s="77"/>
      <c r="K123" s="77"/>
      <c r="L123" s="77">
        <v>45</v>
      </c>
      <c r="M123" s="102">
        <v>45</v>
      </c>
      <c r="N123" s="103">
        <f t="shared" si="3"/>
        <v>0</v>
      </c>
      <c r="O123" s="73">
        <v>41</v>
      </c>
      <c r="P123" s="74" t="s">
        <v>329</v>
      </c>
    </row>
    <row r="124" spans="1:16" ht="20.100000000000001" hidden="1" customHeight="1" x14ac:dyDescent="0.2">
      <c r="A124" s="67" t="s">
        <v>293</v>
      </c>
      <c r="B124" s="67" t="s">
        <v>293</v>
      </c>
      <c r="C124" s="69" t="s">
        <v>214</v>
      </c>
      <c r="D124" s="61" t="s">
        <v>330</v>
      </c>
      <c r="E124" s="67" t="s">
        <v>331</v>
      </c>
      <c r="F124" s="77" t="s">
        <v>30</v>
      </c>
      <c r="G124" s="76" t="s">
        <v>83</v>
      </c>
      <c r="H124" s="102"/>
      <c r="I124" s="67"/>
      <c r="J124" s="77"/>
      <c r="K124" s="77"/>
      <c r="L124" s="77"/>
      <c r="M124" s="102">
        <v>64</v>
      </c>
      <c r="N124" s="103">
        <f t="shared" si="3"/>
        <v>0</v>
      </c>
      <c r="O124" s="73">
        <v>41</v>
      </c>
      <c r="P124" s="74" t="s">
        <v>329</v>
      </c>
    </row>
    <row r="125" spans="1:16" ht="20.100000000000001" hidden="1" customHeight="1" x14ac:dyDescent="0.2">
      <c r="A125" s="67" t="s">
        <v>293</v>
      </c>
      <c r="B125" s="67" t="s">
        <v>293</v>
      </c>
      <c r="C125" s="69" t="s">
        <v>214</v>
      </c>
      <c r="D125" s="61" t="s">
        <v>330</v>
      </c>
      <c r="E125" s="67" t="s">
        <v>331</v>
      </c>
      <c r="F125" s="77" t="s">
        <v>32</v>
      </c>
      <c r="G125" s="79" t="s">
        <v>227</v>
      </c>
      <c r="H125" s="102"/>
      <c r="I125" s="77"/>
      <c r="J125" s="77"/>
      <c r="K125" s="69"/>
      <c r="L125" s="77"/>
      <c r="M125" s="104">
        <v>160</v>
      </c>
      <c r="N125" s="103">
        <f t="shared" si="3"/>
        <v>0</v>
      </c>
      <c r="O125" s="73">
        <v>65</v>
      </c>
      <c r="P125" s="74" t="s">
        <v>35</v>
      </c>
    </row>
    <row r="126" spans="1:16" ht="20.100000000000001" hidden="1" customHeight="1" x14ac:dyDescent="0.2">
      <c r="A126" s="58" t="s">
        <v>341</v>
      </c>
      <c r="B126" s="59" t="s">
        <v>342</v>
      </c>
      <c r="C126" s="60" t="s">
        <v>214</v>
      </c>
      <c r="D126" s="61" t="s">
        <v>215</v>
      </c>
      <c r="E126" s="59" t="s">
        <v>216</v>
      </c>
      <c r="F126" s="77" t="s">
        <v>34</v>
      </c>
      <c r="G126" s="63" t="s">
        <v>218</v>
      </c>
      <c r="H126" s="62">
        <v>50</v>
      </c>
      <c r="I126" s="62">
        <v>50</v>
      </c>
      <c r="J126" s="62"/>
      <c r="K126" s="62"/>
      <c r="L126" s="62"/>
      <c r="M126" s="62"/>
      <c r="N126" s="64">
        <f>SUBTOTAL(9,H126:M126)</f>
        <v>0</v>
      </c>
      <c r="O126" s="65">
        <v>39</v>
      </c>
      <c r="P126" s="66" t="s">
        <v>219</v>
      </c>
    </row>
    <row r="127" spans="1:16" ht="20.100000000000001" hidden="1" customHeight="1" x14ac:dyDescent="0.2">
      <c r="A127" s="58" t="s">
        <v>341</v>
      </c>
      <c r="B127" s="59" t="s">
        <v>342</v>
      </c>
      <c r="C127" s="60" t="s">
        <v>214</v>
      </c>
      <c r="D127" s="61" t="s">
        <v>215</v>
      </c>
      <c r="E127" s="59" t="s">
        <v>216</v>
      </c>
      <c r="F127" s="62" t="s">
        <v>220</v>
      </c>
      <c r="G127" s="63" t="s">
        <v>221</v>
      </c>
      <c r="H127" s="62">
        <v>40</v>
      </c>
      <c r="I127" s="62">
        <v>40</v>
      </c>
      <c r="J127" s="62"/>
      <c r="K127" s="62"/>
      <c r="L127" s="62"/>
      <c r="M127" s="62"/>
      <c r="N127" s="64">
        <f>SUBTOTAL(9,H127:M127)</f>
        <v>0</v>
      </c>
      <c r="O127" s="65">
        <v>39</v>
      </c>
      <c r="P127" s="66" t="s">
        <v>219</v>
      </c>
    </row>
    <row r="128" spans="1:16" ht="20.100000000000001" hidden="1" customHeight="1" x14ac:dyDescent="0.2">
      <c r="A128" s="67" t="s">
        <v>341</v>
      </c>
      <c r="B128" s="68" t="s">
        <v>342</v>
      </c>
      <c r="C128" s="69" t="s">
        <v>214</v>
      </c>
      <c r="D128" s="61" t="s">
        <v>343</v>
      </c>
      <c r="E128" s="68" t="s">
        <v>344</v>
      </c>
      <c r="F128" s="77" t="s">
        <v>6</v>
      </c>
      <c r="G128" s="70" t="s">
        <v>345</v>
      </c>
      <c r="H128" s="77"/>
      <c r="I128" s="77"/>
      <c r="J128" s="77">
        <v>66</v>
      </c>
      <c r="K128" s="77"/>
      <c r="L128" s="77"/>
      <c r="M128" s="77"/>
      <c r="N128" s="81">
        <f>SUBTOTAL(9,H128:M128)</f>
        <v>0</v>
      </c>
      <c r="O128" s="73">
        <v>39</v>
      </c>
      <c r="P128" s="74" t="s">
        <v>219</v>
      </c>
    </row>
    <row r="129" spans="1:17" ht="20.100000000000001" hidden="1" customHeight="1" x14ac:dyDescent="0.2">
      <c r="A129" s="67" t="s">
        <v>341</v>
      </c>
      <c r="B129" s="68" t="s">
        <v>342</v>
      </c>
      <c r="C129" s="69" t="s">
        <v>214</v>
      </c>
      <c r="D129" s="61" t="s">
        <v>343</v>
      </c>
      <c r="E129" s="68" t="s">
        <v>344</v>
      </c>
      <c r="F129" s="77" t="s">
        <v>8</v>
      </c>
      <c r="G129" s="70" t="s">
        <v>346</v>
      </c>
      <c r="H129" s="77"/>
      <c r="I129" s="67"/>
      <c r="J129" s="77">
        <v>66</v>
      </c>
      <c r="K129" s="77"/>
      <c r="L129" s="77"/>
      <c r="M129" s="77"/>
      <c r="N129" s="81">
        <f t="shared" ref="N129:N140" si="4">SUBTOTAL(9,H129:M129)</f>
        <v>0</v>
      </c>
      <c r="O129" s="73">
        <v>39</v>
      </c>
      <c r="P129" s="74" t="s">
        <v>219</v>
      </c>
    </row>
    <row r="130" spans="1:17" ht="20.100000000000001" hidden="1" customHeight="1" x14ac:dyDescent="0.2">
      <c r="A130" s="67" t="s">
        <v>341</v>
      </c>
      <c r="B130" s="68" t="s">
        <v>342</v>
      </c>
      <c r="C130" s="69" t="s">
        <v>214</v>
      </c>
      <c r="D130" s="61" t="s">
        <v>343</v>
      </c>
      <c r="E130" s="68" t="s">
        <v>344</v>
      </c>
      <c r="F130" s="77" t="s">
        <v>10</v>
      </c>
      <c r="G130" s="70" t="s">
        <v>347</v>
      </c>
      <c r="H130" s="77"/>
      <c r="I130" s="77"/>
      <c r="J130" s="77">
        <v>165</v>
      </c>
      <c r="K130" s="77"/>
      <c r="L130" s="77"/>
      <c r="M130" s="77"/>
      <c r="N130" s="81">
        <f t="shared" si="4"/>
        <v>0</v>
      </c>
      <c r="O130" s="73">
        <v>39</v>
      </c>
      <c r="P130" s="74" t="s">
        <v>219</v>
      </c>
    </row>
    <row r="131" spans="1:17" ht="20.100000000000001" hidden="1" customHeight="1" x14ac:dyDescent="0.2">
      <c r="A131" s="67" t="s">
        <v>341</v>
      </c>
      <c r="B131" s="68" t="s">
        <v>342</v>
      </c>
      <c r="C131" s="69" t="s">
        <v>214</v>
      </c>
      <c r="D131" s="61" t="s">
        <v>343</v>
      </c>
      <c r="E131" s="68" t="s">
        <v>344</v>
      </c>
      <c r="F131" s="77" t="s">
        <v>12</v>
      </c>
      <c r="G131" s="70" t="s">
        <v>348</v>
      </c>
      <c r="H131" s="77"/>
      <c r="I131" s="77"/>
      <c r="J131" s="77"/>
      <c r="K131" s="77">
        <v>66</v>
      </c>
      <c r="L131" s="77"/>
      <c r="M131" s="77"/>
      <c r="N131" s="81">
        <f t="shared" si="4"/>
        <v>0</v>
      </c>
      <c r="O131" s="73">
        <v>39</v>
      </c>
      <c r="P131" s="74" t="s">
        <v>219</v>
      </c>
    </row>
    <row r="132" spans="1:17" ht="20.100000000000001" hidden="1" customHeight="1" x14ac:dyDescent="0.2">
      <c r="A132" s="67" t="s">
        <v>341</v>
      </c>
      <c r="B132" s="68" t="s">
        <v>342</v>
      </c>
      <c r="C132" s="69" t="s">
        <v>214</v>
      </c>
      <c r="D132" s="61" t="s">
        <v>343</v>
      </c>
      <c r="E132" s="68" t="s">
        <v>344</v>
      </c>
      <c r="F132" s="77" t="s">
        <v>14</v>
      </c>
      <c r="G132" s="70" t="s">
        <v>349</v>
      </c>
      <c r="H132" s="77"/>
      <c r="I132" s="67"/>
      <c r="J132" s="77"/>
      <c r="K132" s="77">
        <v>66</v>
      </c>
      <c r="L132" s="77"/>
      <c r="M132" s="77"/>
      <c r="N132" s="81">
        <f t="shared" si="4"/>
        <v>0</v>
      </c>
      <c r="O132" s="73">
        <v>39</v>
      </c>
      <c r="P132" s="74" t="s">
        <v>219</v>
      </c>
    </row>
    <row r="133" spans="1:17" ht="20.100000000000001" hidden="1" customHeight="1" x14ac:dyDescent="0.2">
      <c r="A133" s="67" t="s">
        <v>341</v>
      </c>
      <c r="B133" s="68" t="s">
        <v>342</v>
      </c>
      <c r="C133" s="69" t="s">
        <v>214</v>
      </c>
      <c r="D133" s="61" t="s">
        <v>343</v>
      </c>
      <c r="E133" s="68" t="s">
        <v>344</v>
      </c>
      <c r="F133" s="77" t="s">
        <v>16</v>
      </c>
      <c r="G133" s="67" t="s">
        <v>350</v>
      </c>
      <c r="H133" s="77"/>
      <c r="I133" s="77"/>
      <c r="J133" s="77"/>
      <c r="K133" s="77">
        <v>165</v>
      </c>
      <c r="L133" s="77"/>
      <c r="M133" s="77"/>
      <c r="N133" s="81">
        <f t="shared" si="4"/>
        <v>0</v>
      </c>
      <c r="O133" s="73">
        <v>39</v>
      </c>
      <c r="P133" s="74" t="s">
        <v>219</v>
      </c>
    </row>
    <row r="134" spans="1:17" ht="20.100000000000001" hidden="1" customHeight="1" x14ac:dyDescent="0.2">
      <c r="A134" s="67" t="s">
        <v>341</v>
      </c>
      <c r="B134" s="68" t="s">
        <v>342</v>
      </c>
      <c r="C134" s="69" t="s">
        <v>214</v>
      </c>
      <c r="D134" s="61" t="s">
        <v>343</v>
      </c>
      <c r="E134" s="68" t="s">
        <v>344</v>
      </c>
      <c r="F134" s="77" t="s">
        <v>18</v>
      </c>
      <c r="G134" s="70" t="s">
        <v>351</v>
      </c>
      <c r="H134" s="77"/>
      <c r="I134" s="77"/>
      <c r="J134" s="77"/>
      <c r="K134" s="77"/>
      <c r="L134" s="77">
        <v>128</v>
      </c>
      <c r="M134" s="77"/>
      <c r="N134" s="81">
        <f t="shared" si="4"/>
        <v>0</v>
      </c>
      <c r="O134" s="73">
        <v>39</v>
      </c>
      <c r="P134" s="74" t="s">
        <v>219</v>
      </c>
    </row>
    <row r="135" spans="1:17" ht="20.100000000000001" hidden="1" customHeight="1" x14ac:dyDescent="0.2">
      <c r="A135" s="67" t="s">
        <v>341</v>
      </c>
      <c r="B135" s="68" t="s">
        <v>342</v>
      </c>
      <c r="C135" s="69" t="s">
        <v>214</v>
      </c>
      <c r="D135" s="61" t="s">
        <v>343</v>
      </c>
      <c r="E135" s="68" t="s">
        <v>344</v>
      </c>
      <c r="F135" s="77" t="s">
        <v>20</v>
      </c>
      <c r="G135" s="70" t="s">
        <v>352</v>
      </c>
      <c r="H135" s="77"/>
      <c r="I135" s="77"/>
      <c r="J135" s="77"/>
      <c r="K135" s="77"/>
      <c r="L135" s="77">
        <v>128</v>
      </c>
      <c r="M135" s="77"/>
      <c r="N135" s="81">
        <f t="shared" si="4"/>
        <v>0</v>
      </c>
      <c r="O135" s="73">
        <v>39</v>
      </c>
      <c r="P135" s="74" t="s">
        <v>219</v>
      </c>
    </row>
    <row r="136" spans="1:17" ht="20.100000000000001" hidden="1" customHeight="1" x14ac:dyDescent="0.2">
      <c r="A136" s="67" t="s">
        <v>341</v>
      </c>
      <c r="B136" s="68" t="s">
        <v>342</v>
      </c>
      <c r="C136" s="69" t="s">
        <v>214</v>
      </c>
      <c r="D136" s="61" t="s">
        <v>343</v>
      </c>
      <c r="E136" s="68" t="s">
        <v>344</v>
      </c>
      <c r="F136" s="77" t="s">
        <v>22</v>
      </c>
      <c r="G136" s="70" t="s">
        <v>353</v>
      </c>
      <c r="H136" s="77"/>
      <c r="I136" s="77"/>
      <c r="J136" s="77"/>
      <c r="K136" s="77"/>
      <c r="L136" s="77">
        <v>64</v>
      </c>
      <c r="M136" s="77"/>
      <c r="N136" s="81">
        <f t="shared" si="4"/>
        <v>0</v>
      </c>
      <c r="O136" s="73">
        <v>59</v>
      </c>
      <c r="P136" s="74" t="s">
        <v>226</v>
      </c>
    </row>
    <row r="137" spans="1:17" ht="20.100000000000001" hidden="1" customHeight="1" x14ac:dyDescent="0.2">
      <c r="A137" s="67" t="s">
        <v>341</v>
      </c>
      <c r="B137" s="68" t="s">
        <v>342</v>
      </c>
      <c r="C137" s="69" t="s">
        <v>214</v>
      </c>
      <c r="D137" s="61" t="s">
        <v>343</v>
      </c>
      <c r="E137" s="68" t="s">
        <v>344</v>
      </c>
      <c r="F137" s="77" t="s">
        <v>24</v>
      </c>
      <c r="G137" s="70" t="s">
        <v>354</v>
      </c>
      <c r="H137" s="77"/>
      <c r="I137" s="77"/>
      <c r="J137" s="77"/>
      <c r="K137" s="77"/>
      <c r="L137" s="77"/>
      <c r="M137" s="77">
        <v>96</v>
      </c>
      <c r="N137" s="81">
        <f t="shared" si="4"/>
        <v>0</v>
      </c>
      <c r="O137" s="73">
        <v>39</v>
      </c>
      <c r="P137" s="74" t="s">
        <v>219</v>
      </c>
    </row>
    <row r="138" spans="1:17" ht="20.100000000000001" hidden="1" customHeight="1" x14ac:dyDescent="0.2">
      <c r="A138" s="67" t="s">
        <v>341</v>
      </c>
      <c r="B138" s="68" t="s">
        <v>342</v>
      </c>
      <c r="C138" s="69" t="s">
        <v>214</v>
      </c>
      <c r="D138" s="61" t="s">
        <v>343</v>
      </c>
      <c r="E138" s="68" t="s">
        <v>344</v>
      </c>
      <c r="F138" s="77" t="s">
        <v>26</v>
      </c>
      <c r="G138" s="70" t="s">
        <v>355</v>
      </c>
      <c r="H138" s="77"/>
      <c r="I138" s="77"/>
      <c r="J138" s="77"/>
      <c r="K138" s="77"/>
      <c r="L138" s="77"/>
      <c r="M138" s="77">
        <v>96</v>
      </c>
      <c r="N138" s="81">
        <f t="shared" si="4"/>
        <v>0</v>
      </c>
      <c r="O138" s="73">
        <v>39</v>
      </c>
      <c r="P138" s="74" t="s">
        <v>219</v>
      </c>
    </row>
    <row r="139" spans="1:17" ht="20.100000000000001" hidden="1" customHeight="1" x14ac:dyDescent="0.2">
      <c r="A139" s="67" t="s">
        <v>341</v>
      </c>
      <c r="B139" s="68" t="s">
        <v>342</v>
      </c>
      <c r="C139" s="69" t="s">
        <v>214</v>
      </c>
      <c r="D139" s="61" t="s">
        <v>343</v>
      </c>
      <c r="E139" s="68" t="s">
        <v>344</v>
      </c>
      <c r="F139" s="77" t="s">
        <v>28</v>
      </c>
      <c r="G139" s="70" t="s">
        <v>356</v>
      </c>
      <c r="H139" s="77"/>
      <c r="I139" s="77"/>
      <c r="J139" s="77"/>
      <c r="K139" s="77"/>
      <c r="L139" s="77"/>
      <c r="M139" s="77">
        <v>64</v>
      </c>
      <c r="N139" s="81">
        <f t="shared" si="4"/>
        <v>0</v>
      </c>
      <c r="O139" s="73">
        <v>39</v>
      </c>
      <c r="P139" s="105" t="s">
        <v>226</v>
      </c>
      <c r="Q139" s="106"/>
    </row>
    <row r="140" spans="1:17" ht="20.100000000000001" hidden="1" customHeight="1" x14ac:dyDescent="0.2">
      <c r="A140" s="67" t="s">
        <v>341</v>
      </c>
      <c r="B140" s="68" t="s">
        <v>342</v>
      </c>
      <c r="C140" s="69" t="s">
        <v>214</v>
      </c>
      <c r="D140" s="61" t="s">
        <v>343</v>
      </c>
      <c r="E140" s="68" t="s">
        <v>344</v>
      </c>
      <c r="F140" s="77" t="s">
        <v>30</v>
      </c>
      <c r="G140" s="79" t="s">
        <v>227</v>
      </c>
      <c r="H140" s="77"/>
      <c r="I140" s="77"/>
      <c r="J140" s="77"/>
      <c r="K140" s="69">
        <v>160</v>
      </c>
      <c r="L140" s="77"/>
      <c r="M140" s="77"/>
      <c r="N140" s="81">
        <f t="shared" si="4"/>
        <v>0</v>
      </c>
      <c r="O140" s="73">
        <v>65</v>
      </c>
      <c r="P140" s="74" t="s">
        <v>35</v>
      </c>
    </row>
    <row r="141" spans="1:17" ht="20.100000000000001" hidden="1" customHeight="1" x14ac:dyDescent="0.2">
      <c r="A141" s="58" t="s">
        <v>341</v>
      </c>
      <c r="B141" s="59" t="s">
        <v>342</v>
      </c>
      <c r="C141" s="60" t="s">
        <v>214</v>
      </c>
      <c r="D141" s="61" t="s">
        <v>215</v>
      </c>
      <c r="E141" s="59" t="s">
        <v>216</v>
      </c>
      <c r="F141" s="62" t="s">
        <v>217</v>
      </c>
      <c r="G141" s="63" t="s">
        <v>218</v>
      </c>
      <c r="H141" s="62">
        <v>50</v>
      </c>
      <c r="I141" s="62">
        <v>50</v>
      </c>
      <c r="J141" s="62"/>
      <c r="K141" s="62"/>
      <c r="L141" s="62"/>
      <c r="M141" s="62"/>
      <c r="N141" s="64">
        <f>SUBTOTAL(9,H141:M141)</f>
        <v>0</v>
      </c>
      <c r="O141" s="65">
        <v>39</v>
      </c>
      <c r="P141" s="66" t="s">
        <v>219</v>
      </c>
    </row>
    <row r="142" spans="1:17" ht="20.100000000000001" hidden="1" customHeight="1" x14ac:dyDescent="0.2">
      <c r="A142" s="58" t="s">
        <v>341</v>
      </c>
      <c r="B142" s="59" t="s">
        <v>342</v>
      </c>
      <c r="C142" s="60" t="s">
        <v>214</v>
      </c>
      <c r="D142" s="61" t="s">
        <v>215</v>
      </c>
      <c r="E142" s="59" t="s">
        <v>216</v>
      </c>
      <c r="F142" s="62" t="s">
        <v>220</v>
      </c>
      <c r="G142" s="63" t="s">
        <v>221</v>
      </c>
      <c r="H142" s="62">
        <v>40</v>
      </c>
      <c r="I142" s="62">
        <v>40</v>
      </c>
      <c r="J142" s="62"/>
      <c r="K142" s="62"/>
      <c r="L142" s="62"/>
      <c r="M142" s="62"/>
      <c r="N142" s="64">
        <f>SUBTOTAL(9,H142:M142)</f>
        <v>0</v>
      </c>
      <c r="O142" s="65">
        <v>39</v>
      </c>
      <c r="P142" s="66" t="s">
        <v>219</v>
      </c>
    </row>
    <row r="143" spans="1:17" ht="20.100000000000001" hidden="1" customHeight="1" x14ac:dyDescent="0.2">
      <c r="A143" s="67" t="s">
        <v>341</v>
      </c>
      <c r="B143" s="68" t="s">
        <v>342</v>
      </c>
      <c r="C143" s="69" t="s">
        <v>214</v>
      </c>
      <c r="D143" s="61" t="s">
        <v>357</v>
      </c>
      <c r="E143" s="68" t="s">
        <v>358</v>
      </c>
      <c r="F143" s="77" t="s">
        <v>6</v>
      </c>
      <c r="G143" s="76" t="s">
        <v>359</v>
      </c>
      <c r="H143" s="77"/>
      <c r="I143" s="77"/>
      <c r="J143" s="77">
        <v>33</v>
      </c>
      <c r="K143" s="77">
        <v>33</v>
      </c>
      <c r="L143" s="77"/>
      <c r="M143" s="77"/>
      <c r="N143" s="81">
        <f>SUBTOTAL(9,H143:M143)</f>
        <v>0</v>
      </c>
      <c r="O143" s="73">
        <v>16</v>
      </c>
      <c r="P143" s="74" t="s">
        <v>360</v>
      </c>
    </row>
    <row r="144" spans="1:17" ht="20.100000000000001" hidden="1" customHeight="1" x14ac:dyDescent="0.2">
      <c r="A144" s="67" t="s">
        <v>341</v>
      </c>
      <c r="B144" s="68" t="s">
        <v>342</v>
      </c>
      <c r="C144" s="69" t="s">
        <v>214</v>
      </c>
      <c r="D144" s="61" t="s">
        <v>357</v>
      </c>
      <c r="E144" s="68" t="s">
        <v>358</v>
      </c>
      <c r="F144" s="77" t="s">
        <v>8</v>
      </c>
      <c r="G144" s="76" t="s">
        <v>346</v>
      </c>
      <c r="H144" s="77"/>
      <c r="I144" s="67"/>
      <c r="J144" s="77">
        <v>33</v>
      </c>
      <c r="K144" s="77">
        <v>33</v>
      </c>
      <c r="L144" s="77"/>
      <c r="M144" s="77"/>
      <c r="N144" s="81">
        <f t="shared" ref="N144:N175" si="5">SUBTOTAL(9,H144:M144)</f>
        <v>0</v>
      </c>
      <c r="O144" s="73">
        <v>16</v>
      </c>
      <c r="P144" s="74" t="s">
        <v>360</v>
      </c>
    </row>
    <row r="145" spans="1:16" ht="20.100000000000001" hidden="1" customHeight="1" x14ac:dyDescent="0.2">
      <c r="A145" s="67" t="s">
        <v>341</v>
      </c>
      <c r="B145" s="68" t="s">
        <v>342</v>
      </c>
      <c r="C145" s="69" t="s">
        <v>214</v>
      </c>
      <c r="D145" s="61" t="s">
        <v>357</v>
      </c>
      <c r="E145" s="68" t="s">
        <v>358</v>
      </c>
      <c r="F145" s="77" t="s">
        <v>10</v>
      </c>
      <c r="G145" s="76" t="s">
        <v>361</v>
      </c>
      <c r="H145" s="77"/>
      <c r="I145" s="77"/>
      <c r="J145" s="77">
        <v>33</v>
      </c>
      <c r="K145" s="77">
        <v>33</v>
      </c>
      <c r="L145" s="77"/>
      <c r="M145" s="77"/>
      <c r="N145" s="81">
        <f t="shared" si="5"/>
        <v>0</v>
      </c>
      <c r="O145" s="73">
        <v>16</v>
      </c>
      <c r="P145" s="74" t="s">
        <v>360</v>
      </c>
    </row>
    <row r="146" spans="1:16" ht="20.100000000000001" hidden="1" customHeight="1" x14ac:dyDescent="0.2">
      <c r="A146" s="67" t="s">
        <v>341</v>
      </c>
      <c r="B146" s="68" t="s">
        <v>342</v>
      </c>
      <c r="C146" s="69" t="s">
        <v>214</v>
      </c>
      <c r="D146" s="61" t="s">
        <v>357</v>
      </c>
      <c r="E146" s="68" t="s">
        <v>358</v>
      </c>
      <c r="F146" s="77" t="s">
        <v>12</v>
      </c>
      <c r="G146" s="76" t="s">
        <v>362</v>
      </c>
      <c r="H146" s="77"/>
      <c r="I146" s="67"/>
      <c r="J146" s="77">
        <v>33</v>
      </c>
      <c r="K146" s="77">
        <v>33</v>
      </c>
      <c r="L146" s="77"/>
      <c r="M146" s="77"/>
      <c r="N146" s="81">
        <f t="shared" si="5"/>
        <v>0</v>
      </c>
      <c r="O146" s="73">
        <v>16</v>
      </c>
      <c r="P146" s="74" t="s">
        <v>360</v>
      </c>
    </row>
    <row r="147" spans="1:16" ht="20.100000000000001" hidden="1" customHeight="1" x14ac:dyDescent="0.2">
      <c r="A147" s="67" t="s">
        <v>341</v>
      </c>
      <c r="B147" s="68" t="s">
        <v>342</v>
      </c>
      <c r="C147" s="69" t="s">
        <v>214</v>
      </c>
      <c r="D147" s="61" t="s">
        <v>357</v>
      </c>
      <c r="E147" s="68" t="s">
        <v>358</v>
      </c>
      <c r="F147" s="77" t="s">
        <v>14</v>
      </c>
      <c r="G147" s="76" t="s">
        <v>363</v>
      </c>
      <c r="H147" s="77"/>
      <c r="I147" s="77"/>
      <c r="J147" s="77">
        <v>33</v>
      </c>
      <c r="K147" s="77">
        <v>33</v>
      </c>
      <c r="L147" s="77"/>
      <c r="M147" s="77"/>
      <c r="N147" s="81">
        <f t="shared" si="5"/>
        <v>0</v>
      </c>
      <c r="O147" s="73">
        <v>16</v>
      </c>
      <c r="P147" s="74" t="s">
        <v>360</v>
      </c>
    </row>
    <row r="148" spans="1:16" ht="20.100000000000001" hidden="1" customHeight="1" x14ac:dyDescent="0.2">
      <c r="A148" s="67" t="s">
        <v>341</v>
      </c>
      <c r="B148" s="68" t="s">
        <v>342</v>
      </c>
      <c r="C148" s="69" t="s">
        <v>214</v>
      </c>
      <c r="D148" s="61" t="s">
        <v>357</v>
      </c>
      <c r="E148" s="68" t="s">
        <v>358</v>
      </c>
      <c r="F148" s="77" t="s">
        <v>16</v>
      </c>
      <c r="G148" s="76" t="s">
        <v>364</v>
      </c>
      <c r="H148" s="77"/>
      <c r="I148" s="77"/>
      <c r="J148" s="77">
        <v>33</v>
      </c>
      <c r="K148" s="77">
        <v>33</v>
      </c>
      <c r="L148" s="67"/>
      <c r="M148" s="77"/>
      <c r="N148" s="81">
        <f t="shared" si="5"/>
        <v>0</v>
      </c>
      <c r="O148" s="73">
        <v>16</v>
      </c>
      <c r="P148" s="74" t="s">
        <v>360</v>
      </c>
    </row>
    <row r="149" spans="1:16" ht="20.100000000000001" hidden="1" customHeight="1" x14ac:dyDescent="0.2">
      <c r="A149" s="67" t="s">
        <v>341</v>
      </c>
      <c r="B149" s="68" t="s">
        <v>342</v>
      </c>
      <c r="C149" s="69" t="s">
        <v>214</v>
      </c>
      <c r="D149" s="61" t="s">
        <v>357</v>
      </c>
      <c r="E149" s="68" t="s">
        <v>358</v>
      </c>
      <c r="F149" s="77" t="s">
        <v>18</v>
      </c>
      <c r="G149" s="76" t="s">
        <v>365</v>
      </c>
      <c r="H149" s="77"/>
      <c r="I149" s="77"/>
      <c r="J149" s="77">
        <v>33</v>
      </c>
      <c r="K149" s="77">
        <v>33</v>
      </c>
      <c r="L149" s="77"/>
      <c r="M149" s="77"/>
      <c r="N149" s="81">
        <f t="shared" si="5"/>
        <v>0</v>
      </c>
      <c r="O149" s="73">
        <v>16</v>
      </c>
      <c r="P149" s="74" t="s">
        <v>360</v>
      </c>
    </row>
    <row r="150" spans="1:16" ht="20.100000000000001" hidden="1" customHeight="1" x14ac:dyDescent="0.2">
      <c r="A150" s="67" t="s">
        <v>341</v>
      </c>
      <c r="B150" s="68" t="s">
        <v>342</v>
      </c>
      <c r="C150" s="69" t="s">
        <v>214</v>
      </c>
      <c r="D150" s="61" t="s">
        <v>357</v>
      </c>
      <c r="E150" s="68" t="s">
        <v>358</v>
      </c>
      <c r="F150" s="77" t="s">
        <v>20</v>
      </c>
      <c r="G150" s="76" t="s">
        <v>366</v>
      </c>
      <c r="H150" s="77"/>
      <c r="I150" s="77"/>
      <c r="J150" s="77">
        <v>33</v>
      </c>
      <c r="K150" s="77">
        <v>33</v>
      </c>
      <c r="L150" s="77"/>
      <c r="M150" s="77"/>
      <c r="N150" s="81">
        <f t="shared" si="5"/>
        <v>0</v>
      </c>
      <c r="O150" s="73">
        <v>16</v>
      </c>
      <c r="P150" s="74" t="s">
        <v>360</v>
      </c>
    </row>
    <row r="151" spans="1:16" ht="20.100000000000001" hidden="1" customHeight="1" x14ac:dyDescent="0.2">
      <c r="A151" s="67" t="s">
        <v>341</v>
      </c>
      <c r="B151" s="68" t="s">
        <v>342</v>
      </c>
      <c r="C151" s="69" t="s">
        <v>214</v>
      </c>
      <c r="D151" s="61" t="s">
        <v>357</v>
      </c>
      <c r="E151" s="68" t="s">
        <v>358</v>
      </c>
      <c r="F151" s="77" t="s">
        <v>22</v>
      </c>
      <c r="G151" s="76" t="s">
        <v>367</v>
      </c>
      <c r="H151" s="77"/>
      <c r="I151" s="77"/>
      <c r="J151" s="77"/>
      <c r="K151" s="77"/>
      <c r="L151" s="77">
        <v>33</v>
      </c>
      <c r="M151" s="77">
        <v>33</v>
      </c>
      <c r="N151" s="81">
        <f t="shared" si="5"/>
        <v>0</v>
      </c>
      <c r="O151" s="73">
        <v>16</v>
      </c>
      <c r="P151" s="74" t="s">
        <v>360</v>
      </c>
    </row>
    <row r="152" spans="1:16" ht="20.100000000000001" hidden="1" customHeight="1" x14ac:dyDescent="0.2">
      <c r="A152" s="67" t="s">
        <v>341</v>
      </c>
      <c r="B152" s="68" t="s">
        <v>342</v>
      </c>
      <c r="C152" s="69" t="s">
        <v>214</v>
      </c>
      <c r="D152" s="61" t="s">
        <v>357</v>
      </c>
      <c r="E152" s="68" t="s">
        <v>358</v>
      </c>
      <c r="F152" s="77" t="s">
        <v>24</v>
      </c>
      <c r="G152" s="76" t="s">
        <v>368</v>
      </c>
      <c r="H152" s="77"/>
      <c r="I152" s="77"/>
      <c r="J152" s="77"/>
      <c r="K152" s="77"/>
      <c r="L152" s="77">
        <v>33</v>
      </c>
      <c r="M152" s="77">
        <v>33</v>
      </c>
      <c r="N152" s="81">
        <f t="shared" si="5"/>
        <v>0</v>
      </c>
      <c r="O152" s="73">
        <v>16</v>
      </c>
      <c r="P152" s="74" t="s">
        <v>360</v>
      </c>
    </row>
    <row r="153" spans="1:16" ht="20.100000000000001" hidden="1" customHeight="1" x14ac:dyDescent="0.2">
      <c r="A153" s="67" t="s">
        <v>341</v>
      </c>
      <c r="B153" s="68" t="s">
        <v>342</v>
      </c>
      <c r="C153" s="69" t="s">
        <v>214</v>
      </c>
      <c r="D153" s="61" t="s">
        <v>357</v>
      </c>
      <c r="E153" s="68" t="s">
        <v>358</v>
      </c>
      <c r="F153" s="77" t="s">
        <v>26</v>
      </c>
      <c r="G153" s="76" t="s">
        <v>369</v>
      </c>
      <c r="H153" s="77"/>
      <c r="I153" s="77"/>
      <c r="J153" s="77"/>
      <c r="K153" s="77"/>
      <c r="L153" s="77">
        <v>33</v>
      </c>
      <c r="M153" s="77">
        <v>33</v>
      </c>
      <c r="N153" s="81">
        <f t="shared" si="5"/>
        <v>0</v>
      </c>
      <c r="O153" s="73">
        <v>16</v>
      </c>
      <c r="P153" s="74" t="s">
        <v>360</v>
      </c>
    </row>
    <row r="154" spans="1:16" ht="20.100000000000001" hidden="1" customHeight="1" x14ac:dyDescent="0.2">
      <c r="A154" s="67" t="s">
        <v>341</v>
      </c>
      <c r="B154" s="68" t="s">
        <v>342</v>
      </c>
      <c r="C154" s="69" t="s">
        <v>214</v>
      </c>
      <c r="D154" s="61" t="s">
        <v>357</v>
      </c>
      <c r="E154" s="68" t="s">
        <v>358</v>
      </c>
      <c r="F154" s="77" t="s">
        <v>28</v>
      </c>
      <c r="G154" s="76" t="s">
        <v>370</v>
      </c>
      <c r="H154" s="77"/>
      <c r="I154" s="77"/>
      <c r="J154" s="77"/>
      <c r="K154" s="77"/>
      <c r="L154" s="77">
        <v>33</v>
      </c>
      <c r="M154" s="77">
        <v>33</v>
      </c>
      <c r="N154" s="81">
        <f t="shared" si="5"/>
        <v>0</v>
      </c>
      <c r="O154" s="73">
        <v>16</v>
      </c>
      <c r="P154" s="74" t="s">
        <v>360</v>
      </c>
    </row>
    <row r="155" spans="1:16" ht="20.100000000000001" hidden="1" customHeight="1" x14ac:dyDescent="0.2">
      <c r="A155" s="67" t="s">
        <v>341</v>
      </c>
      <c r="B155" s="68" t="s">
        <v>342</v>
      </c>
      <c r="C155" s="69" t="s">
        <v>214</v>
      </c>
      <c r="D155" s="61" t="s">
        <v>357</v>
      </c>
      <c r="E155" s="68" t="s">
        <v>358</v>
      </c>
      <c r="F155" s="77" t="s">
        <v>30</v>
      </c>
      <c r="G155" s="76" t="s">
        <v>371</v>
      </c>
      <c r="H155" s="77"/>
      <c r="I155" s="77"/>
      <c r="J155" s="77"/>
      <c r="K155" s="77"/>
      <c r="L155" s="77">
        <v>50</v>
      </c>
      <c r="M155" s="77">
        <v>50</v>
      </c>
      <c r="N155" s="81">
        <f t="shared" si="5"/>
        <v>0</v>
      </c>
      <c r="O155" s="73">
        <v>16</v>
      </c>
      <c r="P155" s="74" t="s">
        <v>360</v>
      </c>
    </row>
    <row r="156" spans="1:16" ht="20.100000000000001" hidden="1" customHeight="1" x14ac:dyDescent="0.2">
      <c r="A156" s="67" t="s">
        <v>341</v>
      </c>
      <c r="B156" s="68" t="s">
        <v>342</v>
      </c>
      <c r="C156" s="69" t="s">
        <v>214</v>
      </c>
      <c r="D156" s="61" t="s">
        <v>357</v>
      </c>
      <c r="E156" s="68" t="s">
        <v>358</v>
      </c>
      <c r="F156" s="77" t="s">
        <v>32</v>
      </c>
      <c r="G156" s="76" t="s">
        <v>372</v>
      </c>
      <c r="H156" s="77"/>
      <c r="I156" s="77"/>
      <c r="J156" s="77"/>
      <c r="K156" s="77"/>
      <c r="L156" s="77">
        <v>33</v>
      </c>
      <c r="M156" s="77">
        <v>33</v>
      </c>
      <c r="N156" s="81">
        <f t="shared" si="5"/>
        <v>0</v>
      </c>
      <c r="O156" s="73">
        <v>16</v>
      </c>
      <c r="P156" s="74" t="s">
        <v>360</v>
      </c>
    </row>
    <row r="157" spans="1:16" ht="20.100000000000001" hidden="1" customHeight="1" x14ac:dyDescent="0.2">
      <c r="A157" s="67" t="s">
        <v>341</v>
      </c>
      <c r="B157" s="68" t="s">
        <v>342</v>
      </c>
      <c r="C157" s="69" t="s">
        <v>214</v>
      </c>
      <c r="D157" s="61" t="s">
        <v>357</v>
      </c>
      <c r="E157" s="68" t="s">
        <v>358</v>
      </c>
      <c r="F157" s="77" t="s">
        <v>34</v>
      </c>
      <c r="G157" s="76" t="s">
        <v>373</v>
      </c>
      <c r="H157" s="77"/>
      <c r="I157" s="77"/>
      <c r="J157" s="77"/>
      <c r="K157" s="77"/>
      <c r="L157" s="77">
        <v>16</v>
      </c>
      <c r="M157" s="77">
        <v>16</v>
      </c>
      <c r="N157" s="81">
        <f t="shared" si="5"/>
        <v>0</v>
      </c>
      <c r="O157" s="73">
        <v>16</v>
      </c>
      <c r="P157" s="74" t="s">
        <v>360</v>
      </c>
    </row>
    <row r="158" spans="1:16" ht="20.100000000000001" hidden="1" customHeight="1" x14ac:dyDescent="0.2">
      <c r="A158" s="67" t="s">
        <v>341</v>
      </c>
      <c r="B158" s="68" t="s">
        <v>342</v>
      </c>
      <c r="C158" s="69" t="s">
        <v>214</v>
      </c>
      <c r="D158" s="61" t="s">
        <v>357</v>
      </c>
      <c r="E158" s="68" t="s">
        <v>358</v>
      </c>
      <c r="F158" s="77" t="s">
        <v>70</v>
      </c>
      <c r="G158" s="76" t="s">
        <v>374</v>
      </c>
      <c r="H158" s="77"/>
      <c r="I158" s="77"/>
      <c r="J158" s="77"/>
      <c r="K158" s="77"/>
      <c r="L158" s="77">
        <v>33</v>
      </c>
      <c r="M158" s="77">
        <v>33</v>
      </c>
      <c r="N158" s="81">
        <f t="shared" si="5"/>
        <v>0</v>
      </c>
      <c r="O158" s="73">
        <v>16</v>
      </c>
      <c r="P158" s="74" t="s">
        <v>360</v>
      </c>
    </row>
    <row r="159" spans="1:16" ht="20.100000000000001" hidden="1" customHeight="1" x14ac:dyDescent="0.2">
      <c r="A159" s="67" t="s">
        <v>341</v>
      </c>
      <c r="B159" s="68" t="s">
        <v>342</v>
      </c>
      <c r="C159" s="69" t="s">
        <v>214</v>
      </c>
      <c r="D159" s="61" t="s">
        <v>357</v>
      </c>
      <c r="E159" s="68" t="s">
        <v>358</v>
      </c>
      <c r="F159" s="77" t="s">
        <v>72</v>
      </c>
      <c r="G159" s="76" t="s">
        <v>375</v>
      </c>
      <c r="H159" s="77"/>
      <c r="I159" s="77"/>
      <c r="J159" s="77"/>
      <c r="K159" s="77"/>
      <c r="L159" s="77">
        <v>33</v>
      </c>
      <c r="M159" s="77">
        <v>33</v>
      </c>
      <c r="N159" s="81">
        <f t="shared" si="5"/>
        <v>0</v>
      </c>
      <c r="O159" s="73">
        <v>59</v>
      </c>
      <c r="P159" s="74" t="s">
        <v>226</v>
      </c>
    </row>
    <row r="160" spans="1:16" ht="20.100000000000001" hidden="1" customHeight="1" x14ac:dyDescent="0.2">
      <c r="A160" s="67" t="s">
        <v>341</v>
      </c>
      <c r="B160" s="68" t="s">
        <v>342</v>
      </c>
      <c r="C160" s="69" t="s">
        <v>214</v>
      </c>
      <c r="D160" s="61" t="s">
        <v>357</v>
      </c>
      <c r="E160" s="68" t="s">
        <v>358</v>
      </c>
      <c r="F160" s="77" t="s">
        <v>249</v>
      </c>
      <c r="G160" s="79" t="s">
        <v>227</v>
      </c>
      <c r="H160" s="77"/>
      <c r="I160" s="77"/>
      <c r="J160" s="77"/>
      <c r="K160" s="69">
        <v>160</v>
      </c>
      <c r="L160" s="77"/>
      <c r="M160" s="77"/>
      <c r="N160" s="81">
        <f t="shared" si="5"/>
        <v>0</v>
      </c>
      <c r="O160" s="73">
        <v>65</v>
      </c>
      <c r="P160" s="74" t="s">
        <v>35</v>
      </c>
    </row>
    <row r="161" spans="1:16" ht="20.100000000000001" hidden="1" customHeight="1" x14ac:dyDescent="0.2">
      <c r="A161" s="83" t="s">
        <v>376</v>
      </c>
      <c r="B161" s="84" t="s">
        <v>377</v>
      </c>
      <c r="C161" s="85" t="s">
        <v>214</v>
      </c>
      <c r="D161" s="86" t="s">
        <v>253</v>
      </c>
      <c r="E161" s="83" t="s">
        <v>254</v>
      </c>
      <c r="F161" s="87" t="s">
        <v>255</v>
      </c>
      <c r="G161" s="84" t="s">
        <v>256</v>
      </c>
      <c r="H161" s="85">
        <v>36</v>
      </c>
      <c r="I161" s="85"/>
      <c r="J161" s="85"/>
      <c r="K161" s="85"/>
      <c r="L161" s="85"/>
      <c r="M161" s="85"/>
      <c r="N161" s="107">
        <f t="shared" si="5"/>
        <v>0</v>
      </c>
      <c r="O161" s="90">
        <v>37</v>
      </c>
      <c r="P161" s="91" t="s">
        <v>378</v>
      </c>
    </row>
    <row r="162" spans="1:16" ht="20.100000000000001" hidden="1" customHeight="1" x14ac:dyDescent="0.2">
      <c r="A162" s="83" t="s">
        <v>376</v>
      </c>
      <c r="B162" s="84" t="s">
        <v>377</v>
      </c>
      <c r="C162" s="85" t="s">
        <v>214</v>
      </c>
      <c r="D162" s="86" t="s">
        <v>253</v>
      </c>
      <c r="E162" s="83" t="s">
        <v>254</v>
      </c>
      <c r="F162" s="87" t="s">
        <v>258</v>
      </c>
      <c r="G162" s="84" t="s">
        <v>259</v>
      </c>
      <c r="H162" s="85">
        <v>14</v>
      </c>
      <c r="I162" s="85"/>
      <c r="J162" s="85"/>
      <c r="K162" s="85"/>
      <c r="L162" s="85"/>
      <c r="M162" s="85"/>
      <c r="N162" s="107">
        <f t="shared" si="5"/>
        <v>0</v>
      </c>
      <c r="O162" s="90">
        <v>37</v>
      </c>
      <c r="P162" s="91" t="s">
        <v>378</v>
      </c>
    </row>
    <row r="163" spans="1:16" ht="20.100000000000001" hidden="1" customHeight="1" x14ac:dyDescent="0.2">
      <c r="A163" s="83" t="s">
        <v>376</v>
      </c>
      <c r="B163" s="84" t="s">
        <v>377</v>
      </c>
      <c r="C163" s="85" t="s">
        <v>214</v>
      </c>
      <c r="D163" s="86" t="s">
        <v>253</v>
      </c>
      <c r="E163" s="83" t="s">
        <v>254</v>
      </c>
      <c r="F163" s="87" t="s">
        <v>260</v>
      </c>
      <c r="G163" s="84" t="s">
        <v>261</v>
      </c>
      <c r="H163" s="85">
        <v>2</v>
      </c>
      <c r="I163" s="85">
        <v>28</v>
      </c>
      <c r="J163" s="85"/>
      <c r="K163" s="85"/>
      <c r="L163" s="85"/>
      <c r="M163" s="85"/>
      <c r="N163" s="107">
        <f t="shared" si="5"/>
        <v>0</v>
      </c>
      <c r="O163" s="90">
        <v>37</v>
      </c>
      <c r="P163" s="91" t="s">
        <v>378</v>
      </c>
    </row>
    <row r="164" spans="1:16" ht="20.100000000000001" hidden="1" customHeight="1" x14ac:dyDescent="0.2">
      <c r="A164" s="83" t="s">
        <v>376</v>
      </c>
      <c r="B164" s="84" t="s">
        <v>377</v>
      </c>
      <c r="C164" s="85" t="s">
        <v>214</v>
      </c>
      <c r="D164" s="86" t="s">
        <v>253</v>
      </c>
      <c r="E164" s="83" t="s">
        <v>254</v>
      </c>
      <c r="F164" s="87" t="s">
        <v>262</v>
      </c>
      <c r="G164" s="84" t="s">
        <v>379</v>
      </c>
      <c r="H164" s="85"/>
      <c r="I164" s="85">
        <v>20</v>
      </c>
      <c r="J164" s="85"/>
      <c r="K164" s="85"/>
      <c r="L164" s="85"/>
      <c r="M164" s="85"/>
      <c r="N164" s="107">
        <f t="shared" si="5"/>
        <v>0</v>
      </c>
      <c r="O164" s="90">
        <v>28</v>
      </c>
      <c r="P164" s="91" t="s">
        <v>264</v>
      </c>
    </row>
    <row r="165" spans="1:16" ht="20.100000000000001" hidden="1" customHeight="1" x14ac:dyDescent="0.2">
      <c r="A165" s="83" t="s">
        <v>376</v>
      </c>
      <c r="B165" s="84" t="s">
        <v>377</v>
      </c>
      <c r="C165" s="85" t="s">
        <v>214</v>
      </c>
      <c r="D165" s="86" t="s">
        <v>253</v>
      </c>
      <c r="E165" s="83" t="s">
        <v>254</v>
      </c>
      <c r="F165" s="87" t="s">
        <v>265</v>
      </c>
      <c r="G165" s="84" t="s">
        <v>266</v>
      </c>
      <c r="H165" s="85"/>
      <c r="I165" s="85">
        <v>20</v>
      </c>
      <c r="J165" s="85"/>
      <c r="K165" s="85"/>
      <c r="L165" s="85"/>
      <c r="M165" s="85"/>
      <c r="N165" s="107">
        <f t="shared" si="5"/>
        <v>0</v>
      </c>
      <c r="O165" s="90">
        <v>37</v>
      </c>
      <c r="P165" s="91" t="s">
        <v>378</v>
      </c>
    </row>
    <row r="166" spans="1:16" ht="20.100000000000001" hidden="1" customHeight="1" x14ac:dyDescent="0.2">
      <c r="A166" s="67" t="s">
        <v>376</v>
      </c>
      <c r="B166" s="70" t="s">
        <v>377</v>
      </c>
      <c r="C166" s="69" t="s">
        <v>214</v>
      </c>
      <c r="D166" s="86" t="s">
        <v>380</v>
      </c>
      <c r="E166" s="70" t="s">
        <v>381</v>
      </c>
      <c r="F166" s="69" t="s">
        <v>6</v>
      </c>
      <c r="G166" s="70" t="s">
        <v>256</v>
      </c>
      <c r="H166" s="68"/>
      <c r="I166" s="68"/>
      <c r="J166" s="69">
        <v>70</v>
      </c>
      <c r="K166" s="69">
        <v>30</v>
      </c>
      <c r="L166" s="69"/>
      <c r="M166" s="69"/>
      <c r="N166" s="94">
        <f t="shared" si="5"/>
        <v>0</v>
      </c>
      <c r="O166" s="73">
        <v>37</v>
      </c>
      <c r="P166" s="74" t="s">
        <v>378</v>
      </c>
    </row>
    <row r="167" spans="1:16" ht="20.100000000000001" hidden="1" customHeight="1" x14ac:dyDescent="0.2">
      <c r="A167" s="67" t="s">
        <v>376</v>
      </c>
      <c r="B167" s="70" t="s">
        <v>377</v>
      </c>
      <c r="C167" s="69" t="s">
        <v>214</v>
      </c>
      <c r="D167" s="86" t="s">
        <v>380</v>
      </c>
      <c r="E167" s="70" t="s">
        <v>381</v>
      </c>
      <c r="F167" s="69" t="s">
        <v>8</v>
      </c>
      <c r="G167" s="70" t="s">
        <v>382</v>
      </c>
      <c r="H167" s="68"/>
      <c r="I167" s="68"/>
      <c r="J167" s="69">
        <v>100</v>
      </c>
      <c r="K167" s="69">
        <v>80</v>
      </c>
      <c r="L167" s="69"/>
      <c r="M167" s="69"/>
      <c r="N167" s="94">
        <f t="shared" si="5"/>
        <v>0</v>
      </c>
      <c r="O167" s="73">
        <v>37</v>
      </c>
      <c r="P167" s="74" t="s">
        <v>378</v>
      </c>
    </row>
    <row r="168" spans="1:16" ht="20.100000000000001" hidden="1" customHeight="1" x14ac:dyDescent="0.2">
      <c r="A168" s="67" t="s">
        <v>376</v>
      </c>
      <c r="B168" s="70" t="s">
        <v>377</v>
      </c>
      <c r="C168" s="69" t="s">
        <v>214</v>
      </c>
      <c r="D168" s="86" t="s">
        <v>380</v>
      </c>
      <c r="E168" s="70" t="s">
        <v>381</v>
      </c>
      <c r="F168" s="69" t="s">
        <v>10</v>
      </c>
      <c r="G168" s="70" t="s">
        <v>383</v>
      </c>
      <c r="H168" s="68"/>
      <c r="I168" s="68"/>
      <c r="J168" s="69">
        <v>127</v>
      </c>
      <c r="K168" s="69">
        <v>92</v>
      </c>
      <c r="L168" s="69"/>
      <c r="M168" s="69"/>
      <c r="N168" s="94">
        <f t="shared" si="5"/>
        <v>0</v>
      </c>
      <c r="O168" s="73">
        <v>37</v>
      </c>
      <c r="P168" s="74" t="s">
        <v>378</v>
      </c>
    </row>
    <row r="169" spans="1:16" ht="20.100000000000001" hidden="1" customHeight="1" x14ac:dyDescent="0.2">
      <c r="A169" s="67" t="s">
        <v>376</v>
      </c>
      <c r="B169" s="70" t="s">
        <v>377</v>
      </c>
      <c r="C169" s="69" t="s">
        <v>214</v>
      </c>
      <c r="D169" s="86" t="s">
        <v>380</v>
      </c>
      <c r="E169" s="70" t="s">
        <v>381</v>
      </c>
      <c r="F169" s="69" t="s">
        <v>12</v>
      </c>
      <c r="G169" s="70" t="s">
        <v>384</v>
      </c>
      <c r="H169" s="68"/>
      <c r="I169" s="68"/>
      <c r="J169" s="69"/>
      <c r="K169" s="69">
        <v>50</v>
      </c>
      <c r="L169" s="69">
        <v>220</v>
      </c>
      <c r="M169" s="69"/>
      <c r="N169" s="94">
        <f t="shared" si="5"/>
        <v>0</v>
      </c>
      <c r="O169" s="73">
        <v>37</v>
      </c>
      <c r="P169" s="74" t="s">
        <v>378</v>
      </c>
    </row>
    <row r="170" spans="1:16" ht="20.100000000000001" hidden="1" customHeight="1" x14ac:dyDescent="0.2">
      <c r="A170" s="67" t="s">
        <v>376</v>
      </c>
      <c r="B170" s="70" t="s">
        <v>377</v>
      </c>
      <c r="C170" s="69" t="s">
        <v>214</v>
      </c>
      <c r="D170" s="86" t="s">
        <v>380</v>
      </c>
      <c r="E170" s="70" t="s">
        <v>381</v>
      </c>
      <c r="F170" s="69" t="s">
        <v>14</v>
      </c>
      <c r="G170" s="70" t="s">
        <v>385</v>
      </c>
      <c r="H170" s="69"/>
      <c r="I170" s="69"/>
      <c r="J170" s="69"/>
      <c r="K170" s="69"/>
      <c r="L170" s="69"/>
      <c r="M170" s="69">
        <v>180</v>
      </c>
      <c r="N170" s="94">
        <f t="shared" si="5"/>
        <v>0</v>
      </c>
      <c r="O170" s="73">
        <v>37</v>
      </c>
      <c r="P170" s="74" t="s">
        <v>378</v>
      </c>
    </row>
    <row r="171" spans="1:16" ht="20.100000000000001" hidden="1" customHeight="1" x14ac:dyDescent="0.2">
      <c r="A171" s="67" t="s">
        <v>376</v>
      </c>
      <c r="B171" s="70" t="s">
        <v>377</v>
      </c>
      <c r="C171" s="69" t="s">
        <v>214</v>
      </c>
      <c r="D171" s="86" t="s">
        <v>380</v>
      </c>
      <c r="E171" s="70" t="s">
        <v>381</v>
      </c>
      <c r="F171" s="69" t="s">
        <v>16</v>
      </c>
      <c r="G171" s="70" t="s">
        <v>386</v>
      </c>
      <c r="H171" s="69"/>
      <c r="I171" s="69"/>
      <c r="J171" s="69"/>
      <c r="K171" s="69">
        <v>45</v>
      </c>
      <c r="L171" s="69"/>
      <c r="M171" s="69"/>
      <c r="N171" s="94">
        <f t="shared" si="5"/>
        <v>0</v>
      </c>
      <c r="O171" s="73">
        <v>37</v>
      </c>
      <c r="P171" s="74" t="s">
        <v>378</v>
      </c>
    </row>
    <row r="172" spans="1:16" ht="20.100000000000001" hidden="1" customHeight="1" x14ac:dyDescent="0.2">
      <c r="A172" s="67" t="s">
        <v>376</v>
      </c>
      <c r="B172" s="70" t="s">
        <v>377</v>
      </c>
      <c r="C172" s="69" t="s">
        <v>214</v>
      </c>
      <c r="D172" s="86" t="s">
        <v>380</v>
      </c>
      <c r="E172" s="70" t="s">
        <v>381</v>
      </c>
      <c r="F172" s="69" t="s">
        <v>18</v>
      </c>
      <c r="G172" s="70" t="s">
        <v>387</v>
      </c>
      <c r="H172" s="69"/>
      <c r="I172" s="68"/>
      <c r="J172" s="69"/>
      <c r="K172" s="69"/>
      <c r="L172" s="69">
        <v>32</v>
      </c>
      <c r="M172" s="69"/>
      <c r="N172" s="94">
        <f t="shared" si="5"/>
        <v>0</v>
      </c>
      <c r="O172" s="73">
        <v>37</v>
      </c>
      <c r="P172" s="74" t="s">
        <v>378</v>
      </c>
    </row>
    <row r="173" spans="1:16" ht="20.100000000000001" hidden="1" customHeight="1" x14ac:dyDescent="0.2">
      <c r="A173" s="67" t="s">
        <v>376</v>
      </c>
      <c r="B173" s="70" t="s">
        <v>377</v>
      </c>
      <c r="C173" s="69" t="s">
        <v>214</v>
      </c>
      <c r="D173" s="86" t="s">
        <v>380</v>
      </c>
      <c r="E173" s="70" t="s">
        <v>381</v>
      </c>
      <c r="F173" s="69" t="s">
        <v>20</v>
      </c>
      <c r="G173" s="70" t="s">
        <v>388</v>
      </c>
      <c r="H173" s="69"/>
      <c r="I173" s="69"/>
      <c r="J173" s="69"/>
      <c r="K173" s="69"/>
      <c r="L173" s="69"/>
      <c r="M173" s="69">
        <v>50</v>
      </c>
      <c r="N173" s="94">
        <f t="shared" si="5"/>
        <v>0</v>
      </c>
      <c r="O173" s="73">
        <v>37</v>
      </c>
      <c r="P173" s="74" t="s">
        <v>378</v>
      </c>
    </row>
    <row r="174" spans="1:16" ht="20.100000000000001" hidden="1" customHeight="1" x14ac:dyDescent="0.2">
      <c r="A174" s="67" t="s">
        <v>376</v>
      </c>
      <c r="B174" s="70" t="s">
        <v>377</v>
      </c>
      <c r="C174" s="69" t="s">
        <v>214</v>
      </c>
      <c r="D174" s="86" t="s">
        <v>380</v>
      </c>
      <c r="E174" s="70" t="s">
        <v>381</v>
      </c>
      <c r="F174" s="69" t="s">
        <v>22</v>
      </c>
      <c r="G174" s="70" t="s">
        <v>389</v>
      </c>
      <c r="H174" s="69"/>
      <c r="I174" s="69"/>
      <c r="J174" s="69"/>
      <c r="K174" s="69"/>
      <c r="L174" s="69"/>
      <c r="M174" s="69">
        <v>22</v>
      </c>
      <c r="N174" s="94">
        <f t="shared" si="5"/>
        <v>0</v>
      </c>
      <c r="O174" s="73">
        <v>37</v>
      </c>
      <c r="P174" s="74" t="s">
        <v>378</v>
      </c>
    </row>
    <row r="175" spans="1:16" ht="20.100000000000001" hidden="1" customHeight="1" x14ac:dyDescent="0.2">
      <c r="A175" s="67" t="s">
        <v>376</v>
      </c>
      <c r="B175" s="70" t="s">
        <v>377</v>
      </c>
      <c r="C175" s="69" t="s">
        <v>214</v>
      </c>
      <c r="D175" s="86" t="s">
        <v>380</v>
      </c>
      <c r="E175" s="70" t="s">
        <v>381</v>
      </c>
      <c r="F175" s="69" t="s">
        <v>24</v>
      </c>
      <c r="G175" s="79" t="s">
        <v>227</v>
      </c>
      <c r="H175" s="69"/>
      <c r="I175" s="68"/>
      <c r="J175" s="69"/>
      <c r="K175" s="69">
        <v>160</v>
      </c>
      <c r="L175" s="108"/>
      <c r="M175" s="108"/>
      <c r="N175" s="94">
        <f t="shared" si="5"/>
        <v>0</v>
      </c>
      <c r="O175" s="73">
        <v>65</v>
      </c>
      <c r="P175" s="74" t="s">
        <v>35</v>
      </c>
    </row>
    <row r="176" spans="1:16" ht="20.100000000000001" hidden="1" customHeight="1" x14ac:dyDescent="0.2">
      <c r="A176" s="58" t="s">
        <v>390</v>
      </c>
      <c r="B176" s="59" t="s">
        <v>391</v>
      </c>
      <c r="C176" s="60" t="s">
        <v>214</v>
      </c>
      <c r="D176" s="61" t="s">
        <v>215</v>
      </c>
      <c r="E176" s="59" t="s">
        <v>216</v>
      </c>
      <c r="F176" s="109" t="s">
        <v>217</v>
      </c>
      <c r="G176" s="80" t="s">
        <v>218</v>
      </c>
      <c r="H176" s="62">
        <v>50</v>
      </c>
      <c r="I176" s="62">
        <v>50</v>
      </c>
      <c r="J176" s="62"/>
      <c r="K176" s="62"/>
      <c r="L176" s="62"/>
      <c r="M176" s="62"/>
      <c r="N176" s="64">
        <f>SUBTOTAL(9,H176:M176)</f>
        <v>0</v>
      </c>
      <c r="O176" s="65">
        <v>39</v>
      </c>
      <c r="P176" s="66" t="s">
        <v>219</v>
      </c>
    </row>
    <row r="177" spans="1:17" ht="20.100000000000001" hidden="1" customHeight="1" x14ac:dyDescent="0.2">
      <c r="A177" s="58" t="s">
        <v>390</v>
      </c>
      <c r="B177" s="59" t="s">
        <v>391</v>
      </c>
      <c r="C177" s="60" t="s">
        <v>214</v>
      </c>
      <c r="D177" s="61" t="s">
        <v>215</v>
      </c>
      <c r="E177" s="59" t="s">
        <v>216</v>
      </c>
      <c r="F177" s="109" t="s">
        <v>220</v>
      </c>
      <c r="G177" s="80" t="s">
        <v>392</v>
      </c>
      <c r="H177" s="62">
        <v>40</v>
      </c>
      <c r="I177" s="62">
        <v>40</v>
      </c>
      <c r="J177" s="62"/>
      <c r="K177" s="62"/>
      <c r="L177" s="62"/>
      <c r="M177" s="62"/>
      <c r="N177" s="64">
        <f>SUBTOTAL(9,H177:M177)</f>
        <v>0</v>
      </c>
      <c r="O177" s="65">
        <v>39</v>
      </c>
      <c r="P177" s="66" t="s">
        <v>219</v>
      </c>
    </row>
    <row r="178" spans="1:17" ht="20.100000000000001" hidden="1" customHeight="1" x14ac:dyDescent="0.2">
      <c r="A178" s="67" t="s">
        <v>390</v>
      </c>
      <c r="B178" s="68" t="s">
        <v>391</v>
      </c>
      <c r="C178" s="69" t="s">
        <v>214</v>
      </c>
      <c r="D178" s="61" t="s">
        <v>393</v>
      </c>
      <c r="E178" s="68" t="s">
        <v>394</v>
      </c>
      <c r="F178" s="77" t="s">
        <v>395</v>
      </c>
      <c r="G178" s="76" t="s">
        <v>396</v>
      </c>
      <c r="H178" s="102"/>
      <c r="I178" s="77"/>
      <c r="J178" s="102">
        <v>30</v>
      </c>
      <c r="K178" s="77"/>
      <c r="L178" s="77"/>
      <c r="M178" s="77"/>
      <c r="N178" s="110">
        <f t="shared" ref="N178:N217" si="6">SUBTOTAL(9,H178:M178)</f>
        <v>0</v>
      </c>
      <c r="O178" s="73">
        <v>34</v>
      </c>
      <c r="P178" s="74" t="s">
        <v>397</v>
      </c>
    </row>
    <row r="179" spans="1:17" ht="20.100000000000001" hidden="1" customHeight="1" x14ac:dyDescent="0.2">
      <c r="A179" s="67" t="s">
        <v>390</v>
      </c>
      <c r="B179" s="68" t="s">
        <v>391</v>
      </c>
      <c r="C179" s="69" t="s">
        <v>214</v>
      </c>
      <c r="D179" s="61" t="s">
        <v>393</v>
      </c>
      <c r="E179" s="68" t="s">
        <v>394</v>
      </c>
      <c r="F179" s="77" t="s">
        <v>398</v>
      </c>
      <c r="G179" s="76" t="s">
        <v>399</v>
      </c>
      <c r="H179" s="102"/>
      <c r="I179" s="77"/>
      <c r="J179" s="102">
        <v>40</v>
      </c>
      <c r="K179" s="77"/>
      <c r="L179" s="77"/>
      <c r="M179" s="77"/>
      <c r="N179" s="110">
        <f t="shared" si="6"/>
        <v>0</v>
      </c>
      <c r="O179" s="73">
        <v>39</v>
      </c>
      <c r="P179" s="74" t="s">
        <v>219</v>
      </c>
    </row>
    <row r="180" spans="1:17" ht="20.100000000000001" hidden="1" customHeight="1" x14ac:dyDescent="0.2">
      <c r="A180" s="67" t="s">
        <v>390</v>
      </c>
      <c r="B180" s="68" t="s">
        <v>391</v>
      </c>
      <c r="C180" s="69" t="s">
        <v>214</v>
      </c>
      <c r="D180" s="61" t="s">
        <v>393</v>
      </c>
      <c r="E180" s="68" t="s">
        <v>394</v>
      </c>
      <c r="F180" s="77" t="s">
        <v>400</v>
      </c>
      <c r="G180" s="76" t="s">
        <v>401</v>
      </c>
      <c r="H180" s="102"/>
      <c r="I180" s="77"/>
      <c r="J180" s="102">
        <v>40</v>
      </c>
      <c r="K180" s="77"/>
      <c r="L180" s="77"/>
      <c r="M180" s="77"/>
      <c r="N180" s="110">
        <f t="shared" si="6"/>
        <v>0</v>
      </c>
      <c r="O180" s="73">
        <v>34</v>
      </c>
      <c r="P180" s="74" t="s">
        <v>397</v>
      </c>
    </row>
    <row r="181" spans="1:17" ht="20.100000000000001" hidden="1" customHeight="1" x14ac:dyDescent="0.2">
      <c r="A181" s="67" t="s">
        <v>390</v>
      </c>
      <c r="B181" s="68" t="s">
        <v>391</v>
      </c>
      <c r="C181" s="69" t="s">
        <v>214</v>
      </c>
      <c r="D181" s="61" t="s">
        <v>393</v>
      </c>
      <c r="E181" s="68" t="s">
        <v>394</v>
      </c>
      <c r="F181" s="77" t="s">
        <v>402</v>
      </c>
      <c r="G181" s="76" t="s">
        <v>403</v>
      </c>
      <c r="H181" s="102"/>
      <c r="I181" s="77"/>
      <c r="J181" s="102">
        <v>50</v>
      </c>
      <c r="K181" s="77"/>
      <c r="L181" s="77"/>
      <c r="M181" s="77"/>
      <c r="N181" s="110">
        <f t="shared" si="6"/>
        <v>0</v>
      </c>
      <c r="O181" s="73">
        <v>34</v>
      </c>
      <c r="P181" s="74" t="s">
        <v>397</v>
      </c>
    </row>
    <row r="182" spans="1:17" ht="20.100000000000001" hidden="1" customHeight="1" x14ac:dyDescent="0.2">
      <c r="A182" s="67" t="s">
        <v>390</v>
      </c>
      <c r="B182" s="68" t="s">
        <v>391</v>
      </c>
      <c r="C182" s="69" t="s">
        <v>214</v>
      </c>
      <c r="D182" s="61" t="s">
        <v>393</v>
      </c>
      <c r="E182" s="68" t="s">
        <v>394</v>
      </c>
      <c r="F182" s="77" t="s">
        <v>404</v>
      </c>
      <c r="G182" s="76" t="s">
        <v>405</v>
      </c>
      <c r="H182" s="102"/>
      <c r="I182" s="77"/>
      <c r="J182" s="102">
        <v>60</v>
      </c>
      <c r="K182" s="77"/>
      <c r="L182" s="77"/>
      <c r="M182" s="77"/>
      <c r="N182" s="110">
        <f t="shared" si="6"/>
        <v>0</v>
      </c>
      <c r="O182" s="73">
        <v>39</v>
      </c>
      <c r="P182" s="74" t="s">
        <v>219</v>
      </c>
    </row>
    <row r="183" spans="1:17" ht="20.100000000000001" hidden="1" customHeight="1" x14ac:dyDescent="0.2">
      <c r="A183" s="67" t="s">
        <v>390</v>
      </c>
      <c r="B183" s="68" t="s">
        <v>391</v>
      </c>
      <c r="C183" s="69" t="s">
        <v>214</v>
      </c>
      <c r="D183" s="61" t="s">
        <v>393</v>
      </c>
      <c r="E183" s="68" t="s">
        <v>394</v>
      </c>
      <c r="F183" s="77" t="s">
        <v>274</v>
      </c>
      <c r="G183" s="76" t="s">
        <v>406</v>
      </c>
      <c r="H183" s="102"/>
      <c r="I183" s="77"/>
      <c r="J183" s="102">
        <v>30</v>
      </c>
      <c r="K183" s="77"/>
      <c r="L183" s="77"/>
      <c r="M183" s="77"/>
      <c r="N183" s="110">
        <f t="shared" si="6"/>
        <v>0</v>
      </c>
      <c r="O183" s="73">
        <v>39</v>
      </c>
      <c r="P183" s="74" t="s">
        <v>219</v>
      </c>
    </row>
    <row r="184" spans="1:17" ht="20.100000000000001" hidden="1" customHeight="1" x14ac:dyDescent="0.2">
      <c r="A184" s="67" t="s">
        <v>390</v>
      </c>
      <c r="B184" s="68" t="s">
        <v>391</v>
      </c>
      <c r="C184" s="69" t="s">
        <v>214</v>
      </c>
      <c r="D184" s="61" t="s">
        <v>393</v>
      </c>
      <c r="E184" s="68" t="s">
        <v>394</v>
      </c>
      <c r="F184" s="77" t="s">
        <v>276</v>
      </c>
      <c r="G184" s="76" t="s">
        <v>407</v>
      </c>
      <c r="H184" s="102"/>
      <c r="I184" s="77"/>
      <c r="J184" s="102">
        <v>50</v>
      </c>
      <c r="K184" s="77"/>
      <c r="L184" s="77"/>
      <c r="M184" s="77"/>
      <c r="N184" s="110">
        <f t="shared" si="6"/>
        <v>0</v>
      </c>
      <c r="O184" s="73">
        <v>34</v>
      </c>
      <c r="P184" s="74" t="s">
        <v>397</v>
      </c>
    </row>
    <row r="185" spans="1:17" ht="20.100000000000001" hidden="1" customHeight="1" x14ac:dyDescent="0.2">
      <c r="A185" s="67" t="s">
        <v>390</v>
      </c>
      <c r="B185" s="68" t="s">
        <v>391</v>
      </c>
      <c r="C185" s="69" t="s">
        <v>214</v>
      </c>
      <c r="D185" s="61" t="s">
        <v>393</v>
      </c>
      <c r="E185" s="68" t="s">
        <v>394</v>
      </c>
      <c r="F185" s="77" t="s">
        <v>278</v>
      </c>
      <c r="G185" s="76" t="s">
        <v>408</v>
      </c>
      <c r="H185" s="102"/>
      <c r="I185" s="77"/>
      <c r="J185" s="79"/>
      <c r="K185" s="77">
        <v>80</v>
      </c>
      <c r="L185" s="77"/>
      <c r="M185" s="77"/>
      <c r="N185" s="110">
        <f t="shared" si="6"/>
        <v>0</v>
      </c>
      <c r="O185" s="73" t="s">
        <v>409</v>
      </c>
      <c r="P185" s="74" t="s">
        <v>410</v>
      </c>
    </row>
    <row r="186" spans="1:17" ht="20.100000000000001" hidden="1" customHeight="1" x14ac:dyDescent="0.2">
      <c r="A186" s="67" t="s">
        <v>390</v>
      </c>
      <c r="B186" s="68" t="s">
        <v>391</v>
      </c>
      <c r="C186" s="69" t="s">
        <v>214</v>
      </c>
      <c r="D186" s="61" t="s">
        <v>393</v>
      </c>
      <c r="E186" s="68" t="s">
        <v>394</v>
      </c>
      <c r="F186" s="77" t="s">
        <v>280</v>
      </c>
      <c r="G186" s="76" t="s">
        <v>411</v>
      </c>
      <c r="H186" s="102"/>
      <c r="I186" s="77"/>
      <c r="J186" s="77"/>
      <c r="K186" s="102">
        <v>80</v>
      </c>
      <c r="L186" s="77"/>
      <c r="M186" s="77"/>
      <c r="N186" s="110">
        <f t="shared" si="6"/>
        <v>0</v>
      </c>
      <c r="O186" s="73">
        <v>34</v>
      </c>
      <c r="P186" s="74" t="s">
        <v>397</v>
      </c>
    </row>
    <row r="187" spans="1:17" ht="20.100000000000001" hidden="1" customHeight="1" x14ac:dyDescent="0.2">
      <c r="A187" s="67" t="s">
        <v>390</v>
      </c>
      <c r="B187" s="68" t="s">
        <v>391</v>
      </c>
      <c r="C187" s="69" t="s">
        <v>214</v>
      </c>
      <c r="D187" s="61" t="s">
        <v>393</v>
      </c>
      <c r="E187" s="68" t="s">
        <v>394</v>
      </c>
      <c r="F187" s="77" t="s">
        <v>24</v>
      </c>
      <c r="G187" s="76" t="s">
        <v>412</v>
      </c>
      <c r="H187" s="102"/>
      <c r="I187" s="77"/>
      <c r="J187" s="77"/>
      <c r="K187" s="102">
        <v>40</v>
      </c>
      <c r="L187" s="77"/>
      <c r="M187" s="77"/>
      <c r="N187" s="110">
        <f t="shared" si="6"/>
        <v>0</v>
      </c>
      <c r="O187" s="73">
        <v>34</v>
      </c>
      <c r="P187" s="74" t="s">
        <v>397</v>
      </c>
    </row>
    <row r="188" spans="1:17" ht="20.100000000000001" hidden="1" customHeight="1" x14ac:dyDescent="0.2">
      <c r="A188" s="67" t="s">
        <v>390</v>
      </c>
      <c r="B188" s="68" t="s">
        <v>391</v>
      </c>
      <c r="C188" s="69" t="s">
        <v>214</v>
      </c>
      <c r="D188" s="61" t="s">
        <v>393</v>
      </c>
      <c r="E188" s="68" t="s">
        <v>394</v>
      </c>
      <c r="F188" s="77" t="s">
        <v>26</v>
      </c>
      <c r="G188" s="76" t="s">
        <v>413</v>
      </c>
      <c r="H188" s="102"/>
      <c r="I188" s="77"/>
      <c r="J188" s="77"/>
      <c r="K188" s="77">
        <v>90</v>
      </c>
      <c r="L188" s="102">
        <v>40</v>
      </c>
      <c r="M188" s="77"/>
      <c r="N188" s="110">
        <f t="shared" si="6"/>
        <v>0</v>
      </c>
      <c r="O188" s="73">
        <v>34</v>
      </c>
      <c r="P188" s="74" t="s">
        <v>397</v>
      </c>
    </row>
    <row r="189" spans="1:17" ht="20.100000000000001" hidden="1" customHeight="1" x14ac:dyDescent="0.2">
      <c r="A189" s="67" t="s">
        <v>390</v>
      </c>
      <c r="B189" s="68" t="s">
        <v>391</v>
      </c>
      <c r="C189" s="69" t="s">
        <v>214</v>
      </c>
      <c r="D189" s="61" t="s">
        <v>393</v>
      </c>
      <c r="E189" s="68" t="s">
        <v>394</v>
      </c>
      <c r="F189" s="77" t="s">
        <v>28</v>
      </c>
      <c r="G189" s="76" t="s">
        <v>414</v>
      </c>
      <c r="H189" s="102"/>
      <c r="I189" s="77"/>
      <c r="J189" s="77"/>
      <c r="K189" s="77"/>
      <c r="L189" s="102">
        <v>70</v>
      </c>
      <c r="M189" s="77"/>
      <c r="N189" s="110">
        <f t="shared" si="6"/>
        <v>0</v>
      </c>
      <c r="O189" s="73">
        <v>34</v>
      </c>
      <c r="P189" s="74" t="s">
        <v>397</v>
      </c>
    </row>
    <row r="190" spans="1:17" ht="20.100000000000001" hidden="1" customHeight="1" x14ac:dyDescent="0.2">
      <c r="A190" s="67" t="s">
        <v>390</v>
      </c>
      <c r="B190" s="68" t="s">
        <v>391</v>
      </c>
      <c r="C190" s="69" t="s">
        <v>214</v>
      </c>
      <c r="D190" s="61" t="s">
        <v>393</v>
      </c>
      <c r="E190" s="68" t="s">
        <v>394</v>
      </c>
      <c r="F190" s="77" t="s">
        <v>30</v>
      </c>
      <c r="G190" s="76" t="s">
        <v>415</v>
      </c>
      <c r="H190" s="102"/>
      <c r="I190" s="67"/>
      <c r="J190" s="77"/>
      <c r="K190" s="77"/>
      <c r="L190" s="102">
        <v>70</v>
      </c>
      <c r="M190" s="77"/>
      <c r="N190" s="110">
        <f t="shared" si="6"/>
        <v>0</v>
      </c>
      <c r="O190" s="73">
        <v>13</v>
      </c>
      <c r="P190" s="74" t="s">
        <v>416</v>
      </c>
    </row>
    <row r="191" spans="1:17" ht="20.100000000000001" hidden="1" customHeight="1" x14ac:dyDescent="0.2">
      <c r="A191" s="67" t="s">
        <v>390</v>
      </c>
      <c r="B191" s="68" t="s">
        <v>391</v>
      </c>
      <c r="C191" s="69" t="s">
        <v>214</v>
      </c>
      <c r="D191" s="61" t="s">
        <v>393</v>
      </c>
      <c r="E191" s="68" t="s">
        <v>394</v>
      </c>
      <c r="F191" s="77" t="s">
        <v>32</v>
      </c>
      <c r="G191" s="76" t="s">
        <v>417</v>
      </c>
      <c r="H191" s="102"/>
      <c r="I191" s="77"/>
      <c r="J191" s="77"/>
      <c r="K191" s="77"/>
      <c r="L191" s="102">
        <v>70</v>
      </c>
      <c r="M191" s="77"/>
      <c r="N191" s="110">
        <f t="shared" si="6"/>
        <v>0</v>
      </c>
      <c r="O191" s="73">
        <v>34</v>
      </c>
      <c r="P191" s="74" t="s">
        <v>397</v>
      </c>
    </row>
    <row r="192" spans="1:17" ht="20.100000000000001" hidden="1" customHeight="1" x14ac:dyDescent="0.2">
      <c r="A192" s="67" t="s">
        <v>390</v>
      </c>
      <c r="B192" s="68" t="s">
        <v>391</v>
      </c>
      <c r="C192" s="69" t="s">
        <v>214</v>
      </c>
      <c r="D192" s="61" t="s">
        <v>393</v>
      </c>
      <c r="E192" s="68" t="s">
        <v>394</v>
      </c>
      <c r="F192" s="77" t="s">
        <v>34</v>
      </c>
      <c r="G192" s="76" t="s">
        <v>418</v>
      </c>
      <c r="H192" s="102"/>
      <c r="I192" s="77"/>
      <c r="J192" s="77"/>
      <c r="K192" s="77"/>
      <c r="L192" s="77">
        <v>50</v>
      </c>
      <c r="M192" s="102">
        <v>80</v>
      </c>
      <c r="N192" s="110">
        <f t="shared" si="6"/>
        <v>0</v>
      </c>
      <c r="O192" s="73">
        <v>34</v>
      </c>
      <c r="P192" s="111" t="s">
        <v>397</v>
      </c>
      <c r="Q192" s="112"/>
    </row>
    <row r="193" spans="1:17" ht="20.100000000000001" hidden="1" customHeight="1" x14ac:dyDescent="0.2">
      <c r="A193" s="67" t="s">
        <v>390</v>
      </c>
      <c r="B193" s="68" t="s">
        <v>391</v>
      </c>
      <c r="C193" s="69" t="s">
        <v>214</v>
      </c>
      <c r="D193" s="61" t="s">
        <v>393</v>
      </c>
      <c r="E193" s="68" t="s">
        <v>394</v>
      </c>
      <c r="F193" s="77" t="s">
        <v>70</v>
      </c>
      <c r="G193" s="76" t="s">
        <v>419</v>
      </c>
      <c r="H193" s="102"/>
      <c r="I193" s="67"/>
      <c r="J193" s="77"/>
      <c r="K193" s="77"/>
      <c r="L193" s="77"/>
      <c r="M193" s="102">
        <v>130</v>
      </c>
      <c r="N193" s="110">
        <f t="shared" si="6"/>
        <v>0</v>
      </c>
      <c r="O193" s="73">
        <v>34</v>
      </c>
      <c r="P193" s="111" t="s">
        <v>397</v>
      </c>
      <c r="Q193" s="112"/>
    </row>
    <row r="194" spans="1:17" ht="20.100000000000001" hidden="1" customHeight="1" x14ac:dyDescent="0.2">
      <c r="A194" s="67" t="s">
        <v>390</v>
      </c>
      <c r="B194" s="68" t="s">
        <v>391</v>
      </c>
      <c r="C194" s="69" t="s">
        <v>214</v>
      </c>
      <c r="D194" s="61" t="s">
        <v>393</v>
      </c>
      <c r="E194" s="68" t="s">
        <v>394</v>
      </c>
      <c r="F194" s="77" t="s">
        <v>72</v>
      </c>
      <c r="G194" s="79" t="s">
        <v>227</v>
      </c>
      <c r="H194" s="102"/>
      <c r="I194" s="77"/>
      <c r="J194" s="77"/>
      <c r="K194" s="69">
        <v>160</v>
      </c>
      <c r="L194" s="77"/>
      <c r="M194" s="77"/>
      <c r="N194" s="110">
        <f t="shared" si="6"/>
        <v>0</v>
      </c>
      <c r="O194" s="73">
        <v>65</v>
      </c>
      <c r="P194" s="74" t="s">
        <v>35</v>
      </c>
    </row>
    <row r="195" spans="1:17" ht="20.100000000000001" hidden="1" customHeight="1" x14ac:dyDescent="0.2">
      <c r="A195" s="83" t="s">
        <v>420</v>
      </c>
      <c r="B195" s="83" t="s">
        <v>421</v>
      </c>
      <c r="C195" s="85" t="s">
        <v>214</v>
      </c>
      <c r="D195" s="86" t="s">
        <v>253</v>
      </c>
      <c r="E195" s="83" t="s">
        <v>254</v>
      </c>
      <c r="F195" s="87" t="s">
        <v>255</v>
      </c>
      <c r="G195" s="99" t="s">
        <v>422</v>
      </c>
      <c r="H195" s="100">
        <v>18</v>
      </c>
      <c r="I195" s="100">
        <v>18</v>
      </c>
      <c r="J195" s="100"/>
      <c r="K195" s="100"/>
      <c r="L195" s="100"/>
      <c r="M195" s="100"/>
      <c r="N195" s="101">
        <f t="shared" si="6"/>
        <v>0</v>
      </c>
      <c r="O195" s="90">
        <v>49</v>
      </c>
      <c r="P195" s="91" t="s">
        <v>421</v>
      </c>
    </row>
    <row r="196" spans="1:17" ht="20.100000000000001" hidden="1" customHeight="1" x14ac:dyDescent="0.2">
      <c r="A196" s="83" t="s">
        <v>420</v>
      </c>
      <c r="B196" s="83" t="s">
        <v>421</v>
      </c>
      <c r="C196" s="85" t="s">
        <v>214</v>
      </c>
      <c r="D196" s="86" t="s">
        <v>253</v>
      </c>
      <c r="E196" s="83" t="s">
        <v>254</v>
      </c>
      <c r="F196" s="87" t="s">
        <v>258</v>
      </c>
      <c r="G196" s="99" t="s">
        <v>259</v>
      </c>
      <c r="H196" s="100">
        <v>7</v>
      </c>
      <c r="I196" s="100">
        <v>7</v>
      </c>
      <c r="J196" s="100"/>
      <c r="K196" s="100"/>
      <c r="L196" s="100"/>
      <c r="M196" s="100"/>
      <c r="N196" s="101">
        <f t="shared" si="6"/>
        <v>0</v>
      </c>
      <c r="O196" s="90">
        <v>49</v>
      </c>
      <c r="P196" s="91" t="s">
        <v>421</v>
      </c>
    </row>
    <row r="197" spans="1:17" ht="20.100000000000001" hidden="1" customHeight="1" x14ac:dyDescent="0.2">
      <c r="A197" s="83" t="s">
        <v>420</v>
      </c>
      <c r="B197" s="83" t="s">
        <v>421</v>
      </c>
      <c r="C197" s="85" t="s">
        <v>214</v>
      </c>
      <c r="D197" s="86" t="s">
        <v>253</v>
      </c>
      <c r="E197" s="83" t="s">
        <v>254</v>
      </c>
      <c r="F197" s="87" t="s">
        <v>260</v>
      </c>
      <c r="G197" s="99" t="s">
        <v>423</v>
      </c>
      <c r="H197" s="100">
        <v>15</v>
      </c>
      <c r="I197" s="100">
        <v>15</v>
      </c>
      <c r="J197" s="100"/>
      <c r="K197" s="100"/>
      <c r="L197" s="100"/>
      <c r="M197" s="100"/>
      <c r="N197" s="101">
        <f t="shared" si="6"/>
        <v>0</v>
      </c>
      <c r="O197" s="90">
        <v>49</v>
      </c>
      <c r="P197" s="91" t="s">
        <v>421</v>
      </c>
    </row>
    <row r="198" spans="1:17" ht="20.100000000000001" hidden="1" customHeight="1" x14ac:dyDescent="0.2">
      <c r="A198" s="83" t="s">
        <v>420</v>
      </c>
      <c r="B198" s="83" t="s">
        <v>421</v>
      </c>
      <c r="C198" s="85" t="s">
        <v>214</v>
      </c>
      <c r="D198" s="86" t="s">
        <v>253</v>
      </c>
      <c r="E198" s="83" t="s">
        <v>254</v>
      </c>
      <c r="F198" s="87" t="s">
        <v>262</v>
      </c>
      <c r="G198" s="99" t="s">
        <v>379</v>
      </c>
      <c r="H198" s="100">
        <v>10</v>
      </c>
      <c r="I198" s="100">
        <v>10</v>
      </c>
      <c r="J198" s="100"/>
      <c r="K198" s="100"/>
      <c r="L198" s="100"/>
      <c r="M198" s="100"/>
      <c r="N198" s="101">
        <f t="shared" si="6"/>
        <v>0</v>
      </c>
      <c r="O198" s="90">
        <v>28</v>
      </c>
      <c r="P198" s="91" t="s">
        <v>264</v>
      </c>
    </row>
    <row r="199" spans="1:17" ht="20.100000000000001" hidden="1" customHeight="1" x14ac:dyDescent="0.2">
      <c r="A199" s="83" t="s">
        <v>420</v>
      </c>
      <c r="B199" s="83" t="s">
        <v>421</v>
      </c>
      <c r="C199" s="85" t="s">
        <v>214</v>
      </c>
      <c r="D199" s="86" t="s">
        <v>253</v>
      </c>
      <c r="E199" s="83" t="s">
        <v>254</v>
      </c>
      <c r="F199" s="87" t="s">
        <v>265</v>
      </c>
      <c r="G199" s="99" t="s">
        <v>266</v>
      </c>
      <c r="H199" s="100">
        <v>10</v>
      </c>
      <c r="I199" s="100">
        <v>10</v>
      </c>
      <c r="J199" s="100"/>
      <c r="K199" s="100"/>
      <c r="L199" s="100"/>
      <c r="M199" s="100"/>
      <c r="N199" s="101">
        <f t="shared" si="6"/>
        <v>0</v>
      </c>
      <c r="O199" s="90">
        <v>49</v>
      </c>
      <c r="P199" s="91" t="s">
        <v>421</v>
      </c>
    </row>
    <row r="200" spans="1:17" ht="20.100000000000001" hidden="1" customHeight="1" x14ac:dyDescent="0.2">
      <c r="A200" s="67" t="s">
        <v>420</v>
      </c>
      <c r="B200" s="67" t="s">
        <v>421</v>
      </c>
      <c r="C200" s="69" t="s">
        <v>214</v>
      </c>
      <c r="D200" s="86" t="s">
        <v>424</v>
      </c>
      <c r="E200" s="67" t="s">
        <v>425</v>
      </c>
      <c r="F200" s="77" t="s">
        <v>6</v>
      </c>
      <c r="G200" s="76" t="s">
        <v>426</v>
      </c>
      <c r="H200" s="102"/>
      <c r="I200" s="67"/>
      <c r="J200" s="102">
        <v>60</v>
      </c>
      <c r="K200" s="76"/>
      <c r="L200" s="76"/>
      <c r="M200" s="76"/>
      <c r="N200" s="103">
        <f t="shared" si="6"/>
        <v>0</v>
      </c>
      <c r="O200" s="73">
        <v>28</v>
      </c>
      <c r="P200" s="74" t="s">
        <v>264</v>
      </c>
    </row>
    <row r="201" spans="1:17" ht="20.100000000000001" hidden="1" customHeight="1" x14ac:dyDescent="0.2">
      <c r="A201" s="67" t="s">
        <v>420</v>
      </c>
      <c r="B201" s="67" t="s">
        <v>421</v>
      </c>
      <c r="C201" s="69" t="s">
        <v>214</v>
      </c>
      <c r="D201" s="86" t="s">
        <v>424</v>
      </c>
      <c r="E201" s="67" t="s">
        <v>425</v>
      </c>
      <c r="F201" s="77" t="s">
        <v>8</v>
      </c>
      <c r="G201" s="76" t="s">
        <v>427</v>
      </c>
      <c r="H201" s="102"/>
      <c r="I201" s="67"/>
      <c r="J201" s="102">
        <v>40</v>
      </c>
      <c r="K201" s="102"/>
      <c r="L201" s="76"/>
      <c r="M201" s="76"/>
      <c r="N201" s="103">
        <f t="shared" si="6"/>
        <v>0</v>
      </c>
      <c r="O201" s="73">
        <v>49</v>
      </c>
      <c r="P201" s="74" t="s">
        <v>421</v>
      </c>
    </row>
    <row r="202" spans="1:17" ht="20.100000000000001" hidden="1" customHeight="1" x14ac:dyDescent="0.2">
      <c r="A202" s="67" t="s">
        <v>420</v>
      </c>
      <c r="B202" s="67" t="s">
        <v>421</v>
      </c>
      <c r="C202" s="69" t="s">
        <v>214</v>
      </c>
      <c r="D202" s="86" t="s">
        <v>424</v>
      </c>
      <c r="E202" s="67" t="s">
        <v>425</v>
      </c>
      <c r="F202" s="77" t="s">
        <v>10</v>
      </c>
      <c r="G202" s="76" t="s">
        <v>428</v>
      </c>
      <c r="H202" s="102"/>
      <c r="I202" s="67"/>
      <c r="J202" s="102">
        <v>60</v>
      </c>
      <c r="K202" s="102"/>
      <c r="L202" s="76"/>
      <c r="M202" s="76"/>
      <c r="N202" s="103">
        <f t="shared" si="6"/>
        <v>0</v>
      </c>
      <c r="O202" s="73">
        <v>49</v>
      </c>
      <c r="P202" s="74" t="s">
        <v>421</v>
      </c>
    </row>
    <row r="203" spans="1:17" ht="20.100000000000001" hidden="1" customHeight="1" x14ac:dyDescent="0.2">
      <c r="A203" s="67" t="s">
        <v>420</v>
      </c>
      <c r="B203" s="67" t="s">
        <v>421</v>
      </c>
      <c r="C203" s="69" t="s">
        <v>214</v>
      </c>
      <c r="D203" s="86" t="s">
        <v>424</v>
      </c>
      <c r="E203" s="67" t="s">
        <v>425</v>
      </c>
      <c r="F203" s="77" t="s">
        <v>12</v>
      </c>
      <c r="G203" s="76" t="s">
        <v>429</v>
      </c>
      <c r="H203" s="102"/>
      <c r="I203" s="67"/>
      <c r="J203" s="102">
        <v>60</v>
      </c>
      <c r="K203" s="102"/>
      <c r="L203" s="76"/>
      <c r="M203" s="76"/>
      <c r="N203" s="103">
        <f t="shared" si="6"/>
        <v>0</v>
      </c>
      <c r="O203" s="73">
        <v>49</v>
      </c>
      <c r="P203" s="74" t="s">
        <v>421</v>
      </c>
    </row>
    <row r="204" spans="1:17" ht="20.100000000000001" hidden="1" customHeight="1" x14ac:dyDescent="0.2">
      <c r="A204" s="67" t="s">
        <v>420</v>
      </c>
      <c r="B204" s="67" t="s">
        <v>421</v>
      </c>
      <c r="C204" s="69" t="s">
        <v>214</v>
      </c>
      <c r="D204" s="86" t="s">
        <v>424</v>
      </c>
      <c r="E204" s="67" t="s">
        <v>425</v>
      </c>
      <c r="F204" s="77" t="s">
        <v>14</v>
      </c>
      <c r="G204" s="76" t="s">
        <v>430</v>
      </c>
      <c r="H204" s="102"/>
      <c r="I204" s="67"/>
      <c r="J204" s="102">
        <v>60</v>
      </c>
      <c r="K204" s="102"/>
      <c r="L204" s="76"/>
      <c r="M204" s="76"/>
      <c r="N204" s="103">
        <f t="shared" si="6"/>
        <v>0</v>
      </c>
      <c r="O204" s="73">
        <v>49</v>
      </c>
      <c r="P204" s="74" t="s">
        <v>421</v>
      </c>
    </row>
    <row r="205" spans="1:17" ht="20.100000000000001" hidden="1" customHeight="1" x14ac:dyDescent="0.2">
      <c r="A205" s="67" t="s">
        <v>420</v>
      </c>
      <c r="B205" s="67" t="s">
        <v>421</v>
      </c>
      <c r="C205" s="69" t="s">
        <v>214</v>
      </c>
      <c r="D205" s="86" t="s">
        <v>424</v>
      </c>
      <c r="E205" s="67" t="s">
        <v>425</v>
      </c>
      <c r="F205" s="77" t="s">
        <v>16</v>
      </c>
      <c r="G205" s="76" t="s">
        <v>431</v>
      </c>
      <c r="H205" s="102"/>
      <c r="I205" s="67"/>
      <c r="J205" s="76"/>
      <c r="K205" s="102">
        <v>60</v>
      </c>
      <c r="L205" s="102"/>
      <c r="M205" s="102"/>
      <c r="N205" s="103">
        <f t="shared" si="6"/>
        <v>0</v>
      </c>
      <c r="O205" s="73">
        <v>49</v>
      </c>
      <c r="P205" s="74" t="s">
        <v>421</v>
      </c>
    </row>
    <row r="206" spans="1:17" ht="20.100000000000001" hidden="1" customHeight="1" x14ac:dyDescent="0.2">
      <c r="A206" s="67" t="s">
        <v>420</v>
      </c>
      <c r="B206" s="67" t="s">
        <v>421</v>
      </c>
      <c r="C206" s="69" t="s">
        <v>214</v>
      </c>
      <c r="D206" s="86" t="s">
        <v>424</v>
      </c>
      <c r="E206" s="67" t="s">
        <v>425</v>
      </c>
      <c r="F206" s="77" t="s">
        <v>18</v>
      </c>
      <c r="G206" s="76" t="s">
        <v>432</v>
      </c>
      <c r="H206" s="102"/>
      <c r="I206" s="67"/>
      <c r="J206" s="76"/>
      <c r="K206" s="102">
        <v>80</v>
      </c>
      <c r="L206" s="102"/>
      <c r="M206" s="102"/>
      <c r="N206" s="103">
        <f t="shared" si="6"/>
        <v>0</v>
      </c>
      <c r="O206" s="73">
        <v>49</v>
      </c>
      <c r="P206" s="74" t="s">
        <v>421</v>
      </c>
    </row>
    <row r="207" spans="1:17" ht="20.100000000000001" hidden="1" customHeight="1" x14ac:dyDescent="0.2">
      <c r="A207" s="67" t="s">
        <v>420</v>
      </c>
      <c r="B207" s="67" t="s">
        <v>421</v>
      </c>
      <c r="C207" s="69" t="s">
        <v>214</v>
      </c>
      <c r="D207" s="86" t="s">
        <v>424</v>
      </c>
      <c r="E207" s="67" t="s">
        <v>425</v>
      </c>
      <c r="F207" s="77" t="s">
        <v>20</v>
      </c>
      <c r="G207" s="76" t="s">
        <v>433</v>
      </c>
      <c r="H207" s="102"/>
      <c r="I207" s="67"/>
      <c r="J207" s="102"/>
      <c r="K207" s="102">
        <v>80</v>
      </c>
      <c r="L207" s="102"/>
      <c r="M207" s="102"/>
      <c r="N207" s="103">
        <f t="shared" si="6"/>
        <v>0</v>
      </c>
      <c r="O207" s="73">
        <v>49</v>
      </c>
      <c r="P207" s="74" t="s">
        <v>421</v>
      </c>
    </row>
    <row r="208" spans="1:17" ht="20.100000000000001" hidden="1" customHeight="1" x14ac:dyDescent="0.2">
      <c r="A208" s="67" t="s">
        <v>420</v>
      </c>
      <c r="B208" s="67" t="s">
        <v>421</v>
      </c>
      <c r="C208" s="69" t="s">
        <v>214</v>
      </c>
      <c r="D208" s="86" t="s">
        <v>424</v>
      </c>
      <c r="E208" s="67" t="s">
        <v>425</v>
      </c>
      <c r="F208" s="77" t="s">
        <v>22</v>
      </c>
      <c r="G208" s="76" t="s">
        <v>434</v>
      </c>
      <c r="H208" s="102"/>
      <c r="I208" s="67"/>
      <c r="J208" s="102"/>
      <c r="K208" s="102">
        <v>60</v>
      </c>
      <c r="L208" s="102">
        <v>60</v>
      </c>
      <c r="M208" s="102"/>
      <c r="N208" s="103">
        <f t="shared" si="6"/>
        <v>0</v>
      </c>
      <c r="O208" s="73">
        <v>49</v>
      </c>
      <c r="P208" s="74" t="s">
        <v>421</v>
      </c>
    </row>
    <row r="209" spans="1:16" ht="20.100000000000001" hidden="1" customHeight="1" x14ac:dyDescent="0.2">
      <c r="A209" s="67" t="s">
        <v>420</v>
      </c>
      <c r="B209" s="67" t="s">
        <v>421</v>
      </c>
      <c r="C209" s="69" t="s">
        <v>214</v>
      </c>
      <c r="D209" s="86" t="s">
        <v>424</v>
      </c>
      <c r="E209" s="67" t="s">
        <v>425</v>
      </c>
      <c r="F209" s="77" t="s">
        <v>24</v>
      </c>
      <c r="G209" s="76" t="s">
        <v>435</v>
      </c>
      <c r="H209" s="102"/>
      <c r="I209" s="67"/>
      <c r="J209" s="67"/>
      <c r="K209" s="67"/>
      <c r="L209" s="102">
        <v>60</v>
      </c>
      <c r="M209" s="102"/>
      <c r="N209" s="103">
        <f t="shared" si="6"/>
        <v>0</v>
      </c>
      <c r="O209" s="73">
        <v>49</v>
      </c>
      <c r="P209" s="74" t="s">
        <v>421</v>
      </c>
    </row>
    <row r="210" spans="1:16" ht="20.100000000000001" hidden="1" customHeight="1" x14ac:dyDescent="0.2">
      <c r="A210" s="67" t="s">
        <v>420</v>
      </c>
      <c r="B210" s="67" t="s">
        <v>421</v>
      </c>
      <c r="C210" s="69" t="s">
        <v>214</v>
      </c>
      <c r="D210" s="86" t="s">
        <v>424</v>
      </c>
      <c r="E210" s="67" t="s">
        <v>425</v>
      </c>
      <c r="F210" s="77" t="s">
        <v>26</v>
      </c>
      <c r="G210" s="76" t="s">
        <v>436</v>
      </c>
      <c r="H210" s="102"/>
      <c r="I210" s="67"/>
      <c r="J210" s="67"/>
      <c r="K210" s="67"/>
      <c r="L210" s="102">
        <v>40</v>
      </c>
      <c r="M210" s="102"/>
      <c r="N210" s="103">
        <f t="shared" si="6"/>
        <v>0</v>
      </c>
      <c r="O210" s="73">
        <v>49</v>
      </c>
      <c r="P210" s="74" t="s">
        <v>421</v>
      </c>
    </row>
    <row r="211" spans="1:16" ht="20.100000000000001" hidden="1" customHeight="1" x14ac:dyDescent="0.2">
      <c r="A211" s="67" t="s">
        <v>420</v>
      </c>
      <c r="B211" s="67" t="s">
        <v>421</v>
      </c>
      <c r="C211" s="69" t="s">
        <v>214</v>
      </c>
      <c r="D211" s="86" t="s">
        <v>424</v>
      </c>
      <c r="E211" s="67" t="s">
        <v>425</v>
      </c>
      <c r="F211" s="77" t="s">
        <v>28</v>
      </c>
      <c r="G211" s="76" t="s">
        <v>437</v>
      </c>
      <c r="H211" s="102"/>
      <c r="I211" s="67"/>
      <c r="J211" s="77"/>
      <c r="K211" s="77"/>
      <c r="L211" s="102">
        <v>40</v>
      </c>
      <c r="M211" s="102"/>
      <c r="N211" s="103">
        <f t="shared" si="6"/>
        <v>0</v>
      </c>
      <c r="O211" s="73">
        <v>49</v>
      </c>
      <c r="P211" s="74" t="s">
        <v>421</v>
      </c>
    </row>
    <row r="212" spans="1:16" ht="20.100000000000001" hidden="1" customHeight="1" x14ac:dyDescent="0.2">
      <c r="A212" s="67" t="s">
        <v>420</v>
      </c>
      <c r="B212" s="67" t="s">
        <v>421</v>
      </c>
      <c r="C212" s="69" t="s">
        <v>214</v>
      </c>
      <c r="D212" s="86" t="s">
        <v>424</v>
      </c>
      <c r="E212" s="67" t="s">
        <v>425</v>
      </c>
      <c r="F212" s="77" t="s">
        <v>30</v>
      </c>
      <c r="G212" s="76" t="s">
        <v>438</v>
      </c>
      <c r="H212" s="102"/>
      <c r="I212" s="67"/>
      <c r="J212" s="77"/>
      <c r="K212" s="77"/>
      <c r="L212" s="102">
        <v>40</v>
      </c>
      <c r="M212" s="102"/>
      <c r="N212" s="103">
        <f t="shared" si="6"/>
        <v>0</v>
      </c>
      <c r="O212" s="73">
        <v>49</v>
      </c>
      <c r="P212" s="74" t="s">
        <v>421</v>
      </c>
    </row>
    <row r="213" spans="1:16" ht="20.100000000000001" hidden="1" customHeight="1" x14ac:dyDescent="0.2">
      <c r="A213" s="67" t="s">
        <v>420</v>
      </c>
      <c r="B213" s="67" t="s">
        <v>421</v>
      </c>
      <c r="C213" s="69" t="s">
        <v>214</v>
      </c>
      <c r="D213" s="86" t="s">
        <v>424</v>
      </c>
      <c r="E213" s="67" t="s">
        <v>425</v>
      </c>
      <c r="F213" s="77" t="s">
        <v>32</v>
      </c>
      <c r="G213" s="76" t="s">
        <v>439</v>
      </c>
      <c r="H213" s="102"/>
      <c r="I213" s="67"/>
      <c r="J213" s="77"/>
      <c r="K213" s="77"/>
      <c r="L213" s="102">
        <v>40</v>
      </c>
      <c r="M213" s="102"/>
      <c r="N213" s="103">
        <f t="shared" si="6"/>
        <v>0</v>
      </c>
      <c r="O213" s="73">
        <v>49</v>
      </c>
      <c r="P213" s="74" t="s">
        <v>421</v>
      </c>
    </row>
    <row r="214" spans="1:16" ht="20.100000000000001" hidden="1" customHeight="1" x14ac:dyDescent="0.2">
      <c r="A214" s="67" t="s">
        <v>420</v>
      </c>
      <c r="B214" s="67" t="s">
        <v>421</v>
      </c>
      <c r="C214" s="69" t="s">
        <v>214</v>
      </c>
      <c r="D214" s="86" t="s">
        <v>424</v>
      </c>
      <c r="E214" s="67" t="s">
        <v>425</v>
      </c>
      <c r="F214" s="77" t="s">
        <v>34</v>
      </c>
      <c r="G214" s="76" t="s">
        <v>440</v>
      </c>
      <c r="H214" s="102"/>
      <c r="I214" s="67"/>
      <c r="J214" s="77"/>
      <c r="K214" s="77"/>
      <c r="L214" s="102"/>
      <c r="M214" s="102">
        <v>60</v>
      </c>
      <c r="N214" s="103">
        <f t="shared" si="6"/>
        <v>0</v>
      </c>
      <c r="O214" s="73">
        <v>49</v>
      </c>
      <c r="P214" s="74" t="s">
        <v>421</v>
      </c>
    </row>
    <row r="215" spans="1:16" ht="20.100000000000001" hidden="1" customHeight="1" x14ac:dyDescent="0.2">
      <c r="A215" s="67" t="s">
        <v>420</v>
      </c>
      <c r="B215" s="67" t="s">
        <v>421</v>
      </c>
      <c r="C215" s="69" t="s">
        <v>214</v>
      </c>
      <c r="D215" s="86" t="s">
        <v>424</v>
      </c>
      <c r="E215" s="67" t="s">
        <v>425</v>
      </c>
      <c r="F215" s="77" t="s">
        <v>70</v>
      </c>
      <c r="G215" s="76" t="s">
        <v>441</v>
      </c>
      <c r="H215" s="102"/>
      <c r="I215" s="67"/>
      <c r="J215" s="77"/>
      <c r="K215" s="77"/>
      <c r="L215" s="102"/>
      <c r="M215" s="102">
        <v>40</v>
      </c>
      <c r="N215" s="103">
        <f t="shared" si="6"/>
        <v>0</v>
      </c>
      <c r="O215" s="73">
        <v>49</v>
      </c>
      <c r="P215" s="74" t="s">
        <v>421</v>
      </c>
    </row>
    <row r="216" spans="1:16" ht="20.100000000000001" hidden="1" customHeight="1" x14ac:dyDescent="0.2">
      <c r="A216" s="67" t="s">
        <v>420</v>
      </c>
      <c r="B216" s="67" t="s">
        <v>421</v>
      </c>
      <c r="C216" s="69" t="s">
        <v>214</v>
      </c>
      <c r="D216" s="86" t="s">
        <v>424</v>
      </c>
      <c r="E216" s="67" t="s">
        <v>425</v>
      </c>
      <c r="F216" s="77" t="s">
        <v>72</v>
      </c>
      <c r="G216" s="76" t="s">
        <v>33</v>
      </c>
      <c r="H216" s="102"/>
      <c r="I216" s="67"/>
      <c r="J216" s="77"/>
      <c r="K216" s="77"/>
      <c r="L216" s="102"/>
      <c r="M216" s="102">
        <v>20</v>
      </c>
      <c r="N216" s="103">
        <f t="shared" si="6"/>
        <v>0</v>
      </c>
      <c r="O216" s="73">
        <v>59</v>
      </c>
      <c r="P216" s="74" t="s">
        <v>226</v>
      </c>
    </row>
    <row r="217" spans="1:16" ht="20.100000000000001" hidden="1" customHeight="1" x14ac:dyDescent="0.2">
      <c r="A217" s="67" t="s">
        <v>420</v>
      </c>
      <c r="B217" s="67" t="s">
        <v>421</v>
      </c>
      <c r="C217" s="69" t="s">
        <v>214</v>
      </c>
      <c r="D217" s="86" t="s">
        <v>424</v>
      </c>
      <c r="E217" s="67" t="s">
        <v>425</v>
      </c>
      <c r="F217" s="77" t="s">
        <v>249</v>
      </c>
      <c r="G217" s="79" t="s">
        <v>227</v>
      </c>
      <c r="H217" s="102"/>
      <c r="I217" s="67"/>
      <c r="J217" s="77"/>
      <c r="K217" s="69">
        <v>160</v>
      </c>
      <c r="L217" s="102"/>
      <c r="M217" s="102"/>
      <c r="N217" s="103">
        <f t="shared" si="6"/>
        <v>0</v>
      </c>
      <c r="O217" s="73">
        <v>65</v>
      </c>
      <c r="P217" s="74" t="s">
        <v>35</v>
      </c>
    </row>
    <row r="218" spans="1:16" ht="20.100000000000001" hidden="1" customHeight="1" x14ac:dyDescent="0.2">
      <c r="A218" s="58" t="s">
        <v>442</v>
      </c>
      <c r="B218" s="58" t="s">
        <v>443</v>
      </c>
      <c r="C218" s="60" t="s">
        <v>214</v>
      </c>
      <c r="D218" s="61" t="s">
        <v>215</v>
      </c>
      <c r="E218" s="59" t="s">
        <v>216</v>
      </c>
      <c r="F218" s="62" t="s">
        <v>217</v>
      </c>
      <c r="G218" s="80" t="s">
        <v>218</v>
      </c>
      <c r="H218" s="62">
        <v>50</v>
      </c>
      <c r="I218" s="62">
        <v>50</v>
      </c>
      <c r="J218" s="62"/>
      <c r="K218" s="62"/>
      <c r="L218" s="62"/>
      <c r="M218" s="62"/>
      <c r="N218" s="64">
        <f>SUBTOTAL(9,H218:M218)</f>
        <v>0</v>
      </c>
      <c r="O218" s="65">
        <v>39</v>
      </c>
      <c r="P218" s="66" t="s">
        <v>219</v>
      </c>
    </row>
    <row r="219" spans="1:16" ht="20.100000000000001" hidden="1" customHeight="1" x14ac:dyDescent="0.2">
      <c r="A219" s="58" t="s">
        <v>442</v>
      </c>
      <c r="B219" s="58" t="s">
        <v>443</v>
      </c>
      <c r="C219" s="60" t="s">
        <v>214</v>
      </c>
      <c r="D219" s="61" t="s">
        <v>215</v>
      </c>
      <c r="E219" s="59" t="s">
        <v>216</v>
      </c>
      <c r="F219" s="62" t="s">
        <v>220</v>
      </c>
      <c r="G219" s="80" t="s">
        <v>221</v>
      </c>
      <c r="H219" s="62">
        <v>40</v>
      </c>
      <c r="I219" s="62">
        <v>40</v>
      </c>
      <c r="J219" s="62"/>
      <c r="K219" s="62"/>
      <c r="L219" s="62"/>
      <c r="M219" s="62"/>
      <c r="N219" s="64">
        <f>SUBTOTAL(9,H219:M219)</f>
        <v>0</v>
      </c>
      <c r="O219" s="65">
        <v>39</v>
      </c>
      <c r="P219" s="66" t="s">
        <v>219</v>
      </c>
    </row>
    <row r="220" spans="1:16" ht="20.100000000000001" hidden="1" customHeight="1" x14ac:dyDescent="0.2">
      <c r="A220" s="67" t="s">
        <v>442</v>
      </c>
      <c r="B220" s="67" t="s">
        <v>443</v>
      </c>
      <c r="C220" s="69" t="s">
        <v>214</v>
      </c>
      <c r="D220" s="61" t="s">
        <v>444</v>
      </c>
      <c r="E220" s="67" t="s">
        <v>445</v>
      </c>
      <c r="F220" s="96" t="s">
        <v>6</v>
      </c>
      <c r="G220" s="76" t="s">
        <v>446</v>
      </c>
      <c r="H220" s="113"/>
      <c r="I220" s="114"/>
      <c r="J220" s="115">
        <v>33</v>
      </c>
      <c r="K220" s="114"/>
      <c r="L220" s="114"/>
      <c r="M220" s="114"/>
      <c r="N220" s="116">
        <f>SUM(H220:M220)</f>
        <v>33</v>
      </c>
      <c r="O220" s="117">
        <v>20</v>
      </c>
      <c r="P220" s="118" t="s">
        <v>447</v>
      </c>
    </row>
    <row r="221" spans="1:16" ht="20.100000000000001" hidden="1" customHeight="1" x14ac:dyDescent="0.2">
      <c r="A221" s="67" t="s">
        <v>442</v>
      </c>
      <c r="B221" s="67" t="s">
        <v>443</v>
      </c>
      <c r="C221" s="69" t="s">
        <v>214</v>
      </c>
      <c r="D221" s="61" t="s">
        <v>444</v>
      </c>
      <c r="E221" s="67" t="s">
        <v>445</v>
      </c>
      <c r="F221" s="119" t="s">
        <v>8</v>
      </c>
      <c r="G221" s="76" t="s">
        <v>448</v>
      </c>
      <c r="H221" s="113"/>
      <c r="I221" s="113"/>
      <c r="J221" s="113"/>
      <c r="K221" s="115">
        <v>33</v>
      </c>
      <c r="L221" s="114"/>
      <c r="M221" s="114"/>
      <c r="N221" s="116">
        <f t="shared" ref="N221:N240" si="7">SUM(H221:M221)</f>
        <v>33</v>
      </c>
      <c r="O221" s="117">
        <v>20</v>
      </c>
      <c r="P221" s="118" t="s">
        <v>447</v>
      </c>
    </row>
    <row r="222" spans="1:16" ht="20.100000000000001" hidden="1" customHeight="1" x14ac:dyDescent="0.2">
      <c r="A222" s="67" t="s">
        <v>442</v>
      </c>
      <c r="B222" s="67" t="s">
        <v>443</v>
      </c>
      <c r="C222" s="69" t="s">
        <v>214</v>
      </c>
      <c r="D222" s="61" t="s">
        <v>444</v>
      </c>
      <c r="E222" s="67" t="s">
        <v>445</v>
      </c>
      <c r="F222" s="119" t="s">
        <v>10</v>
      </c>
      <c r="G222" s="76" t="s">
        <v>449</v>
      </c>
      <c r="H222" s="113"/>
      <c r="I222" s="113"/>
      <c r="J222" s="115">
        <v>99</v>
      </c>
      <c r="K222" s="114"/>
      <c r="L222" s="114"/>
      <c r="M222" s="114"/>
      <c r="N222" s="116">
        <f t="shared" si="7"/>
        <v>99</v>
      </c>
      <c r="O222" s="117"/>
      <c r="P222" s="118" t="s">
        <v>450</v>
      </c>
    </row>
    <row r="223" spans="1:16" ht="20.100000000000001" hidden="1" customHeight="1" x14ac:dyDescent="0.2">
      <c r="A223" s="67" t="s">
        <v>442</v>
      </c>
      <c r="B223" s="67" t="s">
        <v>443</v>
      </c>
      <c r="C223" s="69" t="s">
        <v>214</v>
      </c>
      <c r="D223" s="61" t="s">
        <v>444</v>
      </c>
      <c r="E223" s="67" t="s">
        <v>445</v>
      </c>
      <c r="F223" s="119" t="s">
        <v>12</v>
      </c>
      <c r="G223" s="76" t="s">
        <v>451</v>
      </c>
      <c r="H223" s="113"/>
      <c r="I223" s="113"/>
      <c r="J223" s="115">
        <v>66</v>
      </c>
      <c r="K223" s="114"/>
      <c r="L223" s="114"/>
      <c r="M223" s="114"/>
      <c r="N223" s="116">
        <f t="shared" si="7"/>
        <v>66</v>
      </c>
      <c r="O223" s="117">
        <v>18</v>
      </c>
      <c r="P223" s="118" t="s">
        <v>452</v>
      </c>
    </row>
    <row r="224" spans="1:16" ht="20.100000000000001" hidden="1" customHeight="1" x14ac:dyDescent="0.2">
      <c r="A224" s="67" t="s">
        <v>442</v>
      </c>
      <c r="B224" s="67" t="s">
        <v>443</v>
      </c>
      <c r="C224" s="69" t="s">
        <v>214</v>
      </c>
      <c r="D224" s="61" t="s">
        <v>444</v>
      </c>
      <c r="E224" s="67" t="s">
        <v>445</v>
      </c>
      <c r="F224" s="119" t="s">
        <v>14</v>
      </c>
      <c r="G224" s="76" t="s">
        <v>453</v>
      </c>
      <c r="H224" s="113"/>
      <c r="I224" s="113"/>
      <c r="J224" s="115">
        <v>33</v>
      </c>
      <c r="K224" s="114"/>
      <c r="L224" s="114"/>
      <c r="M224" s="114"/>
      <c r="N224" s="116">
        <f t="shared" si="7"/>
        <v>33</v>
      </c>
      <c r="O224" s="117">
        <v>69</v>
      </c>
      <c r="P224" s="118" t="s">
        <v>454</v>
      </c>
    </row>
    <row r="225" spans="1:16" ht="20.100000000000001" hidden="1" customHeight="1" x14ac:dyDescent="0.2">
      <c r="A225" s="67" t="s">
        <v>442</v>
      </c>
      <c r="B225" s="67" t="s">
        <v>443</v>
      </c>
      <c r="C225" s="69" t="s">
        <v>214</v>
      </c>
      <c r="D225" s="61" t="s">
        <v>444</v>
      </c>
      <c r="E225" s="67" t="s">
        <v>445</v>
      </c>
      <c r="F225" s="119" t="s">
        <v>16</v>
      </c>
      <c r="G225" s="76" t="s">
        <v>455</v>
      </c>
      <c r="H225" s="113"/>
      <c r="I225" s="113"/>
      <c r="J225" s="115">
        <v>99</v>
      </c>
      <c r="K225" s="114"/>
      <c r="L225" s="114"/>
      <c r="M225" s="114"/>
      <c r="N225" s="116">
        <f t="shared" si="7"/>
        <v>99</v>
      </c>
      <c r="O225" s="117"/>
      <c r="P225" s="118" t="s">
        <v>450</v>
      </c>
    </row>
    <row r="226" spans="1:16" ht="20.100000000000001" hidden="1" customHeight="1" x14ac:dyDescent="0.2">
      <c r="A226" s="67" t="s">
        <v>442</v>
      </c>
      <c r="B226" s="67" t="s">
        <v>443</v>
      </c>
      <c r="C226" s="69" t="s">
        <v>214</v>
      </c>
      <c r="D226" s="61" t="s">
        <v>444</v>
      </c>
      <c r="E226" s="67" t="s">
        <v>445</v>
      </c>
      <c r="F226" s="119" t="s">
        <v>18</v>
      </c>
      <c r="G226" s="76" t="s">
        <v>456</v>
      </c>
      <c r="H226" s="113"/>
      <c r="I226" s="113"/>
      <c r="J226" s="113"/>
      <c r="K226" s="120">
        <v>33</v>
      </c>
      <c r="L226" s="114"/>
      <c r="M226" s="114"/>
      <c r="N226" s="116">
        <f t="shared" si="7"/>
        <v>33</v>
      </c>
      <c r="O226" s="117">
        <v>20</v>
      </c>
      <c r="P226" s="118" t="s">
        <v>447</v>
      </c>
    </row>
    <row r="227" spans="1:16" ht="20.100000000000001" hidden="1" customHeight="1" x14ac:dyDescent="0.2">
      <c r="A227" s="67" t="s">
        <v>442</v>
      </c>
      <c r="B227" s="67" t="s">
        <v>443</v>
      </c>
      <c r="C227" s="69" t="s">
        <v>214</v>
      </c>
      <c r="D227" s="61" t="s">
        <v>444</v>
      </c>
      <c r="E227" s="67" t="s">
        <v>445</v>
      </c>
      <c r="F227" s="119" t="s">
        <v>20</v>
      </c>
      <c r="G227" s="76" t="s">
        <v>457</v>
      </c>
      <c r="H227" s="113"/>
      <c r="I227" s="113"/>
      <c r="J227" s="113"/>
      <c r="K227" s="120">
        <v>66</v>
      </c>
      <c r="L227" s="114"/>
      <c r="M227" s="114"/>
      <c r="N227" s="116">
        <f t="shared" si="7"/>
        <v>66</v>
      </c>
      <c r="O227" s="117"/>
      <c r="P227" s="118" t="s">
        <v>458</v>
      </c>
    </row>
    <row r="228" spans="1:16" ht="20.100000000000001" hidden="1" customHeight="1" x14ac:dyDescent="0.2">
      <c r="A228" s="67" t="s">
        <v>442</v>
      </c>
      <c r="B228" s="67" t="s">
        <v>443</v>
      </c>
      <c r="C228" s="69" t="s">
        <v>214</v>
      </c>
      <c r="D228" s="61" t="s">
        <v>444</v>
      </c>
      <c r="E228" s="67" t="s">
        <v>445</v>
      </c>
      <c r="F228" s="119" t="s">
        <v>22</v>
      </c>
      <c r="G228" s="76" t="s">
        <v>459</v>
      </c>
      <c r="H228" s="113"/>
      <c r="I228" s="113"/>
      <c r="J228" s="113"/>
      <c r="K228" s="115">
        <v>99</v>
      </c>
      <c r="L228" s="114"/>
      <c r="M228" s="114"/>
      <c r="N228" s="116">
        <f t="shared" si="7"/>
        <v>99</v>
      </c>
      <c r="O228" s="117"/>
      <c r="P228" s="118" t="s">
        <v>450</v>
      </c>
    </row>
    <row r="229" spans="1:16" ht="20.100000000000001" hidden="1" customHeight="1" x14ac:dyDescent="0.2">
      <c r="A229" s="67" t="s">
        <v>442</v>
      </c>
      <c r="B229" s="67" t="s">
        <v>443</v>
      </c>
      <c r="C229" s="69" t="s">
        <v>214</v>
      </c>
      <c r="D229" s="61" t="s">
        <v>444</v>
      </c>
      <c r="E229" s="67" t="s">
        <v>445</v>
      </c>
      <c r="F229" s="119" t="s">
        <v>24</v>
      </c>
      <c r="G229" s="76" t="s">
        <v>460</v>
      </c>
      <c r="H229" s="113"/>
      <c r="I229" s="113"/>
      <c r="J229" s="113"/>
      <c r="K229" s="115">
        <v>66</v>
      </c>
      <c r="L229" s="113"/>
      <c r="M229" s="113"/>
      <c r="N229" s="116">
        <f t="shared" si="7"/>
        <v>66</v>
      </c>
      <c r="O229" s="117">
        <v>18</v>
      </c>
      <c r="P229" s="118" t="s">
        <v>452</v>
      </c>
    </row>
    <row r="230" spans="1:16" ht="20.100000000000001" hidden="1" customHeight="1" x14ac:dyDescent="0.2">
      <c r="A230" s="67" t="s">
        <v>442</v>
      </c>
      <c r="B230" s="67" t="s">
        <v>443</v>
      </c>
      <c r="C230" s="69" t="s">
        <v>214</v>
      </c>
      <c r="D230" s="61" t="s">
        <v>444</v>
      </c>
      <c r="E230" s="67" t="s">
        <v>445</v>
      </c>
      <c r="F230" s="119" t="s">
        <v>26</v>
      </c>
      <c r="G230" s="76" t="s">
        <v>461</v>
      </c>
      <c r="H230" s="113"/>
      <c r="I230" s="113"/>
      <c r="J230" s="113"/>
      <c r="K230" s="115">
        <v>33</v>
      </c>
      <c r="L230" s="113"/>
      <c r="M230" s="113"/>
      <c r="N230" s="116">
        <f t="shared" si="7"/>
        <v>33</v>
      </c>
      <c r="O230" s="117"/>
      <c r="P230" s="118" t="s">
        <v>450</v>
      </c>
    </row>
    <row r="231" spans="1:16" ht="20.100000000000001" hidden="1" customHeight="1" x14ac:dyDescent="0.2">
      <c r="A231" s="67" t="s">
        <v>442</v>
      </c>
      <c r="B231" s="67" t="s">
        <v>443</v>
      </c>
      <c r="C231" s="69" t="s">
        <v>214</v>
      </c>
      <c r="D231" s="61" t="s">
        <v>444</v>
      </c>
      <c r="E231" s="67" t="s">
        <v>445</v>
      </c>
      <c r="F231" s="119" t="s">
        <v>28</v>
      </c>
      <c r="G231" s="76" t="s">
        <v>462</v>
      </c>
      <c r="H231" s="113"/>
      <c r="I231" s="113"/>
      <c r="J231" s="113"/>
      <c r="K231" s="113"/>
      <c r="L231" s="115">
        <v>96</v>
      </c>
      <c r="M231" s="113"/>
      <c r="N231" s="116">
        <f t="shared" si="7"/>
        <v>96</v>
      </c>
      <c r="O231" s="117"/>
      <c r="P231" s="118" t="s">
        <v>450</v>
      </c>
    </row>
    <row r="232" spans="1:16" ht="20.100000000000001" hidden="1" customHeight="1" x14ac:dyDescent="0.2">
      <c r="A232" s="67" t="s">
        <v>442</v>
      </c>
      <c r="B232" s="67" t="s">
        <v>443</v>
      </c>
      <c r="C232" s="69" t="s">
        <v>214</v>
      </c>
      <c r="D232" s="61" t="s">
        <v>444</v>
      </c>
      <c r="E232" s="67" t="s">
        <v>445</v>
      </c>
      <c r="F232" s="119" t="s">
        <v>30</v>
      </c>
      <c r="G232" s="76" t="s">
        <v>463</v>
      </c>
      <c r="H232" s="113"/>
      <c r="I232" s="114"/>
      <c r="J232" s="114"/>
      <c r="K232" s="114"/>
      <c r="L232" s="115">
        <v>128</v>
      </c>
      <c r="M232" s="113"/>
      <c r="N232" s="116">
        <f t="shared" si="7"/>
        <v>128</v>
      </c>
      <c r="O232" s="117"/>
      <c r="P232" s="118" t="s">
        <v>450</v>
      </c>
    </row>
    <row r="233" spans="1:16" ht="20.100000000000001" hidden="1" customHeight="1" x14ac:dyDescent="0.2">
      <c r="A233" s="67" t="s">
        <v>442</v>
      </c>
      <c r="B233" s="67" t="s">
        <v>443</v>
      </c>
      <c r="C233" s="69" t="s">
        <v>214</v>
      </c>
      <c r="D233" s="61" t="s">
        <v>444</v>
      </c>
      <c r="E233" s="67" t="s">
        <v>445</v>
      </c>
      <c r="F233" s="119" t="s">
        <v>32</v>
      </c>
      <c r="G233" s="76" t="s">
        <v>464</v>
      </c>
      <c r="H233" s="113"/>
      <c r="I233" s="114"/>
      <c r="J233" s="114"/>
      <c r="K233" s="114"/>
      <c r="L233" s="120">
        <v>96</v>
      </c>
      <c r="M233" s="114"/>
      <c r="N233" s="116">
        <f t="shared" si="7"/>
        <v>96</v>
      </c>
      <c r="O233" s="117"/>
      <c r="P233" s="118" t="s">
        <v>450</v>
      </c>
    </row>
    <row r="234" spans="1:16" ht="20.100000000000001" hidden="1" customHeight="1" x14ac:dyDescent="0.2">
      <c r="A234" s="67" t="s">
        <v>442</v>
      </c>
      <c r="B234" s="67" t="s">
        <v>443</v>
      </c>
      <c r="C234" s="69" t="s">
        <v>214</v>
      </c>
      <c r="D234" s="61" t="s">
        <v>444</v>
      </c>
      <c r="E234" s="67" t="s">
        <v>445</v>
      </c>
      <c r="F234" s="119" t="s">
        <v>34</v>
      </c>
      <c r="G234" s="76" t="s">
        <v>465</v>
      </c>
      <c r="H234" s="113"/>
      <c r="I234" s="114"/>
      <c r="J234" s="114"/>
      <c r="K234" s="114"/>
      <c r="L234" s="114"/>
      <c r="M234" s="120">
        <v>116</v>
      </c>
      <c r="N234" s="116">
        <f t="shared" si="7"/>
        <v>116</v>
      </c>
      <c r="O234" s="117">
        <v>18</v>
      </c>
      <c r="P234" s="118" t="s">
        <v>452</v>
      </c>
    </row>
    <row r="235" spans="1:16" ht="20.100000000000001" hidden="1" customHeight="1" x14ac:dyDescent="0.2">
      <c r="A235" s="67" t="s">
        <v>442</v>
      </c>
      <c r="B235" s="67" t="s">
        <v>443</v>
      </c>
      <c r="C235" s="69" t="s">
        <v>214</v>
      </c>
      <c r="D235" s="61" t="s">
        <v>444</v>
      </c>
      <c r="E235" s="67" t="s">
        <v>445</v>
      </c>
      <c r="F235" s="119" t="s">
        <v>70</v>
      </c>
      <c r="G235" s="76" t="s">
        <v>466</v>
      </c>
      <c r="H235" s="113"/>
      <c r="I235" s="114"/>
      <c r="J235" s="114"/>
      <c r="K235" s="114"/>
      <c r="L235" s="114"/>
      <c r="M235" s="120">
        <v>64</v>
      </c>
      <c r="N235" s="116">
        <f t="shared" si="7"/>
        <v>64</v>
      </c>
      <c r="O235" s="117"/>
      <c r="P235" s="118" t="s">
        <v>450</v>
      </c>
    </row>
    <row r="236" spans="1:16" ht="20.100000000000001" hidden="1" customHeight="1" x14ac:dyDescent="0.2">
      <c r="A236" s="67" t="s">
        <v>442</v>
      </c>
      <c r="B236" s="67" t="s">
        <v>443</v>
      </c>
      <c r="C236" s="69" t="s">
        <v>214</v>
      </c>
      <c r="D236" s="61" t="s">
        <v>444</v>
      </c>
      <c r="E236" s="67" t="s">
        <v>445</v>
      </c>
      <c r="F236" s="119" t="s">
        <v>72</v>
      </c>
      <c r="G236" s="76" t="s">
        <v>467</v>
      </c>
      <c r="H236" s="113"/>
      <c r="I236" s="113"/>
      <c r="J236" s="113"/>
      <c r="K236" s="113"/>
      <c r="L236" s="113"/>
      <c r="M236" s="115">
        <v>32</v>
      </c>
      <c r="N236" s="116">
        <f t="shared" si="7"/>
        <v>32</v>
      </c>
      <c r="O236" s="117"/>
      <c r="P236" s="118" t="s">
        <v>450</v>
      </c>
    </row>
    <row r="237" spans="1:16" ht="20.100000000000001" hidden="1" customHeight="1" x14ac:dyDescent="0.2">
      <c r="A237" s="67" t="s">
        <v>442</v>
      </c>
      <c r="B237" s="67" t="s">
        <v>443</v>
      </c>
      <c r="C237" s="69" t="s">
        <v>214</v>
      </c>
      <c r="D237" s="61" t="s">
        <v>444</v>
      </c>
      <c r="E237" s="67" t="s">
        <v>445</v>
      </c>
      <c r="F237" s="119" t="s">
        <v>249</v>
      </c>
      <c r="G237" s="76" t="s">
        <v>468</v>
      </c>
      <c r="H237" s="113"/>
      <c r="I237" s="113"/>
      <c r="J237" s="113"/>
      <c r="K237" s="113"/>
      <c r="L237" s="113"/>
      <c r="M237" s="115">
        <v>60</v>
      </c>
      <c r="N237" s="116">
        <f t="shared" si="7"/>
        <v>60</v>
      </c>
      <c r="O237" s="117">
        <v>18</v>
      </c>
      <c r="P237" s="118" t="s">
        <v>452</v>
      </c>
    </row>
    <row r="238" spans="1:16" ht="20.100000000000001" hidden="1" customHeight="1" x14ac:dyDescent="0.2">
      <c r="A238" s="67" t="s">
        <v>442</v>
      </c>
      <c r="B238" s="67" t="s">
        <v>443</v>
      </c>
      <c r="C238" s="69" t="s">
        <v>214</v>
      </c>
      <c r="D238" s="61" t="s">
        <v>444</v>
      </c>
      <c r="E238" s="67" t="s">
        <v>445</v>
      </c>
      <c r="F238" s="119" t="s">
        <v>291</v>
      </c>
      <c r="G238" s="76" t="s">
        <v>469</v>
      </c>
      <c r="H238" s="113"/>
      <c r="I238" s="113"/>
      <c r="J238" s="113"/>
      <c r="K238" s="113"/>
      <c r="L238" s="115">
        <v>40</v>
      </c>
      <c r="M238" s="113"/>
      <c r="N238" s="116">
        <f t="shared" si="7"/>
        <v>40</v>
      </c>
      <c r="O238" s="117"/>
      <c r="P238" s="118" t="s">
        <v>450</v>
      </c>
    </row>
    <row r="239" spans="1:16" ht="20.100000000000001" hidden="1" customHeight="1" x14ac:dyDescent="0.2">
      <c r="A239" s="67" t="s">
        <v>442</v>
      </c>
      <c r="B239" s="67" t="s">
        <v>443</v>
      </c>
      <c r="C239" s="69" t="s">
        <v>214</v>
      </c>
      <c r="D239" s="61" t="s">
        <v>444</v>
      </c>
      <c r="E239" s="67" t="s">
        <v>445</v>
      </c>
      <c r="F239" s="119" t="s">
        <v>292</v>
      </c>
      <c r="G239" s="76" t="s">
        <v>470</v>
      </c>
      <c r="H239" s="113"/>
      <c r="I239" s="113"/>
      <c r="J239" s="113"/>
      <c r="K239" s="113"/>
      <c r="L239" s="113"/>
      <c r="M239" s="120">
        <v>40</v>
      </c>
      <c r="N239" s="116">
        <f t="shared" si="7"/>
        <v>40</v>
      </c>
      <c r="O239" s="117"/>
      <c r="P239" s="118" t="s">
        <v>450</v>
      </c>
    </row>
    <row r="240" spans="1:16" ht="20.100000000000001" hidden="1" customHeight="1" x14ac:dyDescent="0.2">
      <c r="A240" s="67" t="s">
        <v>442</v>
      </c>
      <c r="B240" s="67" t="s">
        <v>443</v>
      </c>
      <c r="C240" s="69" t="s">
        <v>214</v>
      </c>
      <c r="D240" s="61" t="s">
        <v>444</v>
      </c>
      <c r="E240" s="67" t="s">
        <v>445</v>
      </c>
      <c r="F240" s="119" t="s">
        <v>251</v>
      </c>
      <c r="G240" s="76" t="s">
        <v>227</v>
      </c>
      <c r="H240" s="113"/>
      <c r="I240" s="121"/>
      <c r="J240" s="113"/>
      <c r="K240" s="122">
        <v>160</v>
      </c>
      <c r="L240" s="113"/>
      <c r="M240" s="121"/>
      <c r="N240" s="116">
        <f t="shared" si="7"/>
        <v>160</v>
      </c>
      <c r="O240" s="117">
        <v>65</v>
      </c>
      <c r="P240" s="118" t="s">
        <v>35</v>
      </c>
    </row>
    <row r="241" spans="1:16" ht="20.100000000000001" hidden="1" customHeight="1" x14ac:dyDescent="0.2">
      <c r="A241" s="83" t="s">
        <v>471</v>
      </c>
      <c r="B241" s="97" t="s">
        <v>472</v>
      </c>
      <c r="C241" s="85" t="s">
        <v>214</v>
      </c>
      <c r="D241" s="86" t="s">
        <v>253</v>
      </c>
      <c r="E241" s="84" t="s">
        <v>254</v>
      </c>
      <c r="F241" s="87" t="s">
        <v>255</v>
      </c>
      <c r="G241" s="97" t="s">
        <v>422</v>
      </c>
      <c r="H241" s="85">
        <v>18</v>
      </c>
      <c r="I241" s="85">
        <v>18</v>
      </c>
      <c r="J241" s="85"/>
      <c r="K241" s="85"/>
      <c r="L241" s="85"/>
      <c r="M241" s="85"/>
      <c r="N241" s="89">
        <f>SUBTOTAL(9,H241:M241)</f>
        <v>0</v>
      </c>
      <c r="O241" s="90">
        <v>19</v>
      </c>
      <c r="P241" s="91" t="s">
        <v>472</v>
      </c>
    </row>
    <row r="242" spans="1:16" ht="20.100000000000001" hidden="1" customHeight="1" x14ac:dyDescent="0.2">
      <c r="A242" s="83" t="s">
        <v>471</v>
      </c>
      <c r="B242" s="97" t="s">
        <v>472</v>
      </c>
      <c r="C242" s="85" t="s">
        <v>214</v>
      </c>
      <c r="D242" s="86" t="s">
        <v>253</v>
      </c>
      <c r="E242" s="84" t="s">
        <v>254</v>
      </c>
      <c r="F242" s="87" t="s">
        <v>258</v>
      </c>
      <c r="G242" s="97" t="s">
        <v>259</v>
      </c>
      <c r="H242" s="85">
        <v>7</v>
      </c>
      <c r="I242" s="85">
        <v>7</v>
      </c>
      <c r="J242" s="85"/>
      <c r="K242" s="85"/>
      <c r="L242" s="85"/>
      <c r="M242" s="85"/>
      <c r="N242" s="89">
        <f t="shared" ref="N242:N286" si="8">SUBTOTAL(9,H242:M242)</f>
        <v>0</v>
      </c>
      <c r="O242" s="90">
        <v>19</v>
      </c>
      <c r="P242" s="91" t="s">
        <v>472</v>
      </c>
    </row>
    <row r="243" spans="1:16" ht="20.100000000000001" hidden="1" customHeight="1" x14ac:dyDescent="0.2">
      <c r="A243" s="83" t="s">
        <v>471</v>
      </c>
      <c r="B243" s="97" t="s">
        <v>472</v>
      </c>
      <c r="C243" s="85" t="s">
        <v>214</v>
      </c>
      <c r="D243" s="86" t="s">
        <v>253</v>
      </c>
      <c r="E243" s="84" t="s">
        <v>254</v>
      </c>
      <c r="F243" s="87" t="s">
        <v>260</v>
      </c>
      <c r="G243" s="97" t="s">
        <v>423</v>
      </c>
      <c r="H243" s="85">
        <v>15</v>
      </c>
      <c r="I243" s="85">
        <v>15</v>
      </c>
      <c r="J243" s="85"/>
      <c r="K243" s="85"/>
      <c r="L243" s="85"/>
      <c r="M243" s="85"/>
      <c r="N243" s="89">
        <f t="shared" si="8"/>
        <v>0</v>
      </c>
      <c r="O243" s="90">
        <v>19</v>
      </c>
      <c r="P243" s="91" t="s">
        <v>472</v>
      </c>
    </row>
    <row r="244" spans="1:16" ht="20.100000000000001" hidden="1" customHeight="1" x14ac:dyDescent="0.2">
      <c r="A244" s="83" t="s">
        <v>471</v>
      </c>
      <c r="B244" s="97" t="s">
        <v>472</v>
      </c>
      <c r="C244" s="85" t="s">
        <v>214</v>
      </c>
      <c r="D244" s="86" t="s">
        <v>253</v>
      </c>
      <c r="E244" s="84" t="s">
        <v>254</v>
      </c>
      <c r="F244" s="87" t="s">
        <v>262</v>
      </c>
      <c r="G244" s="97" t="s">
        <v>379</v>
      </c>
      <c r="H244" s="85">
        <v>10</v>
      </c>
      <c r="I244" s="85">
        <v>10</v>
      </c>
      <c r="J244" s="85"/>
      <c r="K244" s="85"/>
      <c r="L244" s="85"/>
      <c r="M244" s="85"/>
      <c r="N244" s="89">
        <f t="shared" si="8"/>
        <v>0</v>
      </c>
      <c r="O244" s="90">
        <v>28</v>
      </c>
      <c r="P244" s="91" t="s">
        <v>264</v>
      </c>
    </row>
    <row r="245" spans="1:16" ht="20.100000000000001" hidden="1" customHeight="1" x14ac:dyDescent="0.2">
      <c r="A245" s="83" t="s">
        <v>471</v>
      </c>
      <c r="B245" s="97" t="s">
        <v>472</v>
      </c>
      <c r="C245" s="85" t="s">
        <v>214</v>
      </c>
      <c r="D245" s="86" t="s">
        <v>253</v>
      </c>
      <c r="E245" s="84" t="s">
        <v>254</v>
      </c>
      <c r="F245" s="87" t="s">
        <v>265</v>
      </c>
      <c r="G245" s="97" t="s">
        <v>266</v>
      </c>
      <c r="H245" s="85">
        <v>10</v>
      </c>
      <c r="I245" s="85">
        <v>10</v>
      </c>
      <c r="J245" s="85"/>
      <c r="K245" s="85"/>
      <c r="L245" s="85"/>
      <c r="M245" s="85"/>
      <c r="N245" s="89">
        <f t="shared" si="8"/>
        <v>0</v>
      </c>
      <c r="O245" s="90">
        <v>19</v>
      </c>
      <c r="P245" s="91" t="s">
        <v>472</v>
      </c>
    </row>
    <row r="246" spans="1:16" ht="20.100000000000001" hidden="1" customHeight="1" x14ac:dyDescent="0.2">
      <c r="A246" s="67" t="s">
        <v>471</v>
      </c>
      <c r="B246" s="68" t="s">
        <v>472</v>
      </c>
      <c r="C246" s="69" t="s">
        <v>214</v>
      </c>
      <c r="D246" s="86" t="s">
        <v>473</v>
      </c>
      <c r="E246" s="70" t="s">
        <v>472</v>
      </c>
      <c r="F246" s="69" t="s">
        <v>6</v>
      </c>
      <c r="G246" s="68" t="s">
        <v>474</v>
      </c>
      <c r="H246" s="69"/>
      <c r="I246" s="69"/>
      <c r="J246" s="69">
        <v>45</v>
      </c>
      <c r="K246" s="69">
        <v>45</v>
      </c>
      <c r="L246" s="69"/>
      <c r="M246" s="69"/>
      <c r="N246" s="94">
        <f t="shared" si="8"/>
        <v>0</v>
      </c>
      <c r="O246" s="73">
        <v>19</v>
      </c>
      <c r="P246" s="74" t="s">
        <v>472</v>
      </c>
    </row>
    <row r="247" spans="1:16" ht="20.100000000000001" hidden="1" customHeight="1" x14ac:dyDescent="0.2">
      <c r="A247" s="67" t="s">
        <v>471</v>
      </c>
      <c r="B247" s="68" t="s">
        <v>472</v>
      </c>
      <c r="C247" s="69" t="s">
        <v>214</v>
      </c>
      <c r="D247" s="86" t="s">
        <v>473</v>
      </c>
      <c r="E247" s="70" t="s">
        <v>472</v>
      </c>
      <c r="F247" s="69" t="s">
        <v>8</v>
      </c>
      <c r="G247" s="68" t="s">
        <v>475</v>
      </c>
      <c r="H247" s="69"/>
      <c r="I247" s="69"/>
      <c r="J247" s="69">
        <v>45</v>
      </c>
      <c r="K247" s="69">
        <v>45</v>
      </c>
      <c r="L247" s="69"/>
      <c r="M247" s="69"/>
      <c r="N247" s="94">
        <f t="shared" si="8"/>
        <v>0</v>
      </c>
      <c r="O247" s="73">
        <v>19</v>
      </c>
      <c r="P247" s="74" t="s">
        <v>472</v>
      </c>
    </row>
    <row r="248" spans="1:16" ht="20.100000000000001" hidden="1" customHeight="1" x14ac:dyDescent="0.2">
      <c r="A248" s="67" t="s">
        <v>471</v>
      </c>
      <c r="B248" s="68" t="s">
        <v>472</v>
      </c>
      <c r="C248" s="69" t="s">
        <v>214</v>
      </c>
      <c r="D248" s="86" t="s">
        <v>473</v>
      </c>
      <c r="E248" s="70" t="s">
        <v>472</v>
      </c>
      <c r="F248" s="69" t="s">
        <v>10</v>
      </c>
      <c r="G248" s="68" t="s">
        <v>476</v>
      </c>
      <c r="H248" s="69"/>
      <c r="I248" s="69"/>
      <c r="J248" s="69">
        <v>60</v>
      </c>
      <c r="K248" s="69">
        <v>60</v>
      </c>
      <c r="L248" s="69"/>
      <c r="M248" s="69"/>
      <c r="N248" s="94">
        <f t="shared" si="8"/>
        <v>0</v>
      </c>
      <c r="O248" s="73">
        <v>19</v>
      </c>
      <c r="P248" s="74" t="s">
        <v>472</v>
      </c>
    </row>
    <row r="249" spans="1:16" ht="20.100000000000001" hidden="1" customHeight="1" x14ac:dyDescent="0.2">
      <c r="A249" s="67" t="s">
        <v>471</v>
      </c>
      <c r="B249" s="68" t="s">
        <v>472</v>
      </c>
      <c r="C249" s="69" t="s">
        <v>214</v>
      </c>
      <c r="D249" s="86" t="s">
        <v>473</v>
      </c>
      <c r="E249" s="70" t="s">
        <v>472</v>
      </c>
      <c r="F249" s="69" t="s">
        <v>12</v>
      </c>
      <c r="G249" s="68" t="s">
        <v>477</v>
      </c>
      <c r="H249" s="69"/>
      <c r="I249" s="69"/>
      <c r="J249" s="69">
        <v>30</v>
      </c>
      <c r="K249" s="69">
        <v>30</v>
      </c>
      <c r="L249" s="69"/>
      <c r="M249" s="69"/>
      <c r="N249" s="94">
        <f t="shared" si="8"/>
        <v>0</v>
      </c>
      <c r="O249" s="73">
        <v>19</v>
      </c>
      <c r="P249" s="74" t="s">
        <v>472</v>
      </c>
    </row>
    <row r="250" spans="1:16" ht="20.100000000000001" hidden="1" customHeight="1" x14ac:dyDescent="0.2">
      <c r="A250" s="67" t="s">
        <v>471</v>
      </c>
      <c r="B250" s="68" t="s">
        <v>472</v>
      </c>
      <c r="C250" s="69" t="s">
        <v>214</v>
      </c>
      <c r="D250" s="86" t="s">
        <v>473</v>
      </c>
      <c r="E250" s="70" t="s">
        <v>472</v>
      </c>
      <c r="F250" s="69" t="s">
        <v>14</v>
      </c>
      <c r="G250" s="70" t="s">
        <v>478</v>
      </c>
      <c r="H250" s="69"/>
      <c r="I250" s="69"/>
      <c r="J250" s="69">
        <v>117</v>
      </c>
      <c r="K250" s="69">
        <v>117</v>
      </c>
      <c r="L250" s="69"/>
      <c r="M250" s="69"/>
      <c r="N250" s="94">
        <f t="shared" si="8"/>
        <v>0</v>
      </c>
      <c r="O250" s="73">
        <v>19</v>
      </c>
      <c r="P250" s="74" t="s">
        <v>472</v>
      </c>
    </row>
    <row r="251" spans="1:16" ht="20.100000000000001" hidden="1" customHeight="1" x14ac:dyDescent="0.2">
      <c r="A251" s="67" t="s">
        <v>471</v>
      </c>
      <c r="B251" s="68" t="s">
        <v>472</v>
      </c>
      <c r="C251" s="69" t="s">
        <v>214</v>
      </c>
      <c r="D251" s="86" t="s">
        <v>473</v>
      </c>
      <c r="E251" s="70" t="s">
        <v>472</v>
      </c>
      <c r="F251" s="69" t="s">
        <v>16</v>
      </c>
      <c r="G251" s="68" t="s">
        <v>479</v>
      </c>
      <c r="H251" s="69"/>
      <c r="I251" s="69"/>
      <c r="J251" s="69"/>
      <c r="K251" s="69"/>
      <c r="L251" s="69">
        <v>30</v>
      </c>
      <c r="M251" s="69">
        <v>30</v>
      </c>
      <c r="N251" s="94">
        <f t="shared" si="8"/>
        <v>0</v>
      </c>
      <c r="O251" s="73">
        <v>19</v>
      </c>
      <c r="P251" s="74" t="s">
        <v>472</v>
      </c>
    </row>
    <row r="252" spans="1:16" ht="20.100000000000001" hidden="1" customHeight="1" x14ac:dyDescent="0.2">
      <c r="A252" s="67" t="s">
        <v>471</v>
      </c>
      <c r="B252" s="68" t="s">
        <v>472</v>
      </c>
      <c r="C252" s="69" t="s">
        <v>214</v>
      </c>
      <c r="D252" s="86" t="s">
        <v>473</v>
      </c>
      <c r="E252" s="70" t="s">
        <v>472</v>
      </c>
      <c r="F252" s="69" t="s">
        <v>18</v>
      </c>
      <c r="G252" s="68" t="s">
        <v>480</v>
      </c>
      <c r="H252" s="69"/>
      <c r="I252" s="69"/>
      <c r="J252" s="69"/>
      <c r="K252" s="69"/>
      <c r="L252" s="69">
        <v>30</v>
      </c>
      <c r="M252" s="69">
        <v>30</v>
      </c>
      <c r="N252" s="94">
        <f t="shared" si="8"/>
        <v>0</v>
      </c>
      <c r="O252" s="73">
        <v>19</v>
      </c>
      <c r="P252" s="74" t="s">
        <v>472</v>
      </c>
    </row>
    <row r="253" spans="1:16" ht="20.100000000000001" hidden="1" customHeight="1" x14ac:dyDescent="0.2">
      <c r="A253" s="67" t="s">
        <v>471</v>
      </c>
      <c r="B253" s="68" t="s">
        <v>472</v>
      </c>
      <c r="C253" s="69" t="s">
        <v>214</v>
      </c>
      <c r="D253" s="86" t="s">
        <v>473</v>
      </c>
      <c r="E253" s="70" t="s">
        <v>472</v>
      </c>
      <c r="F253" s="69" t="s">
        <v>20</v>
      </c>
      <c r="G253" s="68" t="s">
        <v>306</v>
      </c>
      <c r="H253" s="69"/>
      <c r="I253" s="69"/>
      <c r="J253" s="69"/>
      <c r="K253" s="69"/>
      <c r="L253" s="69">
        <v>20</v>
      </c>
      <c r="M253" s="69">
        <v>20</v>
      </c>
      <c r="N253" s="94">
        <f t="shared" si="8"/>
        <v>0</v>
      </c>
      <c r="O253" s="73">
        <v>19</v>
      </c>
      <c r="P253" s="74" t="s">
        <v>472</v>
      </c>
    </row>
    <row r="254" spans="1:16" ht="20.100000000000001" hidden="1" customHeight="1" x14ac:dyDescent="0.2">
      <c r="A254" s="67" t="s">
        <v>471</v>
      </c>
      <c r="B254" s="68" t="s">
        <v>472</v>
      </c>
      <c r="C254" s="69" t="s">
        <v>214</v>
      </c>
      <c r="D254" s="86" t="s">
        <v>473</v>
      </c>
      <c r="E254" s="70" t="s">
        <v>472</v>
      </c>
      <c r="F254" s="69" t="s">
        <v>22</v>
      </c>
      <c r="G254" s="70" t="s">
        <v>307</v>
      </c>
      <c r="H254" s="69"/>
      <c r="I254" s="69"/>
      <c r="J254" s="69"/>
      <c r="K254" s="69"/>
      <c r="L254" s="69">
        <v>30</v>
      </c>
      <c r="M254" s="69">
        <v>30</v>
      </c>
      <c r="N254" s="94">
        <f t="shared" si="8"/>
        <v>0</v>
      </c>
      <c r="O254" s="73">
        <v>19</v>
      </c>
      <c r="P254" s="74" t="s">
        <v>472</v>
      </c>
    </row>
    <row r="255" spans="1:16" ht="20.100000000000001" hidden="1" customHeight="1" x14ac:dyDescent="0.2">
      <c r="A255" s="67" t="s">
        <v>471</v>
      </c>
      <c r="B255" s="68" t="s">
        <v>472</v>
      </c>
      <c r="C255" s="69" t="s">
        <v>214</v>
      </c>
      <c r="D255" s="86" t="s">
        <v>473</v>
      </c>
      <c r="E255" s="70" t="s">
        <v>472</v>
      </c>
      <c r="F255" s="69" t="s">
        <v>24</v>
      </c>
      <c r="G255" s="68" t="s">
        <v>481</v>
      </c>
      <c r="H255" s="69"/>
      <c r="I255" s="69"/>
      <c r="J255" s="69"/>
      <c r="K255" s="69"/>
      <c r="L255" s="69">
        <v>30</v>
      </c>
      <c r="M255" s="69">
        <v>30</v>
      </c>
      <c r="N255" s="94">
        <f t="shared" si="8"/>
        <v>0</v>
      </c>
      <c r="O255" s="73">
        <v>19</v>
      </c>
      <c r="P255" s="74" t="s">
        <v>472</v>
      </c>
    </row>
    <row r="256" spans="1:16" ht="20.100000000000001" hidden="1" customHeight="1" x14ac:dyDescent="0.2">
      <c r="A256" s="67" t="s">
        <v>471</v>
      </c>
      <c r="B256" s="68" t="s">
        <v>472</v>
      </c>
      <c r="C256" s="69" t="s">
        <v>214</v>
      </c>
      <c r="D256" s="86" t="s">
        <v>473</v>
      </c>
      <c r="E256" s="70" t="s">
        <v>472</v>
      </c>
      <c r="F256" s="69" t="s">
        <v>26</v>
      </c>
      <c r="G256" s="68" t="s">
        <v>482</v>
      </c>
      <c r="H256" s="69"/>
      <c r="I256" s="69"/>
      <c r="J256" s="69"/>
      <c r="K256" s="69"/>
      <c r="L256" s="69">
        <v>30</v>
      </c>
      <c r="M256" s="69">
        <v>20</v>
      </c>
      <c r="N256" s="94">
        <f t="shared" si="8"/>
        <v>0</v>
      </c>
      <c r="O256" s="73">
        <v>19</v>
      </c>
      <c r="P256" s="74" t="s">
        <v>472</v>
      </c>
    </row>
    <row r="257" spans="1:16" ht="20.100000000000001" hidden="1" customHeight="1" x14ac:dyDescent="0.2">
      <c r="A257" s="67" t="s">
        <v>471</v>
      </c>
      <c r="B257" s="68" t="s">
        <v>472</v>
      </c>
      <c r="C257" s="69" t="s">
        <v>214</v>
      </c>
      <c r="D257" s="86" t="s">
        <v>473</v>
      </c>
      <c r="E257" s="70" t="s">
        <v>472</v>
      </c>
      <c r="F257" s="69" t="s">
        <v>28</v>
      </c>
      <c r="G257" s="70" t="s">
        <v>483</v>
      </c>
      <c r="H257" s="69"/>
      <c r="I257" s="69"/>
      <c r="J257" s="69"/>
      <c r="K257" s="69"/>
      <c r="L257" s="69">
        <v>110</v>
      </c>
      <c r="M257" s="69">
        <v>60</v>
      </c>
      <c r="N257" s="94">
        <f t="shared" si="8"/>
        <v>0</v>
      </c>
      <c r="O257" s="73">
        <v>19</v>
      </c>
      <c r="P257" s="74" t="s">
        <v>472</v>
      </c>
    </row>
    <row r="258" spans="1:16" ht="20.100000000000001" hidden="1" customHeight="1" x14ac:dyDescent="0.2">
      <c r="A258" s="67" t="s">
        <v>471</v>
      </c>
      <c r="B258" s="68" t="s">
        <v>472</v>
      </c>
      <c r="C258" s="69" t="s">
        <v>214</v>
      </c>
      <c r="D258" s="86" t="s">
        <v>473</v>
      </c>
      <c r="E258" s="70" t="s">
        <v>472</v>
      </c>
      <c r="F258" s="69" t="s">
        <v>30</v>
      </c>
      <c r="G258" s="68" t="s">
        <v>484</v>
      </c>
      <c r="H258" s="69"/>
      <c r="I258" s="69"/>
      <c r="J258" s="69"/>
      <c r="K258" s="69"/>
      <c r="L258" s="69">
        <v>26</v>
      </c>
      <c r="M258" s="69">
        <v>14</v>
      </c>
      <c r="N258" s="94">
        <f t="shared" si="8"/>
        <v>0</v>
      </c>
      <c r="O258" s="73">
        <v>19</v>
      </c>
      <c r="P258" s="74" t="s">
        <v>472</v>
      </c>
    </row>
    <row r="259" spans="1:16" ht="20.100000000000001" hidden="1" customHeight="1" x14ac:dyDescent="0.2">
      <c r="A259" s="67" t="s">
        <v>471</v>
      </c>
      <c r="B259" s="68" t="s">
        <v>472</v>
      </c>
      <c r="C259" s="69" t="s">
        <v>214</v>
      </c>
      <c r="D259" s="86" t="s">
        <v>473</v>
      </c>
      <c r="E259" s="70" t="s">
        <v>472</v>
      </c>
      <c r="F259" s="69" t="s">
        <v>32</v>
      </c>
      <c r="G259" s="79" t="s">
        <v>227</v>
      </c>
      <c r="H259" s="69"/>
      <c r="I259" s="69"/>
      <c r="J259" s="69"/>
      <c r="K259" s="69"/>
      <c r="L259" s="69"/>
      <c r="M259" s="69">
        <v>160</v>
      </c>
      <c r="N259" s="94">
        <f t="shared" si="8"/>
        <v>0</v>
      </c>
      <c r="O259" s="73">
        <v>65</v>
      </c>
      <c r="P259" s="74" t="s">
        <v>35</v>
      </c>
    </row>
    <row r="260" spans="1:16" ht="20.100000000000001" hidden="1" customHeight="1" x14ac:dyDescent="0.2">
      <c r="A260" s="83" t="s">
        <v>485</v>
      </c>
      <c r="B260" s="97" t="s">
        <v>486</v>
      </c>
      <c r="C260" s="85" t="s">
        <v>214</v>
      </c>
      <c r="D260" s="86" t="s">
        <v>253</v>
      </c>
      <c r="E260" s="84" t="s">
        <v>254</v>
      </c>
      <c r="F260" s="87" t="s">
        <v>255</v>
      </c>
      <c r="G260" s="97" t="s">
        <v>422</v>
      </c>
      <c r="H260" s="123">
        <v>18</v>
      </c>
      <c r="I260" s="123">
        <v>18</v>
      </c>
      <c r="J260" s="85"/>
      <c r="K260" s="85"/>
      <c r="L260" s="85"/>
      <c r="M260" s="85"/>
      <c r="N260" s="89">
        <f t="shared" si="8"/>
        <v>0</v>
      </c>
      <c r="O260" s="90">
        <v>35</v>
      </c>
      <c r="P260" s="91" t="s">
        <v>487</v>
      </c>
    </row>
    <row r="261" spans="1:16" ht="20.100000000000001" hidden="1" customHeight="1" x14ac:dyDescent="0.2">
      <c r="A261" s="83" t="s">
        <v>485</v>
      </c>
      <c r="B261" s="97" t="s">
        <v>486</v>
      </c>
      <c r="C261" s="85" t="s">
        <v>214</v>
      </c>
      <c r="D261" s="86" t="s">
        <v>253</v>
      </c>
      <c r="E261" s="84" t="s">
        <v>254</v>
      </c>
      <c r="F261" s="87" t="s">
        <v>258</v>
      </c>
      <c r="G261" s="97" t="s">
        <v>259</v>
      </c>
      <c r="H261" s="123">
        <v>7</v>
      </c>
      <c r="I261" s="123">
        <v>7</v>
      </c>
      <c r="J261" s="85"/>
      <c r="K261" s="85"/>
      <c r="L261" s="85"/>
      <c r="M261" s="85"/>
      <c r="N261" s="89">
        <f t="shared" si="8"/>
        <v>0</v>
      </c>
      <c r="O261" s="90">
        <v>35</v>
      </c>
      <c r="P261" s="91" t="s">
        <v>487</v>
      </c>
    </row>
    <row r="262" spans="1:16" ht="20.100000000000001" hidden="1" customHeight="1" x14ac:dyDescent="0.2">
      <c r="A262" s="83" t="s">
        <v>485</v>
      </c>
      <c r="B262" s="97" t="s">
        <v>486</v>
      </c>
      <c r="C262" s="85" t="s">
        <v>214</v>
      </c>
      <c r="D262" s="86" t="s">
        <v>253</v>
      </c>
      <c r="E262" s="84" t="s">
        <v>254</v>
      </c>
      <c r="F262" s="87" t="s">
        <v>260</v>
      </c>
      <c r="G262" s="97" t="s">
        <v>423</v>
      </c>
      <c r="H262" s="123">
        <v>15</v>
      </c>
      <c r="I262" s="123">
        <v>15</v>
      </c>
      <c r="J262" s="85"/>
      <c r="K262" s="85"/>
      <c r="L262" s="85"/>
      <c r="M262" s="85"/>
      <c r="N262" s="89">
        <f t="shared" si="8"/>
        <v>0</v>
      </c>
      <c r="O262" s="90">
        <v>35</v>
      </c>
      <c r="P262" s="91" t="s">
        <v>487</v>
      </c>
    </row>
    <row r="263" spans="1:16" ht="20.100000000000001" hidden="1" customHeight="1" x14ac:dyDescent="0.2">
      <c r="A263" s="83" t="s">
        <v>485</v>
      </c>
      <c r="B263" s="124" t="s">
        <v>486</v>
      </c>
      <c r="C263" s="85" t="s">
        <v>214</v>
      </c>
      <c r="D263" s="86" t="s">
        <v>253</v>
      </c>
      <c r="E263" s="84" t="s">
        <v>254</v>
      </c>
      <c r="F263" s="87" t="s">
        <v>262</v>
      </c>
      <c r="G263" s="124" t="s">
        <v>379</v>
      </c>
      <c r="H263" s="123">
        <v>10</v>
      </c>
      <c r="I263" s="123">
        <v>10</v>
      </c>
      <c r="J263" s="123"/>
      <c r="K263" s="123"/>
      <c r="L263" s="123"/>
      <c r="M263" s="123"/>
      <c r="N263" s="89">
        <f t="shared" si="8"/>
        <v>0</v>
      </c>
      <c r="O263" s="90">
        <v>28</v>
      </c>
      <c r="P263" s="91" t="s">
        <v>264</v>
      </c>
    </row>
    <row r="264" spans="1:16" ht="20.100000000000001" hidden="1" customHeight="1" x14ac:dyDescent="0.2">
      <c r="A264" s="83" t="s">
        <v>485</v>
      </c>
      <c r="B264" s="124" t="s">
        <v>486</v>
      </c>
      <c r="C264" s="85" t="s">
        <v>214</v>
      </c>
      <c r="D264" s="86" t="s">
        <v>253</v>
      </c>
      <c r="E264" s="84" t="s">
        <v>254</v>
      </c>
      <c r="F264" s="87" t="s">
        <v>265</v>
      </c>
      <c r="G264" s="124" t="s">
        <v>266</v>
      </c>
      <c r="H264" s="123">
        <v>10</v>
      </c>
      <c r="I264" s="123">
        <v>10</v>
      </c>
      <c r="J264" s="123"/>
      <c r="K264" s="123"/>
      <c r="L264" s="123"/>
      <c r="M264" s="123"/>
      <c r="N264" s="89">
        <f t="shared" si="8"/>
        <v>0</v>
      </c>
      <c r="O264" s="90">
        <v>35</v>
      </c>
      <c r="P264" s="91" t="s">
        <v>487</v>
      </c>
    </row>
    <row r="265" spans="1:16" ht="20.100000000000001" hidden="1" customHeight="1" x14ac:dyDescent="0.2">
      <c r="A265" s="67" t="s">
        <v>485</v>
      </c>
      <c r="B265" s="79" t="s">
        <v>486</v>
      </c>
      <c r="C265" s="69" t="s">
        <v>214</v>
      </c>
      <c r="D265" s="86" t="s">
        <v>488</v>
      </c>
      <c r="E265" s="70" t="s">
        <v>489</v>
      </c>
      <c r="F265" s="69" t="s">
        <v>6</v>
      </c>
      <c r="G265" s="79" t="s">
        <v>490</v>
      </c>
      <c r="H265" s="77"/>
      <c r="I265" s="77"/>
      <c r="J265" s="77">
        <v>30</v>
      </c>
      <c r="K265" s="77"/>
      <c r="L265" s="77"/>
      <c r="M265" s="77"/>
      <c r="N265" s="81">
        <f t="shared" si="8"/>
        <v>0</v>
      </c>
      <c r="O265" s="73">
        <v>35</v>
      </c>
      <c r="P265" s="74" t="s">
        <v>487</v>
      </c>
    </row>
    <row r="266" spans="1:16" ht="20.100000000000001" hidden="1" customHeight="1" x14ac:dyDescent="0.2">
      <c r="A266" s="67" t="s">
        <v>485</v>
      </c>
      <c r="B266" s="79" t="s">
        <v>486</v>
      </c>
      <c r="C266" s="69" t="s">
        <v>214</v>
      </c>
      <c r="D266" s="86" t="s">
        <v>488</v>
      </c>
      <c r="E266" s="70" t="s">
        <v>489</v>
      </c>
      <c r="F266" s="69" t="s">
        <v>8</v>
      </c>
      <c r="G266" s="79" t="s">
        <v>491</v>
      </c>
      <c r="H266" s="77"/>
      <c r="I266" s="77"/>
      <c r="J266" s="77">
        <v>45</v>
      </c>
      <c r="K266" s="77">
        <v>55</v>
      </c>
      <c r="L266" s="77"/>
      <c r="M266" s="77"/>
      <c r="N266" s="81">
        <f t="shared" si="8"/>
        <v>0</v>
      </c>
      <c r="O266" s="73">
        <v>35</v>
      </c>
      <c r="P266" s="74" t="s">
        <v>487</v>
      </c>
    </row>
    <row r="267" spans="1:16" ht="20.100000000000001" hidden="1" customHeight="1" x14ac:dyDescent="0.2">
      <c r="A267" s="67" t="s">
        <v>485</v>
      </c>
      <c r="B267" s="79" t="s">
        <v>486</v>
      </c>
      <c r="C267" s="69" t="s">
        <v>214</v>
      </c>
      <c r="D267" s="86" t="s">
        <v>488</v>
      </c>
      <c r="E267" s="70" t="s">
        <v>489</v>
      </c>
      <c r="F267" s="69" t="s">
        <v>10</v>
      </c>
      <c r="G267" s="79" t="s">
        <v>492</v>
      </c>
      <c r="H267" s="77"/>
      <c r="I267" s="77"/>
      <c r="J267" s="77">
        <v>102</v>
      </c>
      <c r="K267" s="77">
        <v>102</v>
      </c>
      <c r="L267" s="77"/>
      <c r="M267" s="77"/>
      <c r="N267" s="81">
        <f t="shared" si="8"/>
        <v>0</v>
      </c>
      <c r="O267" s="73">
        <v>35</v>
      </c>
      <c r="P267" s="74" t="s">
        <v>487</v>
      </c>
    </row>
    <row r="268" spans="1:16" ht="20.100000000000001" hidden="1" customHeight="1" x14ac:dyDescent="0.2">
      <c r="A268" s="67" t="s">
        <v>485</v>
      </c>
      <c r="B268" s="79" t="s">
        <v>486</v>
      </c>
      <c r="C268" s="69" t="s">
        <v>214</v>
      </c>
      <c r="D268" s="86" t="s">
        <v>488</v>
      </c>
      <c r="E268" s="70" t="s">
        <v>489</v>
      </c>
      <c r="F268" s="77" t="s">
        <v>12</v>
      </c>
      <c r="G268" s="79" t="s">
        <v>493</v>
      </c>
      <c r="H268" s="77"/>
      <c r="I268" s="77"/>
      <c r="J268" s="77">
        <v>30</v>
      </c>
      <c r="K268" s="77">
        <v>30</v>
      </c>
      <c r="L268" s="77"/>
      <c r="M268" s="77"/>
      <c r="N268" s="81">
        <f t="shared" si="8"/>
        <v>0</v>
      </c>
      <c r="O268" s="73">
        <v>35</v>
      </c>
      <c r="P268" s="74" t="s">
        <v>487</v>
      </c>
    </row>
    <row r="269" spans="1:16" ht="20.100000000000001" hidden="1" customHeight="1" x14ac:dyDescent="0.2">
      <c r="A269" s="67" t="s">
        <v>485</v>
      </c>
      <c r="B269" s="79" t="s">
        <v>486</v>
      </c>
      <c r="C269" s="69" t="s">
        <v>214</v>
      </c>
      <c r="D269" s="86" t="s">
        <v>488</v>
      </c>
      <c r="E269" s="70" t="s">
        <v>489</v>
      </c>
      <c r="F269" s="77" t="s">
        <v>14</v>
      </c>
      <c r="G269" s="79" t="s">
        <v>494</v>
      </c>
      <c r="H269" s="77"/>
      <c r="I269" s="77"/>
      <c r="J269" s="77">
        <v>40</v>
      </c>
      <c r="K269" s="77">
        <v>40</v>
      </c>
      <c r="L269" s="77"/>
      <c r="M269" s="77"/>
      <c r="N269" s="81">
        <f t="shared" si="8"/>
        <v>0</v>
      </c>
      <c r="O269" s="73">
        <v>35</v>
      </c>
      <c r="P269" s="74" t="s">
        <v>487</v>
      </c>
    </row>
    <row r="270" spans="1:16" ht="20.100000000000001" hidden="1" customHeight="1" x14ac:dyDescent="0.2">
      <c r="A270" s="67" t="s">
        <v>485</v>
      </c>
      <c r="B270" s="79" t="s">
        <v>486</v>
      </c>
      <c r="C270" s="69" t="s">
        <v>214</v>
      </c>
      <c r="D270" s="86" t="s">
        <v>488</v>
      </c>
      <c r="E270" s="70" t="s">
        <v>489</v>
      </c>
      <c r="F270" s="77" t="s">
        <v>16</v>
      </c>
      <c r="G270" s="79" t="s">
        <v>480</v>
      </c>
      <c r="H270" s="77"/>
      <c r="I270" s="77"/>
      <c r="J270" s="77">
        <v>20</v>
      </c>
      <c r="K270" s="77">
        <v>40</v>
      </c>
      <c r="L270" s="77"/>
      <c r="M270" s="77"/>
      <c r="N270" s="81">
        <f t="shared" si="8"/>
        <v>0</v>
      </c>
      <c r="O270" s="73">
        <v>35</v>
      </c>
      <c r="P270" s="74" t="s">
        <v>487</v>
      </c>
    </row>
    <row r="271" spans="1:16" ht="20.100000000000001" hidden="1" customHeight="1" x14ac:dyDescent="0.2">
      <c r="A271" s="67" t="s">
        <v>485</v>
      </c>
      <c r="B271" s="79" t="s">
        <v>486</v>
      </c>
      <c r="C271" s="69" t="s">
        <v>214</v>
      </c>
      <c r="D271" s="86" t="s">
        <v>488</v>
      </c>
      <c r="E271" s="70" t="s">
        <v>489</v>
      </c>
      <c r="F271" s="77" t="s">
        <v>18</v>
      </c>
      <c r="G271" s="79" t="s">
        <v>495</v>
      </c>
      <c r="H271" s="77"/>
      <c r="I271" s="77"/>
      <c r="J271" s="77">
        <v>30</v>
      </c>
      <c r="K271" s="77">
        <v>30</v>
      </c>
      <c r="L271" s="77"/>
      <c r="M271" s="77"/>
      <c r="N271" s="81">
        <f t="shared" si="8"/>
        <v>0</v>
      </c>
      <c r="O271" s="73">
        <v>35</v>
      </c>
      <c r="P271" s="74" t="s">
        <v>487</v>
      </c>
    </row>
    <row r="272" spans="1:16" ht="20.100000000000001" hidden="1" customHeight="1" x14ac:dyDescent="0.2">
      <c r="A272" s="67" t="s">
        <v>485</v>
      </c>
      <c r="B272" s="79" t="s">
        <v>486</v>
      </c>
      <c r="C272" s="69" t="s">
        <v>214</v>
      </c>
      <c r="D272" s="86" t="s">
        <v>488</v>
      </c>
      <c r="E272" s="70" t="s">
        <v>489</v>
      </c>
      <c r="F272" s="77" t="s">
        <v>20</v>
      </c>
      <c r="G272" s="79" t="s">
        <v>496</v>
      </c>
      <c r="H272" s="77"/>
      <c r="I272" s="82"/>
      <c r="J272" s="77"/>
      <c r="K272" s="77"/>
      <c r="L272" s="77">
        <v>75</v>
      </c>
      <c r="M272" s="77">
        <v>75</v>
      </c>
      <c r="N272" s="81">
        <f t="shared" si="8"/>
        <v>0</v>
      </c>
      <c r="O272" s="73">
        <v>35</v>
      </c>
      <c r="P272" s="74" t="s">
        <v>487</v>
      </c>
    </row>
    <row r="273" spans="1:16" ht="20.100000000000001" hidden="1" customHeight="1" x14ac:dyDescent="0.2">
      <c r="A273" s="67" t="s">
        <v>485</v>
      </c>
      <c r="B273" s="79" t="s">
        <v>486</v>
      </c>
      <c r="C273" s="69" t="s">
        <v>214</v>
      </c>
      <c r="D273" s="86" t="s">
        <v>488</v>
      </c>
      <c r="E273" s="70" t="s">
        <v>489</v>
      </c>
      <c r="F273" s="77" t="s">
        <v>22</v>
      </c>
      <c r="G273" s="79" t="s">
        <v>497</v>
      </c>
      <c r="H273" s="77"/>
      <c r="I273" s="77"/>
      <c r="J273" s="77"/>
      <c r="K273" s="77"/>
      <c r="L273" s="77">
        <v>25</v>
      </c>
      <c r="M273" s="77">
        <v>25</v>
      </c>
      <c r="N273" s="81">
        <f t="shared" si="8"/>
        <v>0</v>
      </c>
      <c r="O273" s="73">
        <v>35</v>
      </c>
      <c r="P273" s="74" t="s">
        <v>487</v>
      </c>
    </row>
    <row r="274" spans="1:16" ht="20.100000000000001" hidden="1" customHeight="1" x14ac:dyDescent="0.2">
      <c r="A274" s="67" t="s">
        <v>485</v>
      </c>
      <c r="B274" s="79" t="s">
        <v>486</v>
      </c>
      <c r="C274" s="69" t="s">
        <v>214</v>
      </c>
      <c r="D274" s="86" t="s">
        <v>488</v>
      </c>
      <c r="E274" s="70" t="s">
        <v>489</v>
      </c>
      <c r="F274" s="77" t="s">
        <v>24</v>
      </c>
      <c r="G274" s="79" t="s">
        <v>498</v>
      </c>
      <c r="H274" s="77"/>
      <c r="I274" s="77"/>
      <c r="J274" s="77"/>
      <c r="K274" s="77"/>
      <c r="L274" s="77">
        <v>25</v>
      </c>
      <c r="M274" s="77">
        <v>25</v>
      </c>
      <c r="N274" s="81">
        <f t="shared" si="8"/>
        <v>0</v>
      </c>
      <c r="O274" s="73">
        <v>35</v>
      </c>
      <c r="P274" s="74" t="s">
        <v>487</v>
      </c>
    </row>
    <row r="275" spans="1:16" ht="20.100000000000001" hidden="1" customHeight="1" x14ac:dyDescent="0.2">
      <c r="A275" s="67" t="s">
        <v>485</v>
      </c>
      <c r="B275" s="79" t="s">
        <v>486</v>
      </c>
      <c r="C275" s="69" t="s">
        <v>214</v>
      </c>
      <c r="D275" s="86" t="s">
        <v>488</v>
      </c>
      <c r="E275" s="70" t="s">
        <v>489</v>
      </c>
      <c r="F275" s="77" t="s">
        <v>26</v>
      </c>
      <c r="G275" s="79" t="s">
        <v>499</v>
      </c>
      <c r="H275" s="77"/>
      <c r="I275" s="82"/>
      <c r="J275" s="77"/>
      <c r="K275" s="77"/>
      <c r="L275" s="77">
        <v>30</v>
      </c>
      <c r="M275" s="77">
        <v>30</v>
      </c>
      <c r="N275" s="81">
        <f t="shared" si="8"/>
        <v>0</v>
      </c>
      <c r="O275" s="73">
        <v>35</v>
      </c>
      <c r="P275" s="74" t="s">
        <v>487</v>
      </c>
    </row>
    <row r="276" spans="1:16" ht="20.100000000000001" hidden="1" customHeight="1" x14ac:dyDescent="0.2">
      <c r="A276" s="67" t="s">
        <v>485</v>
      </c>
      <c r="B276" s="79" t="s">
        <v>486</v>
      </c>
      <c r="C276" s="69" t="s">
        <v>214</v>
      </c>
      <c r="D276" s="86" t="s">
        <v>488</v>
      </c>
      <c r="E276" s="70" t="s">
        <v>489</v>
      </c>
      <c r="F276" s="77" t="s">
        <v>28</v>
      </c>
      <c r="G276" s="79" t="s">
        <v>500</v>
      </c>
      <c r="H276" s="77"/>
      <c r="I276" s="77"/>
      <c r="J276" s="77"/>
      <c r="K276" s="77"/>
      <c r="L276" s="77">
        <v>45</v>
      </c>
      <c r="M276" s="77">
        <v>45</v>
      </c>
      <c r="N276" s="81">
        <f t="shared" si="8"/>
        <v>0</v>
      </c>
      <c r="O276" s="73">
        <v>35</v>
      </c>
      <c r="P276" s="74" t="s">
        <v>487</v>
      </c>
    </row>
    <row r="277" spans="1:16" ht="20.100000000000001" hidden="1" customHeight="1" x14ac:dyDescent="0.2">
      <c r="A277" s="67" t="s">
        <v>485</v>
      </c>
      <c r="B277" s="79" t="s">
        <v>486</v>
      </c>
      <c r="C277" s="69" t="s">
        <v>214</v>
      </c>
      <c r="D277" s="86" t="s">
        <v>488</v>
      </c>
      <c r="E277" s="70" t="s">
        <v>489</v>
      </c>
      <c r="F277" s="77" t="s">
        <v>30</v>
      </c>
      <c r="G277" s="79" t="s">
        <v>484</v>
      </c>
      <c r="H277" s="77"/>
      <c r="I277" s="77"/>
      <c r="J277" s="77"/>
      <c r="K277" s="77"/>
      <c r="L277" s="77">
        <v>26</v>
      </c>
      <c r="M277" s="77">
        <v>14</v>
      </c>
      <c r="N277" s="81">
        <f t="shared" si="8"/>
        <v>0</v>
      </c>
      <c r="O277" s="73">
        <v>35</v>
      </c>
      <c r="P277" s="74" t="s">
        <v>487</v>
      </c>
    </row>
    <row r="278" spans="1:16" ht="20.100000000000001" hidden="1" customHeight="1" x14ac:dyDescent="0.2">
      <c r="A278" s="67" t="s">
        <v>485</v>
      </c>
      <c r="B278" s="79" t="s">
        <v>486</v>
      </c>
      <c r="C278" s="69" t="s">
        <v>214</v>
      </c>
      <c r="D278" s="86" t="s">
        <v>488</v>
      </c>
      <c r="E278" s="70" t="s">
        <v>489</v>
      </c>
      <c r="F278" s="77" t="s">
        <v>32</v>
      </c>
      <c r="G278" s="79" t="s">
        <v>501</v>
      </c>
      <c r="H278" s="77"/>
      <c r="I278" s="77"/>
      <c r="J278" s="77"/>
      <c r="K278" s="82"/>
      <c r="L278" s="77">
        <v>60</v>
      </c>
      <c r="M278" s="77"/>
      <c r="N278" s="81">
        <f t="shared" si="8"/>
        <v>0</v>
      </c>
      <c r="O278" s="73">
        <v>35</v>
      </c>
      <c r="P278" s="74" t="s">
        <v>487</v>
      </c>
    </row>
    <row r="279" spans="1:16" ht="20.100000000000001" hidden="1" customHeight="1" x14ac:dyDescent="0.2">
      <c r="A279" s="67" t="s">
        <v>485</v>
      </c>
      <c r="B279" s="79" t="s">
        <v>486</v>
      </c>
      <c r="C279" s="69" t="s">
        <v>214</v>
      </c>
      <c r="D279" s="86" t="s">
        <v>488</v>
      </c>
      <c r="E279" s="70" t="s">
        <v>489</v>
      </c>
      <c r="F279" s="77" t="s">
        <v>34</v>
      </c>
      <c r="G279" s="79" t="s">
        <v>306</v>
      </c>
      <c r="H279" s="77"/>
      <c r="I279" s="77"/>
      <c r="J279" s="77"/>
      <c r="K279" s="82"/>
      <c r="L279" s="77">
        <v>20</v>
      </c>
      <c r="M279" s="77">
        <v>20</v>
      </c>
      <c r="N279" s="81">
        <f t="shared" si="8"/>
        <v>0</v>
      </c>
      <c r="O279" s="73">
        <v>35</v>
      </c>
      <c r="P279" s="74" t="s">
        <v>487</v>
      </c>
    </row>
    <row r="280" spans="1:16" ht="20.100000000000001" hidden="1" customHeight="1" x14ac:dyDescent="0.2">
      <c r="A280" s="67" t="s">
        <v>485</v>
      </c>
      <c r="B280" s="79" t="s">
        <v>486</v>
      </c>
      <c r="C280" s="69" t="s">
        <v>214</v>
      </c>
      <c r="D280" s="86" t="s">
        <v>488</v>
      </c>
      <c r="E280" s="70" t="s">
        <v>489</v>
      </c>
      <c r="F280" s="77" t="s">
        <v>70</v>
      </c>
      <c r="G280" s="79" t="s">
        <v>227</v>
      </c>
      <c r="H280" s="77"/>
      <c r="I280" s="77"/>
      <c r="J280" s="77"/>
      <c r="K280" s="69"/>
      <c r="L280" s="77"/>
      <c r="M280" s="77">
        <v>160</v>
      </c>
      <c r="N280" s="81">
        <f t="shared" si="8"/>
        <v>0</v>
      </c>
      <c r="O280" s="73">
        <v>65</v>
      </c>
      <c r="P280" s="74" t="s">
        <v>35</v>
      </c>
    </row>
    <row r="281" spans="1:16" ht="20.100000000000001" hidden="1" customHeight="1" x14ac:dyDescent="0.2">
      <c r="A281" s="97" t="s">
        <v>502</v>
      </c>
      <c r="B281" s="97" t="s">
        <v>503</v>
      </c>
      <c r="C281" s="85" t="s">
        <v>214</v>
      </c>
      <c r="D281" s="86" t="s">
        <v>253</v>
      </c>
      <c r="E281" s="84" t="s">
        <v>254</v>
      </c>
      <c r="F281" s="87" t="s">
        <v>255</v>
      </c>
      <c r="G281" s="97" t="s">
        <v>422</v>
      </c>
      <c r="H281" s="87">
        <v>18</v>
      </c>
      <c r="I281" s="87">
        <v>18</v>
      </c>
      <c r="J281" s="125"/>
      <c r="K281" s="125"/>
      <c r="L281" s="125"/>
      <c r="M281" s="125"/>
      <c r="N281" s="107">
        <f t="shared" si="8"/>
        <v>0</v>
      </c>
      <c r="O281" s="90">
        <v>35</v>
      </c>
      <c r="P281" s="91" t="s">
        <v>487</v>
      </c>
    </row>
    <row r="282" spans="1:16" ht="20.100000000000001" hidden="1" customHeight="1" x14ac:dyDescent="0.2">
      <c r="A282" s="97" t="s">
        <v>502</v>
      </c>
      <c r="B282" s="97" t="s">
        <v>503</v>
      </c>
      <c r="C282" s="85" t="s">
        <v>214</v>
      </c>
      <c r="D282" s="86" t="s">
        <v>253</v>
      </c>
      <c r="E282" s="84" t="s">
        <v>254</v>
      </c>
      <c r="F282" s="87" t="s">
        <v>258</v>
      </c>
      <c r="G282" s="97" t="s">
        <v>259</v>
      </c>
      <c r="H282" s="87">
        <v>7</v>
      </c>
      <c r="I282" s="87">
        <v>7</v>
      </c>
      <c r="J282" s="85"/>
      <c r="K282" s="85"/>
      <c r="L282" s="85"/>
      <c r="M282" s="85"/>
      <c r="N282" s="107">
        <f t="shared" si="8"/>
        <v>0</v>
      </c>
      <c r="O282" s="90">
        <v>35</v>
      </c>
      <c r="P282" s="91" t="s">
        <v>487</v>
      </c>
    </row>
    <row r="283" spans="1:16" ht="20.100000000000001" hidden="1" customHeight="1" x14ac:dyDescent="0.2">
      <c r="A283" s="97" t="s">
        <v>502</v>
      </c>
      <c r="B283" s="97" t="s">
        <v>503</v>
      </c>
      <c r="C283" s="85" t="s">
        <v>214</v>
      </c>
      <c r="D283" s="86" t="s">
        <v>253</v>
      </c>
      <c r="E283" s="84" t="s">
        <v>254</v>
      </c>
      <c r="F283" s="87" t="s">
        <v>260</v>
      </c>
      <c r="G283" s="97" t="s">
        <v>423</v>
      </c>
      <c r="H283" s="87">
        <v>15</v>
      </c>
      <c r="I283" s="87">
        <v>15</v>
      </c>
      <c r="J283" s="126"/>
      <c r="K283" s="126"/>
      <c r="L283" s="126"/>
      <c r="M283" s="126"/>
      <c r="N283" s="107">
        <f t="shared" si="8"/>
        <v>0</v>
      </c>
      <c r="O283" s="90">
        <v>35</v>
      </c>
      <c r="P283" s="91" t="s">
        <v>487</v>
      </c>
    </row>
    <row r="284" spans="1:16" ht="20.100000000000001" hidden="1" customHeight="1" x14ac:dyDescent="0.2">
      <c r="A284" s="97" t="s">
        <v>502</v>
      </c>
      <c r="B284" s="97" t="s">
        <v>503</v>
      </c>
      <c r="C284" s="85" t="s">
        <v>214</v>
      </c>
      <c r="D284" s="86" t="s">
        <v>253</v>
      </c>
      <c r="E284" s="84" t="s">
        <v>254</v>
      </c>
      <c r="F284" s="87" t="s">
        <v>262</v>
      </c>
      <c r="G284" s="97" t="s">
        <v>379</v>
      </c>
      <c r="H284" s="87">
        <v>10</v>
      </c>
      <c r="I284" s="87">
        <v>10</v>
      </c>
      <c r="J284" s="126"/>
      <c r="K284" s="126"/>
      <c r="L284" s="126"/>
      <c r="M284" s="126"/>
      <c r="N284" s="107">
        <f t="shared" si="8"/>
        <v>0</v>
      </c>
      <c r="O284" s="90">
        <v>28</v>
      </c>
      <c r="P284" s="91" t="s">
        <v>264</v>
      </c>
    </row>
    <row r="285" spans="1:16" ht="20.100000000000001" hidden="1" customHeight="1" x14ac:dyDescent="0.2">
      <c r="A285" s="97" t="s">
        <v>502</v>
      </c>
      <c r="B285" s="97" t="s">
        <v>503</v>
      </c>
      <c r="C285" s="85" t="s">
        <v>214</v>
      </c>
      <c r="D285" s="86" t="s">
        <v>253</v>
      </c>
      <c r="E285" s="84" t="s">
        <v>254</v>
      </c>
      <c r="F285" s="87" t="s">
        <v>265</v>
      </c>
      <c r="G285" s="97" t="s">
        <v>266</v>
      </c>
      <c r="H285" s="87">
        <v>10</v>
      </c>
      <c r="I285" s="87">
        <v>10</v>
      </c>
      <c r="J285" s="126"/>
      <c r="K285" s="126"/>
      <c r="L285" s="126"/>
      <c r="M285" s="126"/>
      <c r="N285" s="107">
        <f t="shared" si="8"/>
        <v>0</v>
      </c>
      <c r="O285" s="90">
        <v>28</v>
      </c>
      <c r="P285" s="91" t="s">
        <v>264</v>
      </c>
    </row>
    <row r="286" spans="1:16" ht="20.100000000000001" hidden="1" customHeight="1" x14ac:dyDescent="0.2">
      <c r="A286" s="68" t="s">
        <v>502</v>
      </c>
      <c r="B286" s="68" t="s">
        <v>503</v>
      </c>
      <c r="C286" s="69" t="s">
        <v>214</v>
      </c>
      <c r="D286" s="86" t="s">
        <v>504</v>
      </c>
      <c r="E286" s="70" t="s">
        <v>505</v>
      </c>
      <c r="F286" s="77" t="s">
        <v>6</v>
      </c>
      <c r="G286" s="70" t="s">
        <v>506</v>
      </c>
      <c r="H286" s="69"/>
      <c r="I286" s="69"/>
      <c r="J286" s="72">
        <v>50</v>
      </c>
      <c r="K286" s="72"/>
      <c r="L286" s="72"/>
      <c r="M286" s="72"/>
      <c r="N286" s="71">
        <f t="shared" si="8"/>
        <v>0</v>
      </c>
      <c r="O286" s="73">
        <v>28</v>
      </c>
      <c r="P286" s="74" t="s">
        <v>264</v>
      </c>
    </row>
    <row r="287" spans="1:16" ht="20.100000000000001" hidden="1" customHeight="1" x14ac:dyDescent="0.2">
      <c r="A287" s="68" t="s">
        <v>502</v>
      </c>
      <c r="B287" s="68" t="s">
        <v>503</v>
      </c>
      <c r="C287" s="69" t="s">
        <v>214</v>
      </c>
      <c r="D287" s="86" t="s">
        <v>504</v>
      </c>
      <c r="E287" s="70" t="s">
        <v>505</v>
      </c>
      <c r="F287" s="77" t="s">
        <v>8</v>
      </c>
      <c r="G287" s="70" t="s">
        <v>507</v>
      </c>
      <c r="H287" s="69"/>
      <c r="I287" s="69"/>
      <c r="J287" s="72">
        <v>40</v>
      </c>
      <c r="K287" s="72">
        <v>10</v>
      </c>
      <c r="L287" s="72">
        <v>10</v>
      </c>
      <c r="M287" s="72"/>
      <c r="N287" s="71">
        <v>60</v>
      </c>
      <c r="O287" s="73">
        <v>28</v>
      </c>
      <c r="P287" s="74" t="s">
        <v>264</v>
      </c>
    </row>
    <row r="288" spans="1:16" ht="20.100000000000001" hidden="1" customHeight="1" x14ac:dyDescent="0.2">
      <c r="A288" s="68" t="s">
        <v>502</v>
      </c>
      <c r="B288" s="68" t="s">
        <v>503</v>
      </c>
      <c r="C288" s="69" t="s">
        <v>214</v>
      </c>
      <c r="D288" s="86" t="s">
        <v>504</v>
      </c>
      <c r="E288" s="70" t="s">
        <v>505</v>
      </c>
      <c r="F288" s="77" t="s">
        <v>10</v>
      </c>
      <c r="G288" s="70" t="s">
        <v>508</v>
      </c>
      <c r="H288" s="69"/>
      <c r="I288" s="69"/>
      <c r="J288" s="72">
        <v>40</v>
      </c>
      <c r="K288" s="72">
        <v>20</v>
      </c>
      <c r="L288" s="72"/>
      <c r="M288" s="72"/>
      <c r="N288" s="71">
        <v>60</v>
      </c>
      <c r="O288" s="73">
        <v>30</v>
      </c>
      <c r="P288" s="74" t="s">
        <v>509</v>
      </c>
    </row>
    <row r="289" spans="1:16" ht="20.100000000000001" hidden="1" customHeight="1" x14ac:dyDescent="0.2">
      <c r="A289" s="68" t="s">
        <v>502</v>
      </c>
      <c r="B289" s="68" t="s">
        <v>503</v>
      </c>
      <c r="C289" s="69" t="s">
        <v>214</v>
      </c>
      <c r="D289" s="86" t="s">
        <v>504</v>
      </c>
      <c r="E289" s="70" t="s">
        <v>505</v>
      </c>
      <c r="F289" s="77" t="s">
        <v>12</v>
      </c>
      <c r="G289" s="70" t="s">
        <v>510</v>
      </c>
      <c r="H289" s="69"/>
      <c r="I289" s="69"/>
      <c r="J289" s="72">
        <v>40</v>
      </c>
      <c r="K289" s="72">
        <v>20</v>
      </c>
      <c r="L289" s="72"/>
      <c r="M289" s="72"/>
      <c r="N289" s="71">
        <v>60</v>
      </c>
      <c r="O289" s="73">
        <v>28</v>
      </c>
      <c r="P289" s="74" t="s">
        <v>264</v>
      </c>
    </row>
    <row r="290" spans="1:16" ht="20.100000000000001" hidden="1" customHeight="1" x14ac:dyDescent="0.2">
      <c r="A290" s="68" t="s">
        <v>502</v>
      </c>
      <c r="B290" s="68" t="s">
        <v>503</v>
      </c>
      <c r="C290" s="69" t="s">
        <v>214</v>
      </c>
      <c r="D290" s="86" t="s">
        <v>504</v>
      </c>
      <c r="E290" s="70" t="s">
        <v>505</v>
      </c>
      <c r="F290" s="77" t="s">
        <v>14</v>
      </c>
      <c r="G290" s="70" t="s">
        <v>511</v>
      </c>
      <c r="H290" s="69"/>
      <c r="I290" s="69"/>
      <c r="J290" s="72"/>
      <c r="K290" s="72">
        <v>30</v>
      </c>
      <c r="L290" s="72">
        <v>10</v>
      </c>
      <c r="M290" s="72"/>
      <c r="N290" s="71">
        <v>40</v>
      </c>
      <c r="O290" s="73">
        <v>30</v>
      </c>
      <c r="P290" s="74" t="s">
        <v>509</v>
      </c>
    </row>
    <row r="291" spans="1:16" ht="20.100000000000001" hidden="1" customHeight="1" x14ac:dyDescent="0.2">
      <c r="A291" s="68" t="s">
        <v>502</v>
      </c>
      <c r="B291" s="68" t="s">
        <v>503</v>
      </c>
      <c r="C291" s="69" t="s">
        <v>214</v>
      </c>
      <c r="D291" s="86" t="s">
        <v>504</v>
      </c>
      <c r="E291" s="70" t="s">
        <v>505</v>
      </c>
      <c r="F291" s="77" t="s">
        <v>16</v>
      </c>
      <c r="G291" s="70" t="s">
        <v>512</v>
      </c>
      <c r="H291" s="69"/>
      <c r="I291" s="69"/>
      <c r="J291" s="72">
        <v>47</v>
      </c>
      <c r="K291" s="72">
        <v>13</v>
      </c>
      <c r="L291" s="72"/>
      <c r="M291" s="72"/>
      <c r="N291" s="71">
        <v>60</v>
      </c>
      <c r="O291" s="73">
        <v>28</v>
      </c>
      <c r="P291" s="74" t="s">
        <v>264</v>
      </c>
    </row>
    <row r="292" spans="1:16" ht="20.100000000000001" hidden="1" customHeight="1" x14ac:dyDescent="0.2">
      <c r="A292" s="68" t="s">
        <v>502</v>
      </c>
      <c r="B292" s="68" t="s">
        <v>503</v>
      </c>
      <c r="C292" s="69" t="s">
        <v>214</v>
      </c>
      <c r="D292" s="86" t="s">
        <v>504</v>
      </c>
      <c r="E292" s="70" t="s">
        <v>505</v>
      </c>
      <c r="F292" s="77" t="s">
        <v>18</v>
      </c>
      <c r="G292" s="70" t="s">
        <v>513</v>
      </c>
      <c r="H292" s="69"/>
      <c r="I292" s="69"/>
      <c r="J292" s="72">
        <v>40</v>
      </c>
      <c r="K292" s="72"/>
      <c r="L292" s="72"/>
      <c r="M292" s="72"/>
      <c r="N292" s="71">
        <v>40</v>
      </c>
      <c r="O292" s="73">
        <v>28</v>
      </c>
      <c r="P292" s="74" t="s">
        <v>264</v>
      </c>
    </row>
    <row r="293" spans="1:16" ht="20.100000000000001" hidden="1" customHeight="1" x14ac:dyDescent="0.2">
      <c r="A293" s="68" t="s">
        <v>502</v>
      </c>
      <c r="B293" s="68" t="s">
        <v>503</v>
      </c>
      <c r="C293" s="69" t="s">
        <v>214</v>
      </c>
      <c r="D293" s="86" t="s">
        <v>504</v>
      </c>
      <c r="E293" s="70" t="s">
        <v>505</v>
      </c>
      <c r="F293" s="77" t="s">
        <v>20</v>
      </c>
      <c r="G293" s="70" t="s">
        <v>514</v>
      </c>
      <c r="H293" s="69"/>
      <c r="I293" s="69"/>
      <c r="J293" s="72">
        <v>30</v>
      </c>
      <c r="K293" s="72">
        <v>10</v>
      </c>
      <c r="L293" s="72"/>
      <c r="M293" s="72"/>
      <c r="N293" s="71">
        <v>40</v>
      </c>
      <c r="O293" s="73">
        <v>28</v>
      </c>
      <c r="P293" s="74" t="s">
        <v>264</v>
      </c>
    </row>
    <row r="294" spans="1:16" ht="20.100000000000001" hidden="1" customHeight="1" x14ac:dyDescent="0.2">
      <c r="A294" s="68" t="s">
        <v>502</v>
      </c>
      <c r="B294" s="68" t="s">
        <v>503</v>
      </c>
      <c r="C294" s="69" t="s">
        <v>214</v>
      </c>
      <c r="D294" s="86" t="s">
        <v>504</v>
      </c>
      <c r="E294" s="70" t="s">
        <v>505</v>
      </c>
      <c r="F294" s="77" t="s">
        <v>22</v>
      </c>
      <c r="G294" s="70" t="s">
        <v>515</v>
      </c>
      <c r="H294" s="69"/>
      <c r="I294" s="69"/>
      <c r="J294" s="72"/>
      <c r="K294" s="72">
        <v>40</v>
      </c>
      <c r="L294" s="72"/>
      <c r="M294" s="72"/>
      <c r="N294" s="71">
        <v>40</v>
      </c>
      <c r="O294" s="73">
        <v>28</v>
      </c>
      <c r="P294" s="74" t="s">
        <v>264</v>
      </c>
    </row>
    <row r="295" spans="1:16" ht="20.100000000000001" hidden="1" customHeight="1" x14ac:dyDescent="0.2">
      <c r="A295" s="68" t="s">
        <v>502</v>
      </c>
      <c r="B295" s="68" t="s">
        <v>503</v>
      </c>
      <c r="C295" s="69" t="s">
        <v>214</v>
      </c>
      <c r="D295" s="86" t="s">
        <v>504</v>
      </c>
      <c r="E295" s="70" t="s">
        <v>505</v>
      </c>
      <c r="F295" s="77" t="s">
        <v>24</v>
      </c>
      <c r="G295" s="70" t="s">
        <v>516</v>
      </c>
      <c r="H295" s="69"/>
      <c r="I295" s="69"/>
      <c r="J295" s="72"/>
      <c r="K295" s="72"/>
      <c r="L295" s="72">
        <v>60</v>
      </c>
      <c r="M295" s="72">
        <v>25</v>
      </c>
      <c r="N295" s="71">
        <v>85</v>
      </c>
      <c r="O295" s="73">
        <v>28</v>
      </c>
      <c r="P295" s="74" t="s">
        <v>264</v>
      </c>
    </row>
    <row r="296" spans="1:16" ht="20.100000000000001" hidden="1" customHeight="1" x14ac:dyDescent="0.2">
      <c r="A296" s="68" t="s">
        <v>502</v>
      </c>
      <c r="B296" s="68" t="s">
        <v>503</v>
      </c>
      <c r="C296" s="69" t="s">
        <v>214</v>
      </c>
      <c r="D296" s="86" t="s">
        <v>504</v>
      </c>
      <c r="E296" s="70" t="s">
        <v>505</v>
      </c>
      <c r="F296" s="77" t="s">
        <v>26</v>
      </c>
      <c r="G296" s="70" t="s">
        <v>517</v>
      </c>
      <c r="H296" s="69"/>
      <c r="I296" s="69"/>
      <c r="J296" s="72"/>
      <c r="K296" s="72"/>
      <c r="L296" s="72">
        <v>40</v>
      </c>
      <c r="M296" s="72"/>
      <c r="N296" s="71">
        <v>40</v>
      </c>
      <c r="O296" s="73">
        <v>28</v>
      </c>
      <c r="P296" s="74" t="s">
        <v>264</v>
      </c>
    </row>
    <row r="297" spans="1:16" ht="20.100000000000001" hidden="1" customHeight="1" x14ac:dyDescent="0.2">
      <c r="A297" s="68" t="s">
        <v>502</v>
      </c>
      <c r="B297" s="68" t="s">
        <v>503</v>
      </c>
      <c r="C297" s="69" t="s">
        <v>214</v>
      </c>
      <c r="D297" s="86" t="s">
        <v>504</v>
      </c>
      <c r="E297" s="70" t="s">
        <v>505</v>
      </c>
      <c r="F297" s="77" t="s">
        <v>28</v>
      </c>
      <c r="G297" s="70" t="s">
        <v>518</v>
      </c>
      <c r="H297" s="69"/>
      <c r="I297" s="69"/>
      <c r="J297" s="69">
        <v>10</v>
      </c>
      <c r="K297" s="69">
        <v>30</v>
      </c>
      <c r="L297" s="72"/>
      <c r="M297" s="72"/>
      <c r="N297" s="71">
        <v>40</v>
      </c>
      <c r="O297" s="73">
        <v>28</v>
      </c>
      <c r="P297" s="74" t="s">
        <v>264</v>
      </c>
    </row>
    <row r="298" spans="1:16" ht="20.100000000000001" hidden="1" customHeight="1" x14ac:dyDescent="0.2">
      <c r="A298" s="68" t="s">
        <v>502</v>
      </c>
      <c r="B298" s="68" t="s">
        <v>503</v>
      </c>
      <c r="C298" s="69" t="s">
        <v>214</v>
      </c>
      <c r="D298" s="86" t="s">
        <v>504</v>
      </c>
      <c r="E298" s="70" t="s">
        <v>505</v>
      </c>
      <c r="F298" s="77" t="s">
        <v>30</v>
      </c>
      <c r="G298" s="70" t="s">
        <v>519</v>
      </c>
      <c r="H298" s="69"/>
      <c r="I298" s="69"/>
      <c r="J298" s="69"/>
      <c r="K298" s="69">
        <v>50</v>
      </c>
      <c r="L298" s="72"/>
      <c r="M298" s="72"/>
      <c r="N298" s="71">
        <v>50</v>
      </c>
      <c r="O298" s="73">
        <v>28</v>
      </c>
      <c r="P298" s="74" t="s">
        <v>264</v>
      </c>
    </row>
    <row r="299" spans="1:16" ht="20.100000000000001" hidden="1" customHeight="1" x14ac:dyDescent="0.2">
      <c r="A299" s="68" t="s">
        <v>502</v>
      </c>
      <c r="B299" s="68" t="s">
        <v>503</v>
      </c>
      <c r="C299" s="69" t="s">
        <v>214</v>
      </c>
      <c r="D299" s="86" t="s">
        <v>504</v>
      </c>
      <c r="E299" s="70" t="s">
        <v>505</v>
      </c>
      <c r="F299" s="77" t="s">
        <v>32</v>
      </c>
      <c r="G299" s="70" t="s">
        <v>520</v>
      </c>
      <c r="H299" s="69"/>
      <c r="I299" s="69"/>
      <c r="J299" s="69"/>
      <c r="K299" s="69">
        <v>44</v>
      </c>
      <c r="L299" s="72">
        <v>36</v>
      </c>
      <c r="M299" s="72"/>
      <c r="N299" s="71">
        <v>80</v>
      </c>
      <c r="O299" s="73">
        <v>28</v>
      </c>
      <c r="P299" s="74" t="s">
        <v>264</v>
      </c>
    </row>
    <row r="300" spans="1:16" ht="20.100000000000001" hidden="1" customHeight="1" x14ac:dyDescent="0.2">
      <c r="A300" s="68" t="s">
        <v>502</v>
      </c>
      <c r="B300" s="68" t="s">
        <v>503</v>
      </c>
      <c r="C300" s="69" t="s">
        <v>214</v>
      </c>
      <c r="D300" s="86" t="s">
        <v>504</v>
      </c>
      <c r="E300" s="70" t="s">
        <v>505</v>
      </c>
      <c r="F300" s="77" t="s">
        <v>34</v>
      </c>
      <c r="G300" s="70" t="s">
        <v>521</v>
      </c>
      <c r="H300" s="69"/>
      <c r="I300" s="69"/>
      <c r="J300" s="69"/>
      <c r="K300" s="69"/>
      <c r="L300" s="72">
        <v>40</v>
      </c>
      <c r="M300" s="72"/>
      <c r="N300" s="71">
        <v>40</v>
      </c>
      <c r="O300" s="73"/>
      <c r="P300" s="74" t="s">
        <v>522</v>
      </c>
    </row>
    <row r="301" spans="1:16" ht="20.100000000000001" hidden="1" customHeight="1" x14ac:dyDescent="0.2">
      <c r="A301" s="68" t="s">
        <v>502</v>
      </c>
      <c r="B301" s="68" t="s">
        <v>503</v>
      </c>
      <c r="C301" s="69" t="s">
        <v>214</v>
      </c>
      <c r="D301" s="86" t="s">
        <v>504</v>
      </c>
      <c r="E301" s="70" t="s">
        <v>505</v>
      </c>
      <c r="F301" s="77" t="s">
        <v>70</v>
      </c>
      <c r="G301" s="70" t="s">
        <v>523</v>
      </c>
      <c r="H301" s="69"/>
      <c r="I301" s="69"/>
      <c r="J301" s="69"/>
      <c r="K301" s="69"/>
      <c r="L301" s="72">
        <v>40</v>
      </c>
      <c r="M301" s="72"/>
      <c r="N301" s="71">
        <v>40</v>
      </c>
      <c r="O301" s="73"/>
      <c r="P301" s="74" t="s">
        <v>522</v>
      </c>
    </row>
    <row r="302" spans="1:16" ht="20.100000000000001" hidden="1" customHeight="1" x14ac:dyDescent="0.2">
      <c r="A302" s="68" t="s">
        <v>502</v>
      </c>
      <c r="B302" s="68" t="s">
        <v>503</v>
      </c>
      <c r="C302" s="69" t="s">
        <v>214</v>
      </c>
      <c r="D302" s="86" t="s">
        <v>504</v>
      </c>
      <c r="E302" s="70" t="s">
        <v>505</v>
      </c>
      <c r="F302" s="77" t="s">
        <v>72</v>
      </c>
      <c r="G302" s="70" t="s">
        <v>524</v>
      </c>
      <c r="H302" s="69"/>
      <c r="I302" s="69"/>
      <c r="J302" s="69"/>
      <c r="K302" s="69"/>
      <c r="L302" s="72">
        <v>70</v>
      </c>
      <c r="M302" s="72">
        <v>28</v>
      </c>
      <c r="N302" s="71">
        <v>98</v>
      </c>
      <c r="O302" s="73"/>
      <c r="P302" s="74" t="s">
        <v>522</v>
      </c>
    </row>
    <row r="303" spans="1:16" ht="20.100000000000001" hidden="1" customHeight="1" x14ac:dyDescent="0.2">
      <c r="A303" s="68" t="s">
        <v>502</v>
      </c>
      <c r="B303" s="68" t="s">
        <v>503</v>
      </c>
      <c r="C303" s="69" t="s">
        <v>214</v>
      </c>
      <c r="D303" s="86" t="s">
        <v>504</v>
      </c>
      <c r="E303" s="70" t="s">
        <v>505</v>
      </c>
      <c r="F303" s="77" t="s">
        <v>249</v>
      </c>
      <c r="G303" s="70" t="s">
        <v>525</v>
      </c>
      <c r="H303" s="69"/>
      <c r="I303" s="69"/>
      <c r="J303" s="69"/>
      <c r="K303" s="69"/>
      <c r="L303" s="72"/>
      <c r="M303" s="72">
        <v>30</v>
      </c>
      <c r="N303" s="71">
        <v>30</v>
      </c>
      <c r="O303" s="73"/>
      <c r="P303" s="74" t="s">
        <v>522</v>
      </c>
    </row>
    <row r="304" spans="1:16" ht="20.100000000000001" hidden="1" customHeight="1" x14ac:dyDescent="0.2">
      <c r="A304" s="68" t="s">
        <v>502</v>
      </c>
      <c r="B304" s="68" t="s">
        <v>503</v>
      </c>
      <c r="C304" s="69" t="s">
        <v>214</v>
      </c>
      <c r="D304" s="86" t="s">
        <v>504</v>
      </c>
      <c r="E304" s="70" t="s">
        <v>505</v>
      </c>
      <c r="F304" s="77" t="s">
        <v>291</v>
      </c>
      <c r="G304" s="70" t="s">
        <v>526</v>
      </c>
      <c r="H304" s="69"/>
      <c r="I304" s="69"/>
      <c r="J304" s="69"/>
      <c r="K304" s="69"/>
      <c r="L304" s="72"/>
      <c r="M304" s="72">
        <v>85</v>
      </c>
      <c r="N304" s="71">
        <v>85</v>
      </c>
      <c r="O304" s="73">
        <v>28</v>
      </c>
      <c r="P304" s="74" t="s">
        <v>264</v>
      </c>
    </row>
    <row r="305" spans="1:16" ht="20.100000000000001" hidden="1" customHeight="1" x14ac:dyDescent="0.2">
      <c r="A305" s="68" t="s">
        <v>502</v>
      </c>
      <c r="B305" s="68" t="s">
        <v>503</v>
      </c>
      <c r="C305" s="69" t="s">
        <v>214</v>
      </c>
      <c r="D305" s="86" t="s">
        <v>504</v>
      </c>
      <c r="E305" s="70" t="s">
        <v>505</v>
      </c>
      <c r="F305" s="77" t="s">
        <v>292</v>
      </c>
      <c r="G305" s="70" t="s">
        <v>527</v>
      </c>
      <c r="H305" s="69"/>
      <c r="I305" s="69"/>
      <c r="J305" s="69"/>
      <c r="K305" s="69">
        <v>30</v>
      </c>
      <c r="L305" s="72"/>
      <c r="M305" s="72"/>
      <c r="N305" s="71">
        <v>30</v>
      </c>
      <c r="O305" s="73"/>
      <c r="P305" s="74" t="s">
        <v>522</v>
      </c>
    </row>
    <row r="306" spans="1:16" ht="20.100000000000001" hidden="1" customHeight="1" x14ac:dyDescent="0.2">
      <c r="A306" s="68" t="s">
        <v>502</v>
      </c>
      <c r="B306" s="68" t="s">
        <v>503</v>
      </c>
      <c r="C306" s="69" t="s">
        <v>214</v>
      </c>
      <c r="D306" s="86" t="s">
        <v>504</v>
      </c>
      <c r="E306" s="70" t="s">
        <v>505</v>
      </c>
      <c r="F306" s="77" t="s">
        <v>251</v>
      </c>
      <c r="G306" s="70" t="s">
        <v>528</v>
      </c>
      <c r="H306" s="69"/>
      <c r="I306" s="69"/>
      <c r="J306" s="69"/>
      <c r="K306" s="69"/>
      <c r="L306" s="72"/>
      <c r="M306" s="72">
        <v>30</v>
      </c>
      <c r="N306" s="71">
        <v>30</v>
      </c>
      <c r="O306" s="73"/>
      <c r="P306" s="74" t="s">
        <v>522</v>
      </c>
    </row>
    <row r="307" spans="1:16" ht="20.100000000000001" hidden="1" customHeight="1" x14ac:dyDescent="0.2">
      <c r="A307" s="68" t="s">
        <v>502</v>
      </c>
      <c r="B307" s="68" t="s">
        <v>503</v>
      </c>
      <c r="C307" s="69" t="s">
        <v>214</v>
      </c>
      <c r="D307" s="86" t="s">
        <v>504</v>
      </c>
      <c r="E307" s="70" t="s">
        <v>505</v>
      </c>
      <c r="F307" s="77" t="s">
        <v>529</v>
      </c>
      <c r="G307" s="68" t="s">
        <v>227</v>
      </c>
      <c r="H307" s="69"/>
      <c r="I307" s="69"/>
      <c r="J307" s="69"/>
      <c r="K307" s="69"/>
      <c r="L307" s="72"/>
      <c r="M307" s="127">
        <v>160</v>
      </c>
      <c r="N307" s="94">
        <v>160</v>
      </c>
      <c r="O307" s="73">
        <v>65</v>
      </c>
      <c r="P307" s="74" t="s">
        <v>35</v>
      </c>
    </row>
    <row r="308" spans="1:16" ht="20.100000000000001" hidden="1" customHeight="1" x14ac:dyDescent="0.2">
      <c r="A308" s="97" t="s">
        <v>502</v>
      </c>
      <c r="B308" s="97" t="s">
        <v>503</v>
      </c>
      <c r="C308" s="85" t="s">
        <v>214</v>
      </c>
      <c r="D308" s="86" t="s">
        <v>253</v>
      </c>
      <c r="E308" s="84" t="s">
        <v>254</v>
      </c>
      <c r="F308" s="87" t="s">
        <v>255</v>
      </c>
      <c r="G308" s="124" t="s">
        <v>422</v>
      </c>
      <c r="H308" s="123">
        <v>18</v>
      </c>
      <c r="I308" s="123">
        <v>18</v>
      </c>
      <c r="J308" s="123"/>
      <c r="K308" s="128"/>
      <c r="L308" s="123"/>
      <c r="M308" s="123"/>
      <c r="N308" s="129">
        <f t="shared" ref="N308:N371" si="9">SUBTOTAL(9,H308:M308)</f>
        <v>0</v>
      </c>
      <c r="O308" s="90">
        <v>35</v>
      </c>
      <c r="P308" s="91" t="s">
        <v>487</v>
      </c>
    </row>
    <row r="309" spans="1:16" ht="20.100000000000001" hidden="1" customHeight="1" x14ac:dyDescent="0.2">
      <c r="A309" s="97" t="s">
        <v>502</v>
      </c>
      <c r="B309" s="97" t="s">
        <v>503</v>
      </c>
      <c r="C309" s="85" t="s">
        <v>214</v>
      </c>
      <c r="D309" s="86" t="s">
        <v>253</v>
      </c>
      <c r="E309" s="84" t="s">
        <v>254</v>
      </c>
      <c r="F309" s="87" t="s">
        <v>258</v>
      </c>
      <c r="G309" s="124" t="s">
        <v>259</v>
      </c>
      <c r="H309" s="123">
        <v>7</v>
      </c>
      <c r="I309" s="123">
        <v>7</v>
      </c>
      <c r="J309" s="123"/>
      <c r="K309" s="128"/>
      <c r="L309" s="123"/>
      <c r="M309" s="123"/>
      <c r="N309" s="129">
        <f t="shared" si="9"/>
        <v>0</v>
      </c>
      <c r="O309" s="90">
        <v>35</v>
      </c>
      <c r="P309" s="91" t="s">
        <v>487</v>
      </c>
    </row>
    <row r="310" spans="1:16" ht="20.100000000000001" hidden="1" customHeight="1" x14ac:dyDescent="0.2">
      <c r="A310" s="97" t="s">
        <v>502</v>
      </c>
      <c r="B310" s="97" t="s">
        <v>503</v>
      </c>
      <c r="C310" s="85" t="s">
        <v>214</v>
      </c>
      <c r="D310" s="86" t="s">
        <v>253</v>
      </c>
      <c r="E310" s="84" t="s">
        <v>254</v>
      </c>
      <c r="F310" s="87" t="s">
        <v>260</v>
      </c>
      <c r="G310" s="124" t="s">
        <v>423</v>
      </c>
      <c r="H310" s="123">
        <v>15</v>
      </c>
      <c r="I310" s="123">
        <v>15</v>
      </c>
      <c r="J310" s="123"/>
      <c r="K310" s="128"/>
      <c r="L310" s="123"/>
      <c r="M310" s="123"/>
      <c r="N310" s="129">
        <f t="shared" si="9"/>
        <v>0</v>
      </c>
      <c r="O310" s="90">
        <v>35</v>
      </c>
      <c r="P310" s="91" t="s">
        <v>487</v>
      </c>
    </row>
    <row r="311" spans="1:16" ht="20.100000000000001" hidden="1" customHeight="1" x14ac:dyDescent="0.2">
      <c r="A311" s="97" t="s">
        <v>502</v>
      </c>
      <c r="B311" s="97" t="s">
        <v>503</v>
      </c>
      <c r="C311" s="85" t="s">
        <v>214</v>
      </c>
      <c r="D311" s="86" t="s">
        <v>253</v>
      </c>
      <c r="E311" s="84" t="s">
        <v>254</v>
      </c>
      <c r="F311" s="87" t="s">
        <v>262</v>
      </c>
      <c r="G311" s="124" t="s">
        <v>379</v>
      </c>
      <c r="H311" s="123">
        <v>10</v>
      </c>
      <c r="I311" s="123">
        <v>10</v>
      </c>
      <c r="J311" s="123"/>
      <c r="K311" s="128"/>
      <c r="L311" s="123"/>
      <c r="M311" s="123"/>
      <c r="N311" s="129">
        <f t="shared" si="9"/>
        <v>0</v>
      </c>
      <c r="O311" s="90">
        <v>28</v>
      </c>
      <c r="P311" s="91" t="s">
        <v>264</v>
      </c>
    </row>
    <row r="312" spans="1:16" ht="20.100000000000001" hidden="1" customHeight="1" x14ac:dyDescent="0.2">
      <c r="A312" s="97" t="s">
        <v>502</v>
      </c>
      <c r="B312" s="97" t="s">
        <v>503</v>
      </c>
      <c r="C312" s="85" t="s">
        <v>214</v>
      </c>
      <c r="D312" s="86" t="s">
        <v>253</v>
      </c>
      <c r="E312" s="84" t="s">
        <v>254</v>
      </c>
      <c r="F312" s="87" t="s">
        <v>265</v>
      </c>
      <c r="G312" s="124" t="s">
        <v>266</v>
      </c>
      <c r="H312" s="123">
        <v>10</v>
      </c>
      <c r="I312" s="123">
        <v>10</v>
      </c>
      <c r="J312" s="123"/>
      <c r="K312" s="128"/>
      <c r="L312" s="123"/>
      <c r="M312" s="123"/>
      <c r="N312" s="129">
        <f t="shared" si="9"/>
        <v>0</v>
      </c>
      <c r="O312" s="90">
        <v>28</v>
      </c>
      <c r="P312" s="91" t="s">
        <v>264</v>
      </c>
    </row>
    <row r="313" spans="1:16" ht="20.100000000000001" hidden="1" customHeight="1" x14ac:dyDescent="0.2">
      <c r="A313" s="68" t="s">
        <v>502</v>
      </c>
      <c r="B313" s="68" t="s">
        <v>503</v>
      </c>
      <c r="C313" s="69" t="s">
        <v>214</v>
      </c>
      <c r="D313" s="61" t="s">
        <v>530</v>
      </c>
      <c r="E313" s="70" t="s">
        <v>531</v>
      </c>
      <c r="F313" s="77" t="s">
        <v>6</v>
      </c>
      <c r="G313" s="79" t="s">
        <v>532</v>
      </c>
      <c r="H313" s="77"/>
      <c r="I313" s="77"/>
      <c r="J313" s="77">
        <v>30</v>
      </c>
      <c r="K313" s="82"/>
      <c r="L313" s="77"/>
      <c r="M313" s="77"/>
      <c r="N313" s="81">
        <f t="shared" si="9"/>
        <v>0</v>
      </c>
      <c r="O313" s="73">
        <v>28</v>
      </c>
      <c r="P313" s="74" t="s">
        <v>264</v>
      </c>
    </row>
    <row r="314" spans="1:16" ht="20.100000000000001" hidden="1" customHeight="1" x14ac:dyDescent="0.2">
      <c r="A314" s="68" t="s">
        <v>502</v>
      </c>
      <c r="B314" s="68" t="s">
        <v>503</v>
      </c>
      <c r="C314" s="69" t="s">
        <v>214</v>
      </c>
      <c r="D314" s="61" t="s">
        <v>530</v>
      </c>
      <c r="E314" s="70" t="s">
        <v>531</v>
      </c>
      <c r="F314" s="77" t="s">
        <v>8</v>
      </c>
      <c r="G314" s="79" t="s">
        <v>533</v>
      </c>
      <c r="H314" s="77"/>
      <c r="I314" s="77"/>
      <c r="J314" s="77">
        <v>75</v>
      </c>
      <c r="K314" s="82"/>
      <c r="L314" s="77"/>
      <c r="M314" s="77"/>
      <c r="N314" s="81">
        <f t="shared" si="9"/>
        <v>0</v>
      </c>
      <c r="O314" s="73">
        <v>28</v>
      </c>
      <c r="P314" s="74" t="s">
        <v>264</v>
      </c>
    </row>
    <row r="315" spans="1:16" ht="20.100000000000001" hidden="1" customHeight="1" x14ac:dyDescent="0.2">
      <c r="A315" s="68" t="s">
        <v>502</v>
      </c>
      <c r="B315" s="68" t="s">
        <v>503</v>
      </c>
      <c r="C315" s="69" t="s">
        <v>214</v>
      </c>
      <c r="D315" s="61" t="s">
        <v>530</v>
      </c>
      <c r="E315" s="70" t="s">
        <v>531</v>
      </c>
      <c r="F315" s="77" t="s">
        <v>10</v>
      </c>
      <c r="G315" s="79" t="s">
        <v>534</v>
      </c>
      <c r="H315" s="77"/>
      <c r="I315" s="77"/>
      <c r="J315" s="77">
        <v>75</v>
      </c>
      <c r="K315" s="82"/>
      <c r="L315" s="77"/>
      <c r="M315" s="77"/>
      <c r="N315" s="81">
        <f t="shared" si="9"/>
        <v>0</v>
      </c>
      <c r="O315" s="73">
        <v>28</v>
      </c>
      <c r="P315" s="74" t="s">
        <v>264</v>
      </c>
    </row>
    <row r="316" spans="1:16" ht="20.100000000000001" hidden="1" customHeight="1" x14ac:dyDescent="0.2">
      <c r="A316" s="68" t="s">
        <v>502</v>
      </c>
      <c r="B316" s="68" t="s">
        <v>503</v>
      </c>
      <c r="C316" s="69" t="s">
        <v>214</v>
      </c>
      <c r="D316" s="61" t="s">
        <v>530</v>
      </c>
      <c r="E316" s="70" t="s">
        <v>531</v>
      </c>
      <c r="F316" s="77" t="s">
        <v>12</v>
      </c>
      <c r="G316" s="79" t="s">
        <v>535</v>
      </c>
      <c r="H316" s="77"/>
      <c r="I316" s="77"/>
      <c r="J316" s="77">
        <v>47</v>
      </c>
      <c r="K316" s="82">
        <v>28</v>
      </c>
      <c r="L316" s="77"/>
      <c r="M316" s="77"/>
      <c r="N316" s="81">
        <f t="shared" si="9"/>
        <v>0</v>
      </c>
      <c r="O316" s="73">
        <v>28</v>
      </c>
      <c r="P316" s="74" t="s">
        <v>264</v>
      </c>
    </row>
    <row r="317" spans="1:16" ht="20.100000000000001" hidden="1" customHeight="1" x14ac:dyDescent="0.2">
      <c r="A317" s="68" t="s">
        <v>502</v>
      </c>
      <c r="B317" s="68" t="s">
        <v>503</v>
      </c>
      <c r="C317" s="69" t="s">
        <v>214</v>
      </c>
      <c r="D317" s="61" t="s">
        <v>530</v>
      </c>
      <c r="E317" s="70" t="s">
        <v>531</v>
      </c>
      <c r="F317" s="77" t="s">
        <v>14</v>
      </c>
      <c r="G317" s="79" t="s">
        <v>536</v>
      </c>
      <c r="H317" s="77"/>
      <c r="I317" s="77"/>
      <c r="J317" s="77">
        <v>20</v>
      </c>
      <c r="K317" s="82">
        <v>55</v>
      </c>
      <c r="L317" s="77"/>
      <c r="M317" s="77"/>
      <c r="N317" s="81">
        <f t="shared" si="9"/>
        <v>0</v>
      </c>
      <c r="O317" s="73">
        <v>30</v>
      </c>
      <c r="P317" s="74" t="s">
        <v>509</v>
      </c>
    </row>
    <row r="318" spans="1:16" ht="20.100000000000001" hidden="1" customHeight="1" x14ac:dyDescent="0.2">
      <c r="A318" s="68" t="s">
        <v>502</v>
      </c>
      <c r="B318" s="68" t="s">
        <v>503</v>
      </c>
      <c r="C318" s="69" t="s">
        <v>214</v>
      </c>
      <c r="D318" s="61" t="s">
        <v>530</v>
      </c>
      <c r="E318" s="70" t="s">
        <v>531</v>
      </c>
      <c r="F318" s="77" t="s">
        <v>16</v>
      </c>
      <c r="G318" s="79" t="s">
        <v>537</v>
      </c>
      <c r="H318" s="77"/>
      <c r="I318" s="77"/>
      <c r="J318" s="77">
        <v>20</v>
      </c>
      <c r="K318" s="82">
        <v>55</v>
      </c>
      <c r="L318" s="77"/>
      <c r="M318" s="77"/>
      <c r="N318" s="81">
        <f t="shared" si="9"/>
        <v>0</v>
      </c>
      <c r="O318" s="73">
        <v>30</v>
      </c>
      <c r="P318" s="74" t="s">
        <v>509</v>
      </c>
    </row>
    <row r="319" spans="1:16" ht="20.100000000000001" hidden="1" customHeight="1" x14ac:dyDescent="0.2">
      <c r="A319" s="68" t="s">
        <v>502</v>
      </c>
      <c r="B319" s="68" t="s">
        <v>503</v>
      </c>
      <c r="C319" s="69" t="s">
        <v>214</v>
      </c>
      <c r="D319" s="61" t="s">
        <v>530</v>
      </c>
      <c r="E319" s="70" t="s">
        <v>531</v>
      </c>
      <c r="F319" s="77" t="s">
        <v>18</v>
      </c>
      <c r="G319" s="79" t="s">
        <v>538</v>
      </c>
      <c r="H319" s="77"/>
      <c r="I319" s="77"/>
      <c r="J319" s="77">
        <v>30</v>
      </c>
      <c r="K319" s="82">
        <v>30</v>
      </c>
      <c r="L319" s="77"/>
      <c r="M319" s="77"/>
      <c r="N319" s="81">
        <f t="shared" si="9"/>
        <v>0</v>
      </c>
      <c r="O319" s="73">
        <v>30</v>
      </c>
      <c r="P319" s="74" t="s">
        <v>509</v>
      </c>
    </row>
    <row r="320" spans="1:16" ht="20.100000000000001" hidden="1" customHeight="1" x14ac:dyDescent="0.2">
      <c r="A320" s="68" t="s">
        <v>502</v>
      </c>
      <c r="B320" s="68" t="s">
        <v>503</v>
      </c>
      <c r="C320" s="69" t="s">
        <v>214</v>
      </c>
      <c r="D320" s="61" t="s">
        <v>530</v>
      </c>
      <c r="E320" s="70" t="s">
        <v>531</v>
      </c>
      <c r="F320" s="77" t="s">
        <v>20</v>
      </c>
      <c r="G320" s="79" t="s">
        <v>539</v>
      </c>
      <c r="H320" s="77"/>
      <c r="I320" s="77"/>
      <c r="J320" s="77"/>
      <c r="K320" s="82">
        <v>55</v>
      </c>
      <c r="L320" s="77"/>
      <c r="M320" s="77"/>
      <c r="N320" s="81">
        <f t="shared" si="9"/>
        <v>0</v>
      </c>
      <c r="O320" s="73">
        <v>30</v>
      </c>
      <c r="P320" s="74" t="s">
        <v>509</v>
      </c>
    </row>
    <row r="321" spans="1:16" ht="20.100000000000001" hidden="1" customHeight="1" x14ac:dyDescent="0.2">
      <c r="A321" s="68" t="s">
        <v>502</v>
      </c>
      <c r="B321" s="68" t="s">
        <v>503</v>
      </c>
      <c r="C321" s="69" t="s">
        <v>214</v>
      </c>
      <c r="D321" s="61" t="s">
        <v>530</v>
      </c>
      <c r="E321" s="70" t="s">
        <v>531</v>
      </c>
      <c r="F321" s="77" t="s">
        <v>22</v>
      </c>
      <c r="G321" s="79" t="s">
        <v>540</v>
      </c>
      <c r="H321" s="77"/>
      <c r="I321" s="77"/>
      <c r="J321" s="77"/>
      <c r="K321" s="82">
        <v>44</v>
      </c>
      <c r="L321" s="77"/>
      <c r="M321" s="77"/>
      <c r="N321" s="81">
        <f t="shared" si="9"/>
        <v>0</v>
      </c>
      <c r="O321" s="73">
        <v>30</v>
      </c>
      <c r="P321" s="74" t="s">
        <v>509</v>
      </c>
    </row>
    <row r="322" spans="1:16" ht="20.100000000000001" hidden="1" customHeight="1" x14ac:dyDescent="0.2">
      <c r="A322" s="68" t="s">
        <v>502</v>
      </c>
      <c r="B322" s="68" t="s">
        <v>503</v>
      </c>
      <c r="C322" s="69" t="s">
        <v>214</v>
      </c>
      <c r="D322" s="61" t="s">
        <v>530</v>
      </c>
      <c r="E322" s="70" t="s">
        <v>531</v>
      </c>
      <c r="F322" s="77" t="s">
        <v>24</v>
      </c>
      <c r="G322" s="79" t="s">
        <v>541</v>
      </c>
      <c r="H322" s="77"/>
      <c r="I322" s="77"/>
      <c r="J322" s="77"/>
      <c r="K322" s="82"/>
      <c r="L322" s="77">
        <v>75</v>
      </c>
      <c r="M322" s="77"/>
      <c r="N322" s="81">
        <f t="shared" si="9"/>
        <v>0</v>
      </c>
      <c r="O322" s="73">
        <v>30</v>
      </c>
      <c r="P322" s="74" t="s">
        <v>509</v>
      </c>
    </row>
    <row r="323" spans="1:16" ht="20.100000000000001" hidden="1" customHeight="1" x14ac:dyDescent="0.2">
      <c r="A323" s="68" t="s">
        <v>502</v>
      </c>
      <c r="B323" s="68" t="s">
        <v>503</v>
      </c>
      <c r="C323" s="69" t="s">
        <v>214</v>
      </c>
      <c r="D323" s="61" t="s">
        <v>530</v>
      </c>
      <c r="E323" s="70" t="s">
        <v>531</v>
      </c>
      <c r="F323" s="77" t="s">
        <v>26</v>
      </c>
      <c r="G323" s="79" t="s">
        <v>542</v>
      </c>
      <c r="H323" s="77"/>
      <c r="I323" s="77"/>
      <c r="J323" s="77"/>
      <c r="K323" s="82"/>
      <c r="L323" s="77">
        <v>75</v>
      </c>
      <c r="M323" s="77"/>
      <c r="N323" s="81">
        <f t="shared" si="9"/>
        <v>0</v>
      </c>
      <c r="O323" s="73">
        <v>30</v>
      </c>
      <c r="P323" s="74" t="s">
        <v>509</v>
      </c>
    </row>
    <row r="324" spans="1:16" ht="20.100000000000001" hidden="1" customHeight="1" x14ac:dyDescent="0.2">
      <c r="A324" s="68" t="s">
        <v>502</v>
      </c>
      <c r="B324" s="68" t="s">
        <v>503</v>
      </c>
      <c r="C324" s="69" t="s">
        <v>214</v>
      </c>
      <c r="D324" s="61" t="s">
        <v>530</v>
      </c>
      <c r="E324" s="70" t="s">
        <v>531</v>
      </c>
      <c r="F324" s="77" t="s">
        <v>28</v>
      </c>
      <c r="G324" s="79" t="s">
        <v>543</v>
      </c>
      <c r="H324" s="77"/>
      <c r="I324" s="77"/>
      <c r="J324" s="77"/>
      <c r="K324" s="82"/>
      <c r="L324" s="77">
        <v>66</v>
      </c>
      <c r="M324" s="77">
        <v>8</v>
      </c>
      <c r="N324" s="81">
        <f t="shared" si="9"/>
        <v>0</v>
      </c>
      <c r="O324" s="73">
        <v>30</v>
      </c>
      <c r="P324" s="74" t="s">
        <v>509</v>
      </c>
    </row>
    <row r="325" spans="1:16" ht="20.100000000000001" hidden="1" customHeight="1" x14ac:dyDescent="0.2">
      <c r="A325" s="68" t="s">
        <v>502</v>
      </c>
      <c r="B325" s="68" t="s">
        <v>503</v>
      </c>
      <c r="C325" s="69" t="s">
        <v>214</v>
      </c>
      <c r="D325" s="61" t="s">
        <v>530</v>
      </c>
      <c r="E325" s="70" t="s">
        <v>531</v>
      </c>
      <c r="F325" s="77" t="s">
        <v>30</v>
      </c>
      <c r="G325" s="79" t="s">
        <v>544</v>
      </c>
      <c r="H325" s="77"/>
      <c r="I325" s="77"/>
      <c r="J325" s="77"/>
      <c r="K325" s="82"/>
      <c r="L325" s="77"/>
      <c r="M325" s="77">
        <v>60</v>
      </c>
      <c r="N325" s="81">
        <f t="shared" si="9"/>
        <v>0</v>
      </c>
      <c r="O325" s="73">
        <v>30</v>
      </c>
      <c r="P325" s="74" t="s">
        <v>509</v>
      </c>
    </row>
    <row r="326" spans="1:16" ht="20.100000000000001" hidden="1" customHeight="1" x14ac:dyDescent="0.2">
      <c r="A326" s="68" t="s">
        <v>502</v>
      </c>
      <c r="B326" s="68" t="s">
        <v>503</v>
      </c>
      <c r="C326" s="69" t="s">
        <v>214</v>
      </c>
      <c r="D326" s="61" t="s">
        <v>530</v>
      </c>
      <c r="E326" s="70" t="s">
        <v>531</v>
      </c>
      <c r="F326" s="77" t="s">
        <v>32</v>
      </c>
      <c r="G326" s="79" t="s">
        <v>545</v>
      </c>
      <c r="H326" s="77"/>
      <c r="I326" s="77"/>
      <c r="J326" s="77"/>
      <c r="K326" s="82"/>
      <c r="L326" s="77"/>
      <c r="M326" s="77">
        <v>20</v>
      </c>
      <c r="N326" s="81">
        <f t="shared" si="9"/>
        <v>0</v>
      </c>
      <c r="O326" s="73">
        <v>30</v>
      </c>
      <c r="P326" s="74" t="s">
        <v>509</v>
      </c>
    </row>
    <row r="327" spans="1:16" ht="20.100000000000001" hidden="1" customHeight="1" x14ac:dyDescent="0.2">
      <c r="A327" s="68" t="s">
        <v>502</v>
      </c>
      <c r="B327" s="68" t="s">
        <v>503</v>
      </c>
      <c r="C327" s="69" t="s">
        <v>214</v>
      </c>
      <c r="D327" s="61" t="s">
        <v>530</v>
      </c>
      <c r="E327" s="70" t="s">
        <v>531</v>
      </c>
      <c r="F327" s="77" t="s">
        <v>34</v>
      </c>
      <c r="G327" s="79" t="s">
        <v>546</v>
      </c>
      <c r="H327" s="77"/>
      <c r="I327" s="77"/>
      <c r="J327" s="77"/>
      <c r="K327" s="82"/>
      <c r="L327" s="77">
        <v>40</v>
      </c>
      <c r="M327" s="77"/>
      <c r="N327" s="81">
        <f t="shared" si="9"/>
        <v>0</v>
      </c>
      <c r="O327" s="73">
        <v>30</v>
      </c>
      <c r="P327" s="74" t="s">
        <v>509</v>
      </c>
    </row>
    <row r="328" spans="1:16" ht="20.100000000000001" hidden="1" customHeight="1" x14ac:dyDescent="0.2">
      <c r="A328" s="68" t="s">
        <v>502</v>
      </c>
      <c r="B328" s="68" t="s">
        <v>503</v>
      </c>
      <c r="C328" s="69" t="s">
        <v>214</v>
      </c>
      <c r="D328" s="61" t="s">
        <v>530</v>
      </c>
      <c r="E328" s="70" t="s">
        <v>531</v>
      </c>
      <c r="F328" s="77" t="s">
        <v>70</v>
      </c>
      <c r="G328" s="79" t="s">
        <v>547</v>
      </c>
      <c r="H328" s="77"/>
      <c r="I328" s="77"/>
      <c r="J328" s="77"/>
      <c r="K328" s="82"/>
      <c r="L328" s="77">
        <v>50</v>
      </c>
      <c r="M328" s="77"/>
      <c r="N328" s="81">
        <f t="shared" si="9"/>
        <v>0</v>
      </c>
      <c r="O328" s="73">
        <v>30</v>
      </c>
      <c r="P328" s="74" t="s">
        <v>509</v>
      </c>
    </row>
    <row r="329" spans="1:16" ht="20.100000000000001" hidden="1" customHeight="1" x14ac:dyDescent="0.2">
      <c r="A329" s="68" t="s">
        <v>502</v>
      </c>
      <c r="B329" s="68" t="s">
        <v>503</v>
      </c>
      <c r="C329" s="69" t="s">
        <v>214</v>
      </c>
      <c r="D329" s="61" t="s">
        <v>530</v>
      </c>
      <c r="E329" s="70" t="s">
        <v>531</v>
      </c>
      <c r="F329" s="77" t="s">
        <v>72</v>
      </c>
      <c r="G329" s="79" t="s">
        <v>548</v>
      </c>
      <c r="H329" s="77"/>
      <c r="I329" s="77"/>
      <c r="J329" s="77"/>
      <c r="K329" s="82"/>
      <c r="L329" s="77"/>
      <c r="M329" s="77">
        <v>70</v>
      </c>
      <c r="N329" s="81">
        <f t="shared" si="9"/>
        <v>0</v>
      </c>
      <c r="O329" s="73">
        <v>30</v>
      </c>
      <c r="P329" s="74" t="s">
        <v>509</v>
      </c>
    </row>
    <row r="330" spans="1:16" ht="20.100000000000001" hidden="1" customHeight="1" x14ac:dyDescent="0.2">
      <c r="A330" s="68" t="s">
        <v>502</v>
      </c>
      <c r="B330" s="68" t="s">
        <v>503</v>
      </c>
      <c r="C330" s="69" t="s">
        <v>214</v>
      </c>
      <c r="D330" s="61" t="s">
        <v>530</v>
      </c>
      <c r="E330" s="70" t="s">
        <v>531</v>
      </c>
      <c r="F330" s="77" t="s">
        <v>249</v>
      </c>
      <c r="G330" s="79" t="s">
        <v>549</v>
      </c>
      <c r="H330" s="77"/>
      <c r="I330" s="77"/>
      <c r="J330" s="77"/>
      <c r="K330" s="82"/>
      <c r="L330" s="77"/>
      <c r="M330" s="77">
        <v>40</v>
      </c>
      <c r="N330" s="81">
        <f t="shared" si="9"/>
        <v>0</v>
      </c>
      <c r="O330" s="73">
        <v>30</v>
      </c>
      <c r="P330" s="74" t="s">
        <v>509</v>
      </c>
    </row>
    <row r="331" spans="1:16" ht="20.100000000000001" hidden="1" customHeight="1" x14ac:dyDescent="0.2">
      <c r="A331" s="68" t="s">
        <v>502</v>
      </c>
      <c r="B331" s="68" t="s">
        <v>503</v>
      </c>
      <c r="C331" s="69" t="s">
        <v>214</v>
      </c>
      <c r="D331" s="61" t="s">
        <v>530</v>
      </c>
      <c r="E331" s="70" t="s">
        <v>531</v>
      </c>
      <c r="F331" s="77" t="s">
        <v>291</v>
      </c>
      <c r="G331" s="79" t="s">
        <v>550</v>
      </c>
      <c r="H331" s="77"/>
      <c r="I331" s="77"/>
      <c r="J331" s="77"/>
      <c r="K331" s="82">
        <v>30</v>
      </c>
      <c r="L331" s="77"/>
      <c r="M331" s="77"/>
      <c r="N331" s="81">
        <f t="shared" si="9"/>
        <v>0</v>
      </c>
      <c r="O331" s="73">
        <v>28</v>
      </c>
      <c r="P331" s="74" t="s">
        <v>264</v>
      </c>
    </row>
    <row r="332" spans="1:16" ht="20.100000000000001" hidden="1" customHeight="1" x14ac:dyDescent="0.2">
      <c r="A332" s="68" t="s">
        <v>502</v>
      </c>
      <c r="B332" s="68" t="s">
        <v>503</v>
      </c>
      <c r="C332" s="69" t="s">
        <v>214</v>
      </c>
      <c r="D332" s="61" t="s">
        <v>530</v>
      </c>
      <c r="E332" s="70" t="s">
        <v>531</v>
      </c>
      <c r="F332" s="77" t="s">
        <v>292</v>
      </c>
      <c r="G332" s="79" t="s">
        <v>227</v>
      </c>
      <c r="H332" s="77"/>
      <c r="I332" s="77"/>
      <c r="J332" s="77"/>
      <c r="K332" s="69"/>
      <c r="L332" s="77"/>
      <c r="M332" s="104">
        <v>160</v>
      </c>
      <c r="N332" s="81">
        <f t="shared" si="9"/>
        <v>0</v>
      </c>
      <c r="O332" s="73">
        <v>65</v>
      </c>
      <c r="P332" s="74" t="s">
        <v>35</v>
      </c>
    </row>
    <row r="333" spans="1:16" ht="20.100000000000001" hidden="1" customHeight="1" x14ac:dyDescent="0.2">
      <c r="A333" s="97" t="s">
        <v>502</v>
      </c>
      <c r="B333" s="97" t="s">
        <v>503</v>
      </c>
      <c r="C333" s="85" t="s">
        <v>214</v>
      </c>
      <c r="D333" s="86" t="s">
        <v>253</v>
      </c>
      <c r="E333" s="84" t="s">
        <v>254</v>
      </c>
      <c r="F333" s="87" t="s">
        <v>255</v>
      </c>
      <c r="G333" s="124" t="s">
        <v>422</v>
      </c>
      <c r="H333" s="123">
        <v>18</v>
      </c>
      <c r="I333" s="123">
        <v>18</v>
      </c>
      <c r="J333" s="123"/>
      <c r="K333" s="128"/>
      <c r="L333" s="123"/>
      <c r="M333" s="123"/>
      <c r="N333" s="129">
        <f t="shared" si="9"/>
        <v>0</v>
      </c>
      <c r="O333" s="90">
        <v>35</v>
      </c>
      <c r="P333" s="91" t="s">
        <v>487</v>
      </c>
    </row>
    <row r="334" spans="1:16" ht="20.100000000000001" hidden="1" customHeight="1" x14ac:dyDescent="0.2">
      <c r="A334" s="97" t="s">
        <v>502</v>
      </c>
      <c r="B334" s="97" t="s">
        <v>503</v>
      </c>
      <c r="C334" s="85" t="s">
        <v>214</v>
      </c>
      <c r="D334" s="86" t="s">
        <v>253</v>
      </c>
      <c r="E334" s="84" t="s">
        <v>254</v>
      </c>
      <c r="F334" s="87" t="s">
        <v>258</v>
      </c>
      <c r="G334" s="124" t="s">
        <v>259</v>
      </c>
      <c r="H334" s="123">
        <v>7</v>
      </c>
      <c r="I334" s="123">
        <v>7</v>
      </c>
      <c r="J334" s="123"/>
      <c r="K334" s="128"/>
      <c r="L334" s="123"/>
      <c r="M334" s="123"/>
      <c r="N334" s="129">
        <f t="shared" si="9"/>
        <v>0</v>
      </c>
      <c r="O334" s="90">
        <v>35</v>
      </c>
      <c r="P334" s="91" t="s">
        <v>487</v>
      </c>
    </row>
    <row r="335" spans="1:16" ht="20.100000000000001" hidden="1" customHeight="1" x14ac:dyDescent="0.2">
      <c r="A335" s="97" t="s">
        <v>502</v>
      </c>
      <c r="B335" s="97" t="s">
        <v>503</v>
      </c>
      <c r="C335" s="85" t="s">
        <v>214</v>
      </c>
      <c r="D335" s="86" t="s">
        <v>253</v>
      </c>
      <c r="E335" s="84" t="s">
        <v>254</v>
      </c>
      <c r="F335" s="87" t="s">
        <v>260</v>
      </c>
      <c r="G335" s="124" t="s">
        <v>423</v>
      </c>
      <c r="H335" s="123">
        <v>15</v>
      </c>
      <c r="I335" s="123">
        <v>15</v>
      </c>
      <c r="J335" s="123"/>
      <c r="K335" s="128"/>
      <c r="L335" s="123"/>
      <c r="M335" s="123"/>
      <c r="N335" s="129">
        <f t="shared" si="9"/>
        <v>0</v>
      </c>
      <c r="O335" s="90">
        <v>35</v>
      </c>
      <c r="P335" s="91" t="s">
        <v>487</v>
      </c>
    </row>
    <row r="336" spans="1:16" ht="20.100000000000001" hidden="1" customHeight="1" x14ac:dyDescent="0.2">
      <c r="A336" s="97" t="s">
        <v>502</v>
      </c>
      <c r="B336" s="97" t="s">
        <v>503</v>
      </c>
      <c r="C336" s="85" t="s">
        <v>214</v>
      </c>
      <c r="D336" s="86" t="s">
        <v>253</v>
      </c>
      <c r="E336" s="84" t="s">
        <v>254</v>
      </c>
      <c r="F336" s="87" t="s">
        <v>262</v>
      </c>
      <c r="G336" s="124" t="s">
        <v>379</v>
      </c>
      <c r="H336" s="123">
        <v>10</v>
      </c>
      <c r="I336" s="123">
        <v>10</v>
      </c>
      <c r="J336" s="123"/>
      <c r="K336" s="128"/>
      <c r="L336" s="123"/>
      <c r="M336" s="123"/>
      <c r="N336" s="129">
        <f t="shared" si="9"/>
        <v>0</v>
      </c>
      <c r="O336" s="90">
        <v>28</v>
      </c>
      <c r="P336" s="91" t="s">
        <v>264</v>
      </c>
    </row>
    <row r="337" spans="1:16" ht="20.100000000000001" hidden="1" customHeight="1" x14ac:dyDescent="0.2">
      <c r="A337" s="97" t="s">
        <v>502</v>
      </c>
      <c r="B337" s="97" t="s">
        <v>503</v>
      </c>
      <c r="C337" s="85" t="s">
        <v>214</v>
      </c>
      <c r="D337" s="86" t="s">
        <v>253</v>
      </c>
      <c r="E337" s="84" t="s">
        <v>254</v>
      </c>
      <c r="F337" s="87" t="s">
        <v>265</v>
      </c>
      <c r="G337" s="124" t="s">
        <v>266</v>
      </c>
      <c r="H337" s="123">
        <v>10</v>
      </c>
      <c r="I337" s="123">
        <v>10</v>
      </c>
      <c r="J337" s="123"/>
      <c r="K337" s="128"/>
      <c r="L337" s="123"/>
      <c r="M337" s="123"/>
      <c r="N337" s="129">
        <f t="shared" si="9"/>
        <v>0</v>
      </c>
      <c r="O337" s="90">
        <v>28</v>
      </c>
      <c r="P337" s="91" t="s">
        <v>264</v>
      </c>
    </row>
    <row r="338" spans="1:16" ht="20.100000000000001" hidden="1" customHeight="1" x14ac:dyDescent="0.2">
      <c r="A338" s="68" t="s">
        <v>502</v>
      </c>
      <c r="B338" s="68" t="s">
        <v>503</v>
      </c>
      <c r="C338" s="69" t="s">
        <v>214</v>
      </c>
      <c r="D338" s="86" t="s">
        <v>551</v>
      </c>
      <c r="E338" s="70" t="s">
        <v>552</v>
      </c>
      <c r="F338" s="77" t="s">
        <v>6</v>
      </c>
      <c r="G338" s="79" t="s">
        <v>553</v>
      </c>
      <c r="H338" s="77"/>
      <c r="I338" s="77"/>
      <c r="J338" s="77">
        <v>80</v>
      </c>
      <c r="K338" s="82"/>
      <c r="L338" s="77"/>
      <c r="M338" s="77"/>
      <c r="N338" s="81">
        <f t="shared" si="9"/>
        <v>0</v>
      </c>
      <c r="O338" s="73">
        <v>28</v>
      </c>
      <c r="P338" s="74" t="s">
        <v>264</v>
      </c>
    </row>
    <row r="339" spans="1:16" ht="20.100000000000001" hidden="1" customHeight="1" x14ac:dyDescent="0.2">
      <c r="A339" s="68" t="s">
        <v>502</v>
      </c>
      <c r="B339" s="68" t="s">
        <v>503</v>
      </c>
      <c r="C339" s="69" t="s">
        <v>214</v>
      </c>
      <c r="D339" s="86" t="s">
        <v>551</v>
      </c>
      <c r="E339" s="70" t="s">
        <v>552</v>
      </c>
      <c r="F339" s="77" t="s">
        <v>8</v>
      </c>
      <c r="G339" s="79" t="s">
        <v>554</v>
      </c>
      <c r="H339" s="77"/>
      <c r="I339" s="77"/>
      <c r="J339" s="77">
        <v>90</v>
      </c>
      <c r="K339" s="82"/>
      <c r="L339" s="77"/>
      <c r="M339" s="77"/>
      <c r="N339" s="81">
        <f t="shared" si="9"/>
        <v>0</v>
      </c>
      <c r="O339" s="73">
        <v>28</v>
      </c>
      <c r="P339" s="74" t="s">
        <v>264</v>
      </c>
    </row>
    <row r="340" spans="1:16" ht="20.100000000000001" hidden="1" customHeight="1" x14ac:dyDescent="0.2">
      <c r="A340" s="68" t="s">
        <v>502</v>
      </c>
      <c r="B340" s="68" t="s">
        <v>503</v>
      </c>
      <c r="C340" s="69" t="s">
        <v>214</v>
      </c>
      <c r="D340" s="86" t="s">
        <v>551</v>
      </c>
      <c r="E340" s="70" t="s">
        <v>552</v>
      </c>
      <c r="F340" s="77" t="s">
        <v>10</v>
      </c>
      <c r="G340" s="79" t="s">
        <v>555</v>
      </c>
      <c r="H340" s="77"/>
      <c r="I340" s="77"/>
      <c r="J340" s="77"/>
      <c r="K340" s="82"/>
      <c r="L340" s="77">
        <v>120</v>
      </c>
      <c r="M340" s="77"/>
      <c r="N340" s="81">
        <f t="shared" si="9"/>
        <v>0</v>
      </c>
      <c r="O340" s="73">
        <v>28</v>
      </c>
      <c r="P340" s="74" t="s">
        <v>264</v>
      </c>
    </row>
    <row r="341" spans="1:16" ht="20.100000000000001" hidden="1" customHeight="1" x14ac:dyDescent="0.2">
      <c r="A341" s="68" t="s">
        <v>502</v>
      </c>
      <c r="B341" s="68" t="s">
        <v>503</v>
      </c>
      <c r="C341" s="69" t="s">
        <v>214</v>
      </c>
      <c r="D341" s="86" t="s">
        <v>551</v>
      </c>
      <c r="E341" s="70" t="s">
        <v>552</v>
      </c>
      <c r="F341" s="77" t="s">
        <v>12</v>
      </c>
      <c r="G341" s="79" t="s">
        <v>556</v>
      </c>
      <c r="H341" s="77"/>
      <c r="I341" s="77"/>
      <c r="J341" s="77"/>
      <c r="K341" s="82"/>
      <c r="L341" s="77">
        <v>60</v>
      </c>
      <c r="M341" s="77"/>
      <c r="N341" s="81">
        <f t="shared" si="9"/>
        <v>0</v>
      </c>
      <c r="O341" s="73">
        <v>28</v>
      </c>
      <c r="P341" s="74" t="s">
        <v>264</v>
      </c>
    </row>
    <row r="342" spans="1:16" ht="20.100000000000001" hidden="1" customHeight="1" x14ac:dyDescent="0.2">
      <c r="A342" s="68" t="s">
        <v>502</v>
      </c>
      <c r="B342" s="68" t="s">
        <v>503</v>
      </c>
      <c r="C342" s="69" t="s">
        <v>214</v>
      </c>
      <c r="D342" s="86" t="s">
        <v>551</v>
      </c>
      <c r="E342" s="70" t="s">
        <v>552</v>
      </c>
      <c r="F342" s="77" t="s">
        <v>14</v>
      </c>
      <c r="G342" s="79" t="s">
        <v>557</v>
      </c>
      <c r="H342" s="77"/>
      <c r="I342" s="77"/>
      <c r="J342" s="77"/>
      <c r="K342" s="82"/>
      <c r="L342" s="77"/>
      <c r="M342" s="77">
        <v>100</v>
      </c>
      <c r="N342" s="81">
        <f t="shared" si="9"/>
        <v>0</v>
      </c>
      <c r="O342" s="73">
        <v>28</v>
      </c>
      <c r="P342" s="74" t="s">
        <v>264</v>
      </c>
    </row>
    <row r="343" spans="1:16" ht="20.100000000000001" hidden="1" customHeight="1" x14ac:dyDescent="0.2">
      <c r="A343" s="68" t="s">
        <v>502</v>
      </c>
      <c r="B343" s="68" t="s">
        <v>503</v>
      </c>
      <c r="C343" s="69" t="s">
        <v>214</v>
      </c>
      <c r="D343" s="86" t="s">
        <v>551</v>
      </c>
      <c r="E343" s="70" t="s">
        <v>552</v>
      </c>
      <c r="F343" s="77" t="s">
        <v>16</v>
      </c>
      <c r="G343" s="79" t="s">
        <v>536</v>
      </c>
      <c r="H343" s="77"/>
      <c r="I343" s="77"/>
      <c r="J343" s="77">
        <v>67</v>
      </c>
      <c r="K343" s="82">
        <v>10</v>
      </c>
      <c r="L343" s="77"/>
      <c r="M343" s="77"/>
      <c r="N343" s="81">
        <f t="shared" si="9"/>
        <v>0</v>
      </c>
      <c r="O343" s="73">
        <v>30</v>
      </c>
      <c r="P343" s="74" t="s">
        <v>509</v>
      </c>
    </row>
    <row r="344" spans="1:16" ht="20.100000000000001" hidden="1" customHeight="1" x14ac:dyDescent="0.2">
      <c r="A344" s="68" t="s">
        <v>502</v>
      </c>
      <c r="B344" s="68" t="s">
        <v>503</v>
      </c>
      <c r="C344" s="69" t="s">
        <v>214</v>
      </c>
      <c r="D344" s="86" t="s">
        <v>551</v>
      </c>
      <c r="E344" s="70" t="s">
        <v>552</v>
      </c>
      <c r="F344" s="77" t="s">
        <v>18</v>
      </c>
      <c r="G344" s="79" t="s">
        <v>537</v>
      </c>
      <c r="H344" s="77"/>
      <c r="I344" s="77"/>
      <c r="J344" s="77">
        <v>60</v>
      </c>
      <c r="K344" s="82">
        <v>20</v>
      </c>
      <c r="L344" s="77"/>
      <c r="M344" s="77"/>
      <c r="N344" s="81">
        <f t="shared" si="9"/>
        <v>0</v>
      </c>
      <c r="O344" s="73">
        <v>30</v>
      </c>
      <c r="P344" s="74" t="s">
        <v>509</v>
      </c>
    </row>
    <row r="345" spans="1:16" ht="20.100000000000001" hidden="1" customHeight="1" x14ac:dyDescent="0.2">
      <c r="A345" s="68" t="s">
        <v>502</v>
      </c>
      <c r="B345" s="68" t="s">
        <v>503</v>
      </c>
      <c r="C345" s="69" t="s">
        <v>214</v>
      </c>
      <c r="D345" s="86" t="s">
        <v>551</v>
      </c>
      <c r="E345" s="70" t="s">
        <v>552</v>
      </c>
      <c r="F345" s="77" t="s">
        <v>20</v>
      </c>
      <c r="G345" s="79" t="s">
        <v>558</v>
      </c>
      <c r="H345" s="77"/>
      <c r="I345" s="77"/>
      <c r="J345" s="77"/>
      <c r="K345" s="82"/>
      <c r="L345" s="77"/>
      <c r="M345" s="77">
        <v>50</v>
      </c>
      <c r="N345" s="81">
        <f t="shared" si="9"/>
        <v>0</v>
      </c>
      <c r="O345" s="73">
        <v>28</v>
      </c>
      <c r="P345" s="74" t="s">
        <v>264</v>
      </c>
    </row>
    <row r="346" spans="1:16" ht="20.100000000000001" hidden="1" customHeight="1" x14ac:dyDescent="0.2">
      <c r="A346" s="68" t="s">
        <v>502</v>
      </c>
      <c r="B346" s="68" t="s">
        <v>503</v>
      </c>
      <c r="C346" s="69" t="s">
        <v>214</v>
      </c>
      <c r="D346" s="86" t="s">
        <v>551</v>
      </c>
      <c r="E346" s="70" t="s">
        <v>552</v>
      </c>
      <c r="F346" s="77" t="s">
        <v>22</v>
      </c>
      <c r="G346" s="79" t="s">
        <v>559</v>
      </c>
      <c r="H346" s="77"/>
      <c r="I346" s="77"/>
      <c r="J346" s="77"/>
      <c r="K346" s="82">
        <v>57</v>
      </c>
      <c r="L346" s="77"/>
      <c r="M346" s="77"/>
      <c r="N346" s="81">
        <f t="shared" si="9"/>
        <v>0</v>
      </c>
      <c r="O346" s="73">
        <v>46</v>
      </c>
      <c r="P346" s="74" t="s">
        <v>560</v>
      </c>
    </row>
    <row r="347" spans="1:16" ht="20.100000000000001" hidden="1" customHeight="1" x14ac:dyDescent="0.2">
      <c r="A347" s="68" t="s">
        <v>502</v>
      </c>
      <c r="B347" s="68" t="s">
        <v>503</v>
      </c>
      <c r="C347" s="69" t="s">
        <v>214</v>
      </c>
      <c r="D347" s="86" t="s">
        <v>551</v>
      </c>
      <c r="E347" s="70" t="s">
        <v>552</v>
      </c>
      <c r="F347" s="77" t="s">
        <v>24</v>
      </c>
      <c r="G347" s="79" t="s">
        <v>561</v>
      </c>
      <c r="H347" s="77"/>
      <c r="I347" s="77"/>
      <c r="J347" s="77"/>
      <c r="K347" s="82">
        <v>30</v>
      </c>
      <c r="L347" s="77"/>
      <c r="M347" s="77"/>
      <c r="N347" s="81">
        <f t="shared" si="9"/>
        <v>0</v>
      </c>
      <c r="O347" s="73"/>
      <c r="P347" s="74" t="s">
        <v>562</v>
      </c>
    </row>
    <row r="348" spans="1:16" ht="20.100000000000001" hidden="1" customHeight="1" x14ac:dyDescent="0.2">
      <c r="A348" s="68" t="s">
        <v>502</v>
      </c>
      <c r="B348" s="68" t="s">
        <v>503</v>
      </c>
      <c r="C348" s="69" t="s">
        <v>214</v>
      </c>
      <c r="D348" s="86" t="s">
        <v>551</v>
      </c>
      <c r="E348" s="70" t="s">
        <v>552</v>
      </c>
      <c r="F348" s="77" t="s">
        <v>26</v>
      </c>
      <c r="G348" s="79" t="s">
        <v>563</v>
      </c>
      <c r="H348" s="77"/>
      <c r="I348" s="77"/>
      <c r="J348" s="77"/>
      <c r="K348" s="82">
        <v>30</v>
      </c>
      <c r="L348" s="77"/>
      <c r="M348" s="77"/>
      <c r="N348" s="81">
        <f t="shared" si="9"/>
        <v>0</v>
      </c>
      <c r="O348" s="73"/>
      <c r="P348" s="74" t="s">
        <v>562</v>
      </c>
    </row>
    <row r="349" spans="1:16" ht="20.100000000000001" hidden="1" customHeight="1" x14ac:dyDescent="0.2">
      <c r="A349" s="68" t="s">
        <v>502</v>
      </c>
      <c r="B349" s="68" t="s">
        <v>503</v>
      </c>
      <c r="C349" s="69" t="s">
        <v>214</v>
      </c>
      <c r="D349" s="86" t="s">
        <v>551</v>
      </c>
      <c r="E349" s="70" t="s">
        <v>552</v>
      </c>
      <c r="F349" s="77" t="s">
        <v>28</v>
      </c>
      <c r="G349" s="79" t="s">
        <v>564</v>
      </c>
      <c r="H349" s="77"/>
      <c r="I349" s="77"/>
      <c r="J349" s="77"/>
      <c r="K349" s="82">
        <v>50</v>
      </c>
      <c r="L349" s="77">
        <v>20</v>
      </c>
      <c r="M349" s="77"/>
      <c r="N349" s="81">
        <f t="shared" si="9"/>
        <v>0</v>
      </c>
      <c r="O349" s="73"/>
      <c r="P349" s="74" t="s">
        <v>562</v>
      </c>
    </row>
    <row r="350" spans="1:16" ht="20.100000000000001" hidden="1" customHeight="1" x14ac:dyDescent="0.2">
      <c r="A350" s="68" t="s">
        <v>502</v>
      </c>
      <c r="B350" s="68" t="s">
        <v>503</v>
      </c>
      <c r="C350" s="69" t="s">
        <v>214</v>
      </c>
      <c r="D350" s="86" t="s">
        <v>551</v>
      </c>
      <c r="E350" s="70" t="s">
        <v>552</v>
      </c>
      <c r="F350" s="77" t="s">
        <v>30</v>
      </c>
      <c r="G350" s="76" t="s">
        <v>565</v>
      </c>
      <c r="H350" s="77"/>
      <c r="I350" s="77"/>
      <c r="J350" s="77"/>
      <c r="K350" s="82">
        <v>70</v>
      </c>
      <c r="L350" s="77"/>
      <c r="M350" s="77"/>
      <c r="N350" s="81">
        <f t="shared" si="9"/>
        <v>0</v>
      </c>
      <c r="O350" s="73">
        <v>35</v>
      </c>
      <c r="P350" s="74" t="s">
        <v>487</v>
      </c>
    </row>
    <row r="351" spans="1:16" ht="20.100000000000001" hidden="1" customHeight="1" x14ac:dyDescent="0.2">
      <c r="A351" s="68" t="s">
        <v>502</v>
      </c>
      <c r="B351" s="68" t="s">
        <v>503</v>
      </c>
      <c r="C351" s="69" t="s">
        <v>214</v>
      </c>
      <c r="D351" s="86" t="s">
        <v>551</v>
      </c>
      <c r="E351" s="70" t="s">
        <v>552</v>
      </c>
      <c r="F351" s="77" t="s">
        <v>32</v>
      </c>
      <c r="G351" s="79" t="s">
        <v>566</v>
      </c>
      <c r="H351" s="77"/>
      <c r="I351" s="77"/>
      <c r="J351" s="77"/>
      <c r="K351" s="82">
        <v>30</v>
      </c>
      <c r="L351" s="77">
        <v>30</v>
      </c>
      <c r="M351" s="77"/>
      <c r="N351" s="81">
        <f t="shared" si="9"/>
        <v>0</v>
      </c>
      <c r="O351" s="73">
        <v>28</v>
      </c>
      <c r="P351" s="74" t="s">
        <v>264</v>
      </c>
    </row>
    <row r="352" spans="1:16" ht="20.100000000000001" hidden="1" customHeight="1" x14ac:dyDescent="0.2">
      <c r="A352" s="68" t="s">
        <v>502</v>
      </c>
      <c r="B352" s="68" t="s">
        <v>503</v>
      </c>
      <c r="C352" s="69" t="s">
        <v>214</v>
      </c>
      <c r="D352" s="86" t="s">
        <v>551</v>
      </c>
      <c r="E352" s="70" t="s">
        <v>552</v>
      </c>
      <c r="F352" s="77" t="s">
        <v>34</v>
      </c>
      <c r="G352" s="79" t="s">
        <v>546</v>
      </c>
      <c r="H352" s="77"/>
      <c r="I352" s="77"/>
      <c r="J352" s="77"/>
      <c r="K352" s="82"/>
      <c r="L352" s="77">
        <v>32</v>
      </c>
      <c r="M352" s="77">
        <v>48</v>
      </c>
      <c r="N352" s="81">
        <f t="shared" si="9"/>
        <v>0</v>
      </c>
      <c r="O352" s="73">
        <v>46</v>
      </c>
      <c r="P352" s="74" t="s">
        <v>560</v>
      </c>
    </row>
    <row r="353" spans="1:16" ht="20.100000000000001" hidden="1" customHeight="1" x14ac:dyDescent="0.2">
      <c r="A353" s="68" t="s">
        <v>502</v>
      </c>
      <c r="B353" s="68" t="s">
        <v>503</v>
      </c>
      <c r="C353" s="69" t="s">
        <v>214</v>
      </c>
      <c r="D353" s="86" t="s">
        <v>551</v>
      </c>
      <c r="E353" s="70" t="s">
        <v>552</v>
      </c>
      <c r="F353" s="77" t="s">
        <v>70</v>
      </c>
      <c r="G353" s="79" t="s">
        <v>550</v>
      </c>
      <c r="H353" s="77"/>
      <c r="I353" s="77"/>
      <c r="J353" s="77"/>
      <c r="K353" s="82"/>
      <c r="L353" s="77">
        <v>44</v>
      </c>
      <c r="M353" s="77"/>
      <c r="N353" s="81">
        <f t="shared" si="9"/>
        <v>0</v>
      </c>
      <c r="O353" s="73">
        <v>46</v>
      </c>
      <c r="P353" s="74" t="s">
        <v>560</v>
      </c>
    </row>
    <row r="354" spans="1:16" ht="20.100000000000001" hidden="1" customHeight="1" x14ac:dyDescent="0.2">
      <c r="A354" s="68" t="s">
        <v>502</v>
      </c>
      <c r="B354" s="68" t="s">
        <v>503</v>
      </c>
      <c r="C354" s="69" t="s">
        <v>214</v>
      </c>
      <c r="D354" s="86" t="s">
        <v>551</v>
      </c>
      <c r="E354" s="70" t="s">
        <v>552</v>
      </c>
      <c r="F354" s="77" t="s">
        <v>72</v>
      </c>
      <c r="G354" s="79" t="s">
        <v>35</v>
      </c>
      <c r="H354" s="77"/>
      <c r="I354" s="77"/>
      <c r="J354" s="77"/>
      <c r="K354" s="69"/>
      <c r="L354" s="77"/>
      <c r="M354" s="104">
        <v>160</v>
      </c>
      <c r="N354" s="81">
        <f t="shared" si="9"/>
        <v>0</v>
      </c>
      <c r="O354" s="73">
        <v>65</v>
      </c>
      <c r="P354" s="74" t="s">
        <v>35</v>
      </c>
    </row>
    <row r="355" spans="1:16" ht="20.100000000000001" hidden="1" customHeight="1" x14ac:dyDescent="0.2">
      <c r="A355" s="84" t="s">
        <v>567</v>
      </c>
      <c r="B355" s="84" t="s">
        <v>568</v>
      </c>
      <c r="C355" s="87" t="s">
        <v>214</v>
      </c>
      <c r="D355" s="84" t="s">
        <v>253</v>
      </c>
      <c r="E355" s="84" t="s">
        <v>254</v>
      </c>
      <c r="F355" s="87" t="s">
        <v>255</v>
      </c>
      <c r="G355" s="124" t="s">
        <v>422</v>
      </c>
      <c r="H355" s="123">
        <v>18</v>
      </c>
      <c r="I355" s="123">
        <v>18</v>
      </c>
      <c r="J355" s="123"/>
      <c r="K355" s="128"/>
      <c r="L355" s="123"/>
      <c r="M355" s="123"/>
      <c r="N355" s="129">
        <f t="shared" si="9"/>
        <v>0</v>
      </c>
      <c r="O355" s="90">
        <v>35</v>
      </c>
      <c r="P355" s="91" t="s">
        <v>487</v>
      </c>
    </row>
    <row r="356" spans="1:16" ht="20.100000000000001" hidden="1" customHeight="1" x14ac:dyDescent="0.2">
      <c r="A356" s="84" t="s">
        <v>567</v>
      </c>
      <c r="B356" s="84" t="s">
        <v>568</v>
      </c>
      <c r="C356" s="87" t="s">
        <v>214</v>
      </c>
      <c r="D356" s="84" t="s">
        <v>253</v>
      </c>
      <c r="E356" s="84" t="s">
        <v>254</v>
      </c>
      <c r="F356" s="87" t="s">
        <v>258</v>
      </c>
      <c r="G356" s="124" t="s">
        <v>259</v>
      </c>
      <c r="H356" s="123">
        <v>7</v>
      </c>
      <c r="I356" s="123">
        <v>7</v>
      </c>
      <c r="J356" s="123"/>
      <c r="K356" s="128"/>
      <c r="L356" s="123"/>
      <c r="M356" s="123"/>
      <c r="N356" s="129">
        <f t="shared" si="9"/>
        <v>0</v>
      </c>
      <c r="O356" s="90">
        <v>35</v>
      </c>
      <c r="P356" s="91" t="s">
        <v>487</v>
      </c>
    </row>
    <row r="357" spans="1:16" ht="20.100000000000001" hidden="1" customHeight="1" x14ac:dyDescent="0.2">
      <c r="A357" s="84" t="s">
        <v>567</v>
      </c>
      <c r="B357" s="84" t="s">
        <v>568</v>
      </c>
      <c r="C357" s="87" t="s">
        <v>214</v>
      </c>
      <c r="D357" s="84" t="s">
        <v>253</v>
      </c>
      <c r="E357" s="84" t="s">
        <v>254</v>
      </c>
      <c r="F357" s="87" t="s">
        <v>260</v>
      </c>
      <c r="G357" s="124" t="s">
        <v>423</v>
      </c>
      <c r="H357" s="123">
        <v>15</v>
      </c>
      <c r="I357" s="123">
        <v>15</v>
      </c>
      <c r="J357" s="123"/>
      <c r="K357" s="128"/>
      <c r="L357" s="123"/>
      <c r="M357" s="123"/>
      <c r="N357" s="129">
        <f t="shared" si="9"/>
        <v>0</v>
      </c>
      <c r="O357" s="90">
        <v>35</v>
      </c>
      <c r="P357" s="91" t="s">
        <v>487</v>
      </c>
    </row>
    <row r="358" spans="1:16" ht="20.100000000000001" hidden="1" customHeight="1" x14ac:dyDescent="0.2">
      <c r="A358" s="84" t="s">
        <v>567</v>
      </c>
      <c r="B358" s="84" t="s">
        <v>568</v>
      </c>
      <c r="C358" s="87" t="s">
        <v>214</v>
      </c>
      <c r="D358" s="84" t="s">
        <v>253</v>
      </c>
      <c r="E358" s="84" t="s">
        <v>254</v>
      </c>
      <c r="F358" s="87" t="s">
        <v>262</v>
      </c>
      <c r="G358" s="124" t="s">
        <v>379</v>
      </c>
      <c r="H358" s="123">
        <v>10</v>
      </c>
      <c r="I358" s="123">
        <v>10</v>
      </c>
      <c r="J358" s="123"/>
      <c r="K358" s="128"/>
      <c r="L358" s="123"/>
      <c r="M358" s="123"/>
      <c r="N358" s="129">
        <f t="shared" si="9"/>
        <v>0</v>
      </c>
      <c r="O358" s="90">
        <v>28</v>
      </c>
      <c r="P358" s="91" t="s">
        <v>264</v>
      </c>
    </row>
    <row r="359" spans="1:16" ht="20.100000000000001" hidden="1" customHeight="1" x14ac:dyDescent="0.2">
      <c r="A359" s="84" t="s">
        <v>567</v>
      </c>
      <c r="B359" s="84" t="s">
        <v>568</v>
      </c>
      <c r="C359" s="87" t="s">
        <v>214</v>
      </c>
      <c r="D359" s="84" t="s">
        <v>253</v>
      </c>
      <c r="E359" s="84" t="s">
        <v>254</v>
      </c>
      <c r="F359" s="87" t="s">
        <v>265</v>
      </c>
      <c r="G359" s="124" t="s">
        <v>266</v>
      </c>
      <c r="H359" s="123">
        <v>10</v>
      </c>
      <c r="I359" s="123">
        <v>10</v>
      </c>
      <c r="J359" s="123"/>
      <c r="K359" s="128"/>
      <c r="L359" s="123"/>
      <c r="M359" s="123"/>
      <c r="N359" s="129">
        <f t="shared" si="9"/>
        <v>0</v>
      </c>
      <c r="O359" s="90">
        <v>28</v>
      </c>
      <c r="P359" s="91" t="s">
        <v>264</v>
      </c>
    </row>
    <row r="360" spans="1:16" ht="20.100000000000001" hidden="1" customHeight="1" x14ac:dyDescent="0.2">
      <c r="A360" s="67" t="s">
        <v>567</v>
      </c>
      <c r="B360" s="79" t="s">
        <v>568</v>
      </c>
      <c r="C360" s="69" t="s">
        <v>214</v>
      </c>
      <c r="D360" s="61" t="s">
        <v>569</v>
      </c>
      <c r="E360" s="70" t="s">
        <v>570</v>
      </c>
      <c r="F360" s="77" t="s">
        <v>6</v>
      </c>
      <c r="G360" s="79" t="s">
        <v>571</v>
      </c>
      <c r="H360" s="77"/>
      <c r="I360" s="77"/>
      <c r="J360" s="77">
        <v>99</v>
      </c>
      <c r="K360" s="82"/>
      <c r="L360" s="77"/>
      <c r="M360" s="77"/>
      <c r="N360" s="129">
        <f t="shared" si="9"/>
        <v>0</v>
      </c>
      <c r="O360" s="74"/>
      <c r="P360" s="74"/>
    </row>
    <row r="361" spans="1:16" ht="20.100000000000001" hidden="1" customHeight="1" x14ac:dyDescent="0.2">
      <c r="A361" s="67" t="s">
        <v>567</v>
      </c>
      <c r="B361" s="79" t="s">
        <v>568</v>
      </c>
      <c r="C361" s="69" t="s">
        <v>214</v>
      </c>
      <c r="D361" s="61" t="s">
        <v>569</v>
      </c>
      <c r="E361" s="70" t="s">
        <v>570</v>
      </c>
      <c r="F361" s="77" t="s">
        <v>8</v>
      </c>
      <c r="G361" s="79" t="s">
        <v>572</v>
      </c>
      <c r="H361" s="77"/>
      <c r="I361" s="77"/>
      <c r="J361" s="77"/>
      <c r="K361" s="82"/>
      <c r="L361" s="77">
        <v>36</v>
      </c>
      <c r="M361" s="77">
        <v>30</v>
      </c>
      <c r="N361" s="129">
        <f t="shared" si="9"/>
        <v>0</v>
      </c>
      <c r="O361" s="74"/>
      <c r="P361" s="74"/>
    </row>
    <row r="362" spans="1:16" ht="20.100000000000001" hidden="1" customHeight="1" x14ac:dyDescent="0.2">
      <c r="A362" s="67" t="s">
        <v>567</v>
      </c>
      <c r="B362" s="79" t="s">
        <v>568</v>
      </c>
      <c r="C362" s="69" t="s">
        <v>214</v>
      </c>
      <c r="D362" s="61" t="s">
        <v>569</v>
      </c>
      <c r="E362" s="70" t="s">
        <v>570</v>
      </c>
      <c r="F362" s="77" t="s">
        <v>10</v>
      </c>
      <c r="G362" s="79" t="s">
        <v>573</v>
      </c>
      <c r="H362" s="77"/>
      <c r="I362" s="77"/>
      <c r="J362" s="77"/>
      <c r="K362" s="82">
        <v>43</v>
      </c>
      <c r="L362" s="77">
        <v>30</v>
      </c>
      <c r="M362" s="77">
        <v>26</v>
      </c>
      <c r="N362" s="129">
        <f t="shared" si="9"/>
        <v>0</v>
      </c>
      <c r="O362" s="74"/>
      <c r="P362" s="74"/>
    </row>
    <row r="363" spans="1:16" ht="20.100000000000001" hidden="1" customHeight="1" x14ac:dyDescent="0.2">
      <c r="A363" s="67" t="s">
        <v>567</v>
      </c>
      <c r="B363" s="79" t="s">
        <v>568</v>
      </c>
      <c r="C363" s="69" t="s">
        <v>214</v>
      </c>
      <c r="D363" s="61" t="s">
        <v>569</v>
      </c>
      <c r="E363" s="70" t="s">
        <v>570</v>
      </c>
      <c r="F363" s="77" t="s">
        <v>12</v>
      </c>
      <c r="G363" s="79" t="s">
        <v>574</v>
      </c>
      <c r="H363" s="77"/>
      <c r="I363" s="77"/>
      <c r="J363" s="77"/>
      <c r="K363" s="82">
        <v>16</v>
      </c>
      <c r="L363" s="77">
        <v>16</v>
      </c>
      <c r="M363" s="77"/>
      <c r="N363" s="129">
        <f t="shared" si="9"/>
        <v>0</v>
      </c>
      <c r="O363" s="74"/>
      <c r="P363" s="74"/>
    </row>
    <row r="364" spans="1:16" ht="20.100000000000001" hidden="1" customHeight="1" x14ac:dyDescent="0.2">
      <c r="A364" s="67" t="s">
        <v>567</v>
      </c>
      <c r="B364" s="79" t="s">
        <v>568</v>
      </c>
      <c r="C364" s="69" t="s">
        <v>214</v>
      </c>
      <c r="D364" s="61" t="s">
        <v>569</v>
      </c>
      <c r="E364" s="70" t="s">
        <v>570</v>
      </c>
      <c r="F364" s="77" t="s">
        <v>14</v>
      </c>
      <c r="G364" s="79" t="s">
        <v>575</v>
      </c>
      <c r="H364" s="77"/>
      <c r="I364" s="77"/>
      <c r="J364" s="77"/>
      <c r="K364" s="82"/>
      <c r="L364" s="77"/>
      <c r="M364" s="77">
        <v>32</v>
      </c>
      <c r="N364" s="129">
        <f t="shared" si="9"/>
        <v>0</v>
      </c>
      <c r="O364" s="74"/>
      <c r="P364" s="74"/>
    </row>
    <row r="365" spans="1:16" ht="26.25" hidden="1" customHeight="1" x14ac:dyDescent="0.2">
      <c r="A365" s="67" t="s">
        <v>567</v>
      </c>
      <c r="B365" s="79" t="s">
        <v>568</v>
      </c>
      <c r="C365" s="69" t="s">
        <v>214</v>
      </c>
      <c r="D365" s="61" t="s">
        <v>569</v>
      </c>
      <c r="E365" s="70" t="s">
        <v>570</v>
      </c>
      <c r="F365" s="77" t="s">
        <v>16</v>
      </c>
      <c r="G365" s="76" t="s">
        <v>576</v>
      </c>
      <c r="H365" s="77"/>
      <c r="I365" s="77"/>
      <c r="J365" s="77">
        <v>66</v>
      </c>
      <c r="K365" s="82"/>
      <c r="L365" s="77"/>
      <c r="M365" s="77"/>
      <c r="N365" s="129">
        <f t="shared" si="9"/>
        <v>0</v>
      </c>
      <c r="O365" s="74"/>
      <c r="P365" s="74"/>
    </row>
    <row r="366" spans="1:16" ht="20.100000000000001" hidden="1" customHeight="1" x14ac:dyDescent="0.2">
      <c r="A366" s="67" t="s">
        <v>567</v>
      </c>
      <c r="B366" s="79" t="s">
        <v>568</v>
      </c>
      <c r="C366" s="69" t="s">
        <v>214</v>
      </c>
      <c r="D366" s="61" t="s">
        <v>569</v>
      </c>
      <c r="E366" s="70" t="s">
        <v>570</v>
      </c>
      <c r="F366" s="77" t="s">
        <v>18</v>
      </c>
      <c r="G366" s="79" t="s">
        <v>577</v>
      </c>
      <c r="H366" s="77"/>
      <c r="I366" s="77"/>
      <c r="J366" s="77">
        <v>80</v>
      </c>
      <c r="K366" s="82">
        <v>85</v>
      </c>
      <c r="L366" s="77">
        <v>50</v>
      </c>
      <c r="M366" s="77">
        <v>45</v>
      </c>
      <c r="N366" s="129">
        <f t="shared" si="9"/>
        <v>0</v>
      </c>
      <c r="O366" s="74"/>
      <c r="P366" s="74"/>
    </row>
    <row r="367" spans="1:16" ht="20.100000000000001" hidden="1" customHeight="1" x14ac:dyDescent="0.2">
      <c r="A367" s="67" t="s">
        <v>567</v>
      </c>
      <c r="B367" s="79" t="s">
        <v>568</v>
      </c>
      <c r="C367" s="69" t="s">
        <v>214</v>
      </c>
      <c r="D367" s="61" t="s">
        <v>569</v>
      </c>
      <c r="E367" s="70" t="s">
        <v>570</v>
      </c>
      <c r="F367" s="77" t="s">
        <v>20</v>
      </c>
      <c r="G367" s="79" t="s">
        <v>578</v>
      </c>
      <c r="H367" s="77"/>
      <c r="I367" s="77"/>
      <c r="J367" s="77"/>
      <c r="K367" s="82">
        <v>33</v>
      </c>
      <c r="L367" s="77">
        <v>20</v>
      </c>
      <c r="M367" s="77">
        <v>19</v>
      </c>
      <c r="N367" s="129">
        <f t="shared" si="9"/>
        <v>0</v>
      </c>
      <c r="O367" s="74"/>
      <c r="P367" s="74"/>
    </row>
    <row r="368" spans="1:16" ht="20.100000000000001" hidden="1" customHeight="1" x14ac:dyDescent="0.2">
      <c r="A368" s="67" t="s">
        <v>567</v>
      </c>
      <c r="B368" s="79" t="s">
        <v>568</v>
      </c>
      <c r="C368" s="69" t="s">
        <v>214</v>
      </c>
      <c r="D368" s="61" t="s">
        <v>569</v>
      </c>
      <c r="E368" s="70" t="s">
        <v>570</v>
      </c>
      <c r="F368" s="77" t="s">
        <v>22</v>
      </c>
      <c r="G368" s="79" t="s">
        <v>579</v>
      </c>
      <c r="H368" s="77"/>
      <c r="I368" s="77"/>
      <c r="J368" s="77"/>
      <c r="K368" s="82"/>
      <c r="L368" s="77"/>
      <c r="M368" s="77">
        <v>32</v>
      </c>
      <c r="N368" s="129">
        <f t="shared" si="9"/>
        <v>0</v>
      </c>
      <c r="O368" s="74"/>
      <c r="P368" s="74"/>
    </row>
    <row r="369" spans="1:16" ht="20.100000000000001" hidden="1" customHeight="1" x14ac:dyDescent="0.2">
      <c r="A369" s="67" t="s">
        <v>567</v>
      </c>
      <c r="B369" s="79" t="s">
        <v>568</v>
      </c>
      <c r="C369" s="69" t="s">
        <v>214</v>
      </c>
      <c r="D369" s="61" t="s">
        <v>569</v>
      </c>
      <c r="E369" s="70" t="s">
        <v>570</v>
      </c>
      <c r="F369" s="77" t="s">
        <v>24</v>
      </c>
      <c r="G369" s="79" t="s">
        <v>580</v>
      </c>
      <c r="H369" s="77"/>
      <c r="I369" s="77"/>
      <c r="J369" s="77"/>
      <c r="K369" s="82"/>
      <c r="L369" s="77"/>
      <c r="M369" s="77">
        <v>16</v>
      </c>
      <c r="N369" s="129">
        <f t="shared" si="9"/>
        <v>0</v>
      </c>
      <c r="O369" s="74"/>
      <c r="P369" s="74"/>
    </row>
    <row r="370" spans="1:16" ht="20.100000000000001" hidden="1" customHeight="1" x14ac:dyDescent="0.2">
      <c r="A370" s="67" t="s">
        <v>567</v>
      </c>
      <c r="B370" s="79" t="s">
        <v>568</v>
      </c>
      <c r="C370" s="69" t="s">
        <v>214</v>
      </c>
      <c r="D370" s="61" t="s">
        <v>569</v>
      </c>
      <c r="E370" s="70" t="s">
        <v>570</v>
      </c>
      <c r="F370" s="77" t="s">
        <v>26</v>
      </c>
      <c r="G370" s="79" t="s">
        <v>581</v>
      </c>
      <c r="H370" s="77"/>
      <c r="I370" s="77"/>
      <c r="J370" s="77">
        <v>20</v>
      </c>
      <c r="K370" s="82">
        <v>15</v>
      </c>
      <c r="L370" s="77">
        <v>15</v>
      </c>
      <c r="M370" s="77">
        <v>15</v>
      </c>
      <c r="N370" s="129">
        <f t="shared" si="9"/>
        <v>0</v>
      </c>
      <c r="O370" s="74"/>
      <c r="P370" s="74"/>
    </row>
    <row r="371" spans="1:16" ht="20.100000000000001" hidden="1" customHeight="1" x14ac:dyDescent="0.2">
      <c r="A371" s="67" t="s">
        <v>567</v>
      </c>
      <c r="B371" s="79" t="s">
        <v>568</v>
      </c>
      <c r="C371" s="69" t="s">
        <v>214</v>
      </c>
      <c r="D371" s="61" t="s">
        <v>569</v>
      </c>
      <c r="E371" s="70" t="s">
        <v>570</v>
      </c>
      <c r="F371" s="77" t="s">
        <v>28</v>
      </c>
      <c r="G371" s="79" t="s">
        <v>582</v>
      </c>
      <c r="H371" s="77"/>
      <c r="I371" s="77"/>
      <c r="J371" s="77"/>
      <c r="K371" s="82">
        <v>35</v>
      </c>
      <c r="L371" s="77">
        <v>30</v>
      </c>
      <c r="M371" s="77"/>
      <c r="N371" s="129">
        <f t="shared" si="9"/>
        <v>0</v>
      </c>
      <c r="O371" s="74"/>
      <c r="P371" s="74"/>
    </row>
    <row r="372" spans="1:16" ht="20.100000000000001" hidden="1" customHeight="1" x14ac:dyDescent="0.2">
      <c r="A372" s="67" t="s">
        <v>567</v>
      </c>
      <c r="B372" s="79" t="s">
        <v>568</v>
      </c>
      <c r="C372" s="69" t="s">
        <v>214</v>
      </c>
      <c r="D372" s="61" t="s">
        <v>569</v>
      </c>
      <c r="E372" s="70" t="s">
        <v>570</v>
      </c>
      <c r="F372" s="77" t="s">
        <v>30</v>
      </c>
      <c r="G372" s="79" t="s">
        <v>583</v>
      </c>
      <c r="H372" s="77"/>
      <c r="I372" s="77"/>
      <c r="J372" s="77"/>
      <c r="K372" s="82">
        <v>35</v>
      </c>
      <c r="L372" s="77">
        <v>30</v>
      </c>
      <c r="M372" s="77"/>
      <c r="N372" s="129">
        <f>SUBTOTAL(9,H372:M372)</f>
        <v>0</v>
      </c>
      <c r="O372" s="74"/>
      <c r="P372" s="74"/>
    </row>
    <row r="373" spans="1:16" ht="20.100000000000001" hidden="1" customHeight="1" x14ac:dyDescent="0.2">
      <c r="A373" s="67" t="s">
        <v>567</v>
      </c>
      <c r="B373" s="79" t="s">
        <v>568</v>
      </c>
      <c r="C373" s="69" t="s">
        <v>214</v>
      </c>
      <c r="D373" s="61" t="s">
        <v>569</v>
      </c>
      <c r="E373" s="70" t="s">
        <v>570</v>
      </c>
      <c r="F373" s="77" t="s">
        <v>32</v>
      </c>
      <c r="G373" s="79" t="s">
        <v>584</v>
      </c>
      <c r="H373" s="77"/>
      <c r="I373" s="77"/>
      <c r="J373" s="77"/>
      <c r="K373" s="82">
        <v>16</v>
      </c>
      <c r="L373" s="77">
        <v>16</v>
      </c>
      <c r="M373" s="77"/>
      <c r="N373" s="129">
        <f>SUBTOTAL(9,H373:M373)</f>
        <v>0</v>
      </c>
      <c r="O373" s="74"/>
      <c r="P373" s="74"/>
    </row>
    <row r="374" spans="1:16" ht="20.100000000000001" hidden="1" customHeight="1" x14ac:dyDescent="0.2">
      <c r="A374" s="67" t="s">
        <v>567</v>
      </c>
      <c r="B374" s="79" t="s">
        <v>568</v>
      </c>
      <c r="C374" s="69" t="s">
        <v>214</v>
      </c>
      <c r="D374" s="61" t="s">
        <v>569</v>
      </c>
      <c r="E374" s="70" t="s">
        <v>570</v>
      </c>
      <c r="F374" s="77" t="s">
        <v>34</v>
      </c>
      <c r="G374" s="79" t="s">
        <v>585</v>
      </c>
      <c r="H374" s="77"/>
      <c r="I374" s="77"/>
      <c r="J374" s="77">
        <v>32</v>
      </c>
      <c r="K374" s="82"/>
      <c r="L374" s="77"/>
      <c r="M374" s="77"/>
      <c r="N374" s="129">
        <f>SUBTOTAL(9,H374:M374)</f>
        <v>0</v>
      </c>
      <c r="O374" s="74"/>
      <c r="P374" s="74"/>
    </row>
    <row r="375" spans="1:16" ht="20.100000000000001" customHeight="1" x14ac:dyDescent="0.2">
      <c r="A375" s="67" t="s">
        <v>567</v>
      </c>
      <c r="B375" s="79" t="s">
        <v>568</v>
      </c>
      <c r="C375" s="69" t="s">
        <v>214</v>
      </c>
      <c r="D375" s="61" t="s">
        <v>569</v>
      </c>
      <c r="E375" s="70" t="s">
        <v>570</v>
      </c>
      <c r="F375" s="77" t="s">
        <v>70</v>
      </c>
      <c r="G375" s="79" t="s">
        <v>586</v>
      </c>
      <c r="H375" s="77"/>
      <c r="I375" s="77"/>
      <c r="J375" s="77"/>
      <c r="K375" s="82">
        <v>16</v>
      </c>
      <c r="L375" s="77">
        <v>16</v>
      </c>
      <c r="M375" s="77"/>
      <c r="N375" s="129">
        <f>SUBTOTAL(9,H375:M375)</f>
        <v>32</v>
      </c>
      <c r="O375" s="74"/>
      <c r="P375" s="74"/>
    </row>
    <row r="376" spans="1:16" ht="20.100000000000001" customHeight="1" x14ac:dyDescent="0.2">
      <c r="A376" s="130"/>
      <c r="B376" s="131"/>
      <c r="C376" s="132"/>
      <c r="D376" s="132"/>
      <c r="E376" s="133"/>
      <c r="F376" s="134"/>
      <c r="G376" s="131"/>
      <c r="H376" s="134"/>
      <c r="I376" s="134"/>
      <c r="J376" s="134"/>
      <c r="K376" s="135"/>
      <c r="L376" s="134"/>
      <c r="M376" s="134"/>
      <c r="N376" s="136"/>
    </row>
    <row r="377" spans="1:16" ht="20.100000000000001" customHeight="1" x14ac:dyDescent="0.2">
      <c r="A377" s="130"/>
      <c r="B377" s="131"/>
      <c r="C377" s="132"/>
      <c r="D377" s="132"/>
      <c r="E377" s="133"/>
      <c r="F377" s="134"/>
      <c r="G377" s="131"/>
      <c r="H377" s="134"/>
      <c r="I377" s="134"/>
      <c r="J377" s="134"/>
      <c r="K377" s="135"/>
      <c r="L377" s="134"/>
      <c r="M377" s="134"/>
      <c r="N377" s="136"/>
    </row>
    <row r="378" spans="1:16" ht="20.100000000000001" customHeight="1" x14ac:dyDescent="0.2">
      <c r="A378" s="130"/>
      <c r="B378" s="131"/>
      <c r="C378" s="132"/>
      <c r="D378" s="132"/>
      <c r="E378" s="133"/>
      <c r="F378" s="134"/>
      <c r="G378" s="131"/>
      <c r="H378" s="134"/>
      <c r="I378" s="134"/>
      <c r="J378" s="134"/>
      <c r="K378" s="135"/>
      <c r="L378" s="134"/>
      <c r="M378" s="134"/>
      <c r="N378" s="136"/>
    </row>
    <row r="379" spans="1:16" ht="20.100000000000001" customHeight="1" x14ac:dyDescent="0.2">
      <c r="A379" s="130"/>
      <c r="B379" s="131"/>
      <c r="C379" s="132"/>
      <c r="D379" s="132"/>
      <c r="E379" s="133"/>
      <c r="F379" s="134"/>
      <c r="G379" s="131"/>
      <c r="H379" s="134"/>
      <c r="I379" s="134"/>
      <c r="J379" s="134"/>
      <c r="K379" s="135"/>
      <c r="L379" s="134"/>
      <c r="M379" s="134"/>
      <c r="N379" s="136"/>
    </row>
    <row r="380" spans="1:16" ht="20.100000000000001" customHeight="1" x14ac:dyDescent="0.2">
      <c r="A380" s="130"/>
      <c r="B380" s="131"/>
      <c r="C380" s="132"/>
      <c r="D380" s="132"/>
      <c r="E380" s="133"/>
      <c r="F380" s="134"/>
      <c r="G380" s="131"/>
      <c r="H380" s="134"/>
      <c r="I380" s="134"/>
      <c r="J380" s="134"/>
      <c r="K380" s="135"/>
      <c r="L380" s="134"/>
      <c r="M380" s="134"/>
      <c r="N380" s="136"/>
    </row>
    <row r="381" spans="1:16" ht="20.100000000000001" customHeight="1" x14ac:dyDescent="0.2">
      <c r="A381" s="130"/>
      <c r="B381" s="131"/>
      <c r="C381" s="132"/>
      <c r="D381" s="132"/>
      <c r="E381" s="133"/>
      <c r="F381" s="134"/>
      <c r="G381" s="131"/>
      <c r="H381" s="134"/>
      <c r="I381" s="134"/>
      <c r="J381" s="134"/>
      <c r="K381" s="135"/>
      <c r="L381" s="134"/>
      <c r="M381" s="134"/>
      <c r="N381" s="136"/>
    </row>
    <row r="382" spans="1:16" ht="20.100000000000001" customHeight="1" x14ac:dyDescent="0.2">
      <c r="A382" s="130"/>
      <c r="B382" s="131"/>
      <c r="C382" s="132"/>
      <c r="D382" s="132"/>
      <c r="E382" s="133"/>
      <c r="F382" s="134"/>
      <c r="G382" s="131"/>
      <c r="H382" s="134"/>
      <c r="I382" s="134"/>
      <c r="J382" s="134"/>
      <c r="K382" s="135"/>
      <c r="L382" s="134"/>
      <c r="M382" s="134"/>
      <c r="N382" s="136"/>
    </row>
    <row r="383" spans="1:16" ht="20.100000000000001" customHeight="1" x14ac:dyDescent="0.2">
      <c r="A383" s="130"/>
      <c r="B383" s="131"/>
      <c r="C383" s="132"/>
      <c r="D383" s="132"/>
      <c r="E383" s="133"/>
      <c r="F383" s="134"/>
      <c r="G383" s="131"/>
      <c r="H383" s="134"/>
      <c r="I383" s="134"/>
      <c r="J383" s="134"/>
      <c r="K383" s="135"/>
      <c r="L383" s="134"/>
      <c r="M383" s="134"/>
      <c r="N383" s="136"/>
    </row>
    <row r="384" spans="1:16" ht="20.100000000000001" customHeight="1" x14ac:dyDescent="0.2">
      <c r="A384" s="130"/>
      <c r="B384" s="131"/>
      <c r="C384" s="132"/>
      <c r="D384" s="132"/>
      <c r="E384" s="133"/>
      <c r="F384" s="134"/>
      <c r="G384" s="131"/>
      <c r="H384" s="134"/>
      <c r="I384" s="134"/>
      <c r="J384" s="134"/>
      <c r="K384" s="135"/>
      <c r="L384" s="134"/>
      <c r="M384" s="134"/>
      <c r="N384" s="136"/>
    </row>
    <row r="385" spans="1:14" ht="20.100000000000001" customHeight="1" x14ac:dyDescent="0.2">
      <c r="A385" s="130"/>
      <c r="B385" s="131"/>
      <c r="C385" s="132"/>
      <c r="D385" s="132"/>
      <c r="E385" s="133"/>
      <c r="F385" s="134"/>
      <c r="G385" s="131"/>
      <c r="H385" s="134"/>
      <c r="I385" s="134"/>
      <c r="J385" s="134"/>
      <c r="K385" s="135"/>
      <c r="L385" s="134"/>
      <c r="M385" s="134"/>
      <c r="N385" s="136"/>
    </row>
    <row r="386" spans="1:14" ht="20.100000000000001" customHeight="1" x14ac:dyDescent="0.2">
      <c r="A386" s="130"/>
      <c r="B386" s="131"/>
      <c r="C386" s="132"/>
      <c r="D386" s="132"/>
      <c r="E386" s="133"/>
      <c r="F386" s="134"/>
      <c r="G386" s="131"/>
      <c r="H386" s="134"/>
      <c r="I386" s="134"/>
      <c r="J386" s="134"/>
      <c r="K386" s="135"/>
      <c r="L386" s="134"/>
      <c r="M386" s="134"/>
      <c r="N386" s="136"/>
    </row>
    <row r="387" spans="1:14" ht="20.100000000000001" customHeight="1" x14ac:dyDescent="0.2">
      <c r="A387" s="130"/>
      <c r="B387" s="131"/>
      <c r="C387" s="132"/>
      <c r="D387" s="132"/>
      <c r="E387" s="133"/>
      <c r="F387" s="134"/>
      <c r="G387" s="131"/>
      <c r="H387" s="134"/>
      <c r="I387" s="134"/>
      <c r="J387" s="134"/>
      <c r="K387" s="135"/>
      <c r="L387" s="134"/>
      <c r="M387" s="134"/>
      <c r="N387" s="136"/>
    </row>
    <row r="388" spans="1:14" ht="20.100000000000001" customHeight="1" x14ac:dyDescent="0.2">
      <c r="A388" s="130"/>
      <c r="B388" s="131"/>
      <c r="C388" s="132"/>
      <c r="D388" s="132"/>
      <c r="E388" s="133"/>
      <c r="F388" s="134"/>
      <c r="G388" s="131"/>
      <c r="H388" s="134"/>
      <c r="I388" s="134"/>
      <c r="J388" s="134"/>
      <c r="K388" s="135"/>
      <c r="L388" s="134"/>
      <c r="M388" s="134"/>
      <c r="N388" s="136"/>
    </row>
    <row r="389" spans="1:14" ht="20.100000000000001" customHeight="1" x14ac:dyDescent="0.2">
      <c r="A389" s="130"/>
      <c r="B389" s="131"/>
      <c r="C389" s="132"/>
      <c r="D389" s="132"/>
      <c r="E389" s="133"/>
      <c r="F389" s="134"/>
      <c r="G389" s="131"/>
      <c r="H389" s="134"/>
      <c r="I389" s="134"/>
      <c r="J389" s="134"/>
      <c r="K389" s="135"/>
      <c r="L389" s="134"/>
      <c r="M389" s="134"/>
      <c r="N389" s="136"/>
    </row>
    <row r="390" spans="1:14" ht="20.100000000000001" customHeight="1" x14ac:dyDescent="0.2">
      <c r="A390" s="130"/>
      <c r="B390" s="131"/>
      <c r="C390" s="132"/>
      <c r="D390" s="132"/>
      <c r="E390" s="133"/>
      <c r="F390" s="134"/>
      <c r="G390" s="131"/>
      <c r="H390" s="134"/>
      <c r="I390" s="134"/>
      <c r="J390" s="134"/>
      <c r="K390" s="135"/>
      <c r="L390" s="134"/>
      <c r="M390" s="134"/>
      <c r="N390" s="136"/>
    </row>
    <row r="391" spans="1:14" ht="20.100000000000001" customHeight="1" x14ac:dyDescent="0.2">
      <c r="A391" s="130"/>
      <c r="B391" s="131"/>
      <c r="C391" s="132"/>
      <c r="D391" s="132"/>
      <c r="E391" s="133"/>
      <c r="F391" s="134"/>
      <c r="G391" s="131"/>
      <c r="H391" s="134"/>
      <c r="I391" s="134"/>
      <c r="J391" s="134"/>
      <c r="K391" s="135"/>
      <c r="L391" s="134"/>
      <c r="M391" s="134"/>
      <c r="N391" s="136"/>
    </row>
    <row r="392" spans="1:14" ht="20.100000000000001" customHeight="1" x14ac:dyDescent="0.2">
      <c r="A392" s="130"/>
      <c r="B392" s="131"/>
      <c r="C392" s="132"/>
      <c r="D392" s="132"/>
      <c r="E392" s="133"/>
      <c r="F392" s="134"/>
      <c r="G392" s="131"/>
      <c r="H392" s="134"/>
      <c r="I392" s="134"/>
      <c r="J392" s="134"/>
      <c r="K392" s="135"/>
      <c r="L392" s="134"/>
      <c r="M392" s="134"/>
      <c r="N392" s="136"/>
    </row>
    <row r="393" spans="1:14" ht="20.100000000000001" customHeight="1" x14ac:dyDescent="0.2">
      <c r="A393" s="130"/>
      <c r="B393" s="131"/>
      <c r="C393" s="132"/>
      <c r="D393" s="132"/>
      <c r="E393" s="133"/>
      <c r="F393" s="134"/>
      <c r="G393" s="131"/>
      <c r="H393" s="134"/>
      <c r="I393" s="134"/>
      <c r="J393" s="134"/>
      <c r="K393" s="135"/>
      <c r="L393" s="134"/>
      <c r="M393" s="134"/>
      <c r="N393" s="136"/>
    </row>
    <row r="394" spans="1:14" ht="20.100000000000001" customHeight="1" x14ac:dyDescent="0.2">
      <c r="A394" s="130"/>
      <c r="B394" s="131"/>
      <c r="C394" s="132"/>
      <c r="D394" s="132"/>
      <c r="E394" s="133"/>
      <c r="F394" s="134"/>
      <c r="G394" s="131"/>
      <c r="H394" s="134"/>
      <c r="I394" s="134"/>
      <c r="J394" s="134"/>
      <c r="K394" s="135"/>
      <c r="L394" s="134"/>
      <c r="M394" s="134"/>
      <c r="N394" s="136"/>
    </row>
    <row r="395" spans="1:14" ht="20.100000000000001" customHeight="1" x14ac:dyDescent="0.2">
      <c r="A395" s="130"/>
      <c r="B395" s="131"/>
      <c r="C395" s="132"/>
      <c r="D395" s="132"/>
      <c r="E395" s="133"/>
      <c r="F395" s="134"/>
      <c r="G395" s="131"/>
      <c r="H395" s="134"/>
      <c r="I395" s="134"/>
      <c r="J395" s="134"/>
      <c r="K395" s="135"/>
      <c r="L395" s="134"/>
      <c r="M395" s="134"/>
      <c r="N395" s="136"/>
    </row>
    <row r="396" spans="1:14" ht="20.100000000000001" customHeight="1" x14ac:dyDescent="0.2">
      <c r="A396" s="130"/>
      <c r="B396" s="131"/>
      <c r="C396" s="132"/>
      <c r="D396" s="132"/>
      <c r="E396" s="133"/>
      <c r="F396" s="134"/>
      <c r="G396" s="131"/>
      <c r="H396" s="134"/>
      <c r="I396" s="134"/>
      <c r="J396" s="134"/>
      <c r="K396" s="135"/>
      <c r="L396" s="134"/>
      <c r="M396" s="134"/>
      <c r="N396" s="136"/>
    </row>
    <row r="397" spans="1:14" ht="20.100000000000001" customHeight="1" x14ac:dyDescent="0.2">
      <c r="A397" s="130"/>
      <c r="B397" s="131"/>
      <c r="C397" s="132"/>
      <c r="D397" s="132"/>
      <c r="E397" s="133"/>
      <c r="F397" s="134"/>
      <c r="G397" s="131"/>
      <c r="H397" s="134"/>
      <c r="I397" s="134"/>
      <c r="J397" s="134"/>
      <c r="K397" s="135"/>
      <c r="L397" s="134"/>
      <c r="M397" s="134"/>
      <c r="N397" s="136"/>
    </row>
    <row r="398" spans="1:14" ht="20.100000000000001" customHeight="1" x14ac:dyDescent="0.2">
      <c r="A398" s="130"/>
      <c r="B398" s="131"/>
      <c r="C398" s="132"/>
      <c r="D398" s="132"/>
      <c r="E398" s="133"/>
      <c r="F398" s="134"/>
      <c r="G398" s="131"/>
      <c r="H398" s="134"/>
      <c r="I398" s="134"/>
      <c r="J398" s="134"/>
      <c r="K398" s="135"/>
      <c r="L398" s="134"/>
      <c r="M398" s="134"/>
      <c r="N398" s="136"/>
    </row>
    <row r="399" spans="1:14" ht="20.100000000000001" customHeight="1" x14ac:dyDescent="0.2">
      <c r="A399" s="130"/>
      <c r="B399" s="131"/>
      <c r="C399" s="132"/>
      <c r="D399" s="132"/>
      <c r="E399" s="133"/>
      <c r="F399" s="134"/>
      <c r="G399" s="131"/>
      <c r="H399" s="134"/>
      <c r="I399" s="134"/>
      <c r="J399" s="134"/>
      <c r="K399" s="135"/>
      <c r="L399" s="134"/>
      <c r="M399" s="134"/>
      <c r="N399" s="136"/>
    </row>
    <row r="400" spans="1:14" ht="20.100000000000001" customHeight="1" x14ac:dyDescent="0.2">
      <c r="A400" s="130"/>
      <c r="B400" s="131"/>
      <c r="C400" s="132"/>
      <c r="D400" s="132"/>
      <c r="E400" s="133"/>
      <c r="F400" s="134"/>
      <c r="G400" s="131"/>
      <c r="H400" s="134"/>
      <c r="I400" s="134"/>
      <c r="J400" s="134"/>
      <c r="K400" s="135"/>
      <c r="L400" s="134"/>
      <c r="M400" s="134"/>
      <c r="N400" s="136"/>
    </row>
    <row r="401" spans="1:14" ht="20.100000000000001" customHeight="1" x14ac:dyDescent="0.2">
      <c r="A401" s="130"/>
      <c r="B401" s="131"/>
      <c r="C401" s="132"/>
      <c r="D401" s="132"/>
      <c r="E401" s="133"/>
      <c r="F401" s="134"/>
      <c r="G401" s="131"/>
      <c r="H401" s="134"/>
      <c r="I401" s="134"/>
      <c r="J401" s="134"/>
      <c r="K401" s="135"/>
      <c r="L401" s="134"/>
      <c r="M401" s="134"/>
      <c r="N401" s="136"/>
    </row>
    <row r="402" spans="1:14" ht="20.100000000000001" customHeight="1" x14ac:dyDescent="0.2">
      <c r="A402" s="130"/>
      <c r="B402" s="131"/>
      <c r="C402" s="132"/>
      <c r="D402" s="132"/>
      <c r="E402" s="133"/>
      <c r="F402" s="134"/>
      <c r="G402" s="131"/>
      <c r="H402" s="134"/>
      <c r="I402" s="134"/>
      <c r="J402" s="134"/>
      <c r="K402" s="135"/>
      <c r="L402" s="134"/>
      <c r="M402" s="134"/>
      <c r="N402" s="136"/>
    </row>
    <row r="403" spans="1:14" ht="20.100000000000001" customHeight="1" x14ac:dyDescent="0.2">
      <c r="A403" s="130"/>
      <c r="B403" s="131"/>
      <c r="C403" s="132"/>
      <c r="D403" s="132"/>
      <c r="E403" s="133"/>
      <c r="F403" s="134"/>
      <c r="G403" s="131"/>
      <c r="H403" s="134"/>
      <c r="I403" s="134"/>
      <c r="J403" s="134"/>
      <c r="K403" s="135"/>
      <c r="L403" s="134"/>
      <c r="M403" s="134"/>
      <c r="N403" s="136"/>
    </row>
    <row r="404" spans="1:14" ht="20.100000000000001" customHeight="1" x14ac:dyDescent="0.2">
      <c r="A404" s="130"/>
      <c r="B404" s="131"/>
      <c r="C404" s="132"/>
      <c r="D404" s="132"/>
      <c r="E404" s="133"/>
      <c r="F404" s="134"/>
      <c r="G404" s="131"/>
      <c r="H404" s="134"/>
      <c r="I404" s="134"/>
      <c r="J404" s="134"/>
      <c r="K404" s="135"/>
      <c r="L404" s="134"/>
      <c r="M404" s="134"/>
      <c r="N404" s="136"/>
    </row>
    <row r="405" spans="1:14" ht="20.100000000000001" customHeight="1" x14ac:dyDescent="0.2">
      <c r="A405" s="130"/>
      <c r="B405" s="131"/>
      <c r="C405" s="132"/>
      <c r="D405" s="132"/>
      <c r="E405" s="133"/>
      <c r="F405" s="134"/>
      <c r="G405" s="131"/>
      <c r="H405" s="134"/>
      <c r="I405" s="134"/>
      <c r="J405" s="134"/>
      <c r="K405" s="135"/>
      <c r="L405" s="134"/>
      <c r="M405" s="134"/>
      <c r="N405" s="136"/>
    </row>
    <row r="406" spans="1:14" ht="20.100000000000001" customHeight="1" x14ac:dyDescent="0.2">
      <c r="A406" s="130"/>
      <c r="B406" s="131"/>
      <c r="C406" s="132"/>
      <c r="D406" s="132"/>
      <c r="E406" s="133"/>
      <c r="F406" s="134"/>
      <c r="G406" s="131"/>
      <c r="H406" s="134"/>
      <c r="I406" s="134"/>
      <c r="J406" s="134"/>
      <c r="K406" s="135"/>
      <c r="L406" s="134"/>
      <c r="M406" s="134"/>
      <c r="N406" s="136"/>
    </row>
    <row r="407" spans="1:14" ht="20.100000000000001" customHeight="1" x14ac:dyDescent="0.2">
      <c r="A407" s="130"/>
      <c r="B407" s="131"/>
      <c r="C407" s="132"/>
      <c r="D407" s="132"/>
      <c r="E407" s="133"/>
      <c r="F407" s="134"/>
      <c r="G407" s="131"/>
      <c r="H407" s="134"/>
      <c r="I407" s="134"/>
      <c r="J407" s="134"/>
      <c r="K407" s="135"/>
      <c r="L407" s="134"/>
      <c r="M407" s="134"/>
      <c r="N407" s="136"/>
    </row>
    <row r="408" spans="1:14" ht="20.100000000000001" customHeight="1" x14ac:dyDescent="0.2">
      <c r="A408" s="130"/>
      <c r="B408" s="131"/>
      <c r="C408" s="132"/>
      <c r="D408" s="132"/>
      <c r="E408" s="133"/>
      <c r="F408" s="134"/>
      <c r="G408" s="131"/>
      <c r="H408" s="134"/>
      <c r="I408" s="134"/>
      <c r="J408" s="134"/>
      <c r="K408" s="135"/>
      <c r="L408" s="134"/>
      <c r="M408" s="134"/>
      <c r="N408" s="136"/>
    </row>
    <row r="409" spans="1:14" ht="20.100000000000001" customHeight="1" x14ac:dyDescent="0.2">
      <c r="A409" s="130"/>
      <c r="B409" s="131"/>
      <c r="C409" s="132"/>
      <c r="D409" s="132"/>
      <c r="E409" s="133"/>
      <c r="F409" s="134"/>
      <c r="G409" s="131"/>
      <c r="H409" s="134"/>
      <c r="I409" s="134"/>
      <c r="J409" s="134"/>
      <c r="K409" s="135"/>
      <c r="L409" s="134"/>
      <c r="M409" s="134"/>
      <c r="N409" s="136"/>
    </row>
    <row r="410" spans="1:14" ht="20.100000000000001" customHeight="1" x14ac:dyDescent="0.2">
      <c r="A410" s="130"/>
      <c r="B410" s="131"/>
      <c r="C410" s="132"/>
      <c r="D410" s="132"/>
      <c r="E410" s="133"/>
      <c r="F410" s="134"/>
      <c r="G410" s="131"/>
      <c r="H410" s="134"/>
      <c r="I410" s="134"/>
      <c r="J410" s="134"/>
      <c r="K410" s="135"/>
      <c r="L410" s="134"/>
      <c r="M410" s="134"/>
      <c r="N410" s="136"/>
    </row>
    <row r="411" spans="1:14" ht="20.100000000000001" customHeight="1" x14ac:dyDescent="0.2">
      <c r="A411" s="130"/>
      <c r="B411" s="131"/>
      <c r="C411" s="132"/>
      <c r="D411" s="132"/>
      <c r="E411" s="133"/>
      <c r="F411" s="134"/>
      <c r="G411" s="131"/>
      <c r="H411" s="134"/>
      <c r="I411" s="134"/>
      <c r="J411" s="134"/>
      <c r="K411" s="135"/>
      <c r="L411" s="134"/>
      <c r="M411" s="134"/>
      <c r="N411" s="136"/>
    </row>
    <row r="412" spans="1:14" ht="20.100000000000001" customHeight="1" x14ac:dyDescent="0.2">
      <c r="A412" s="130"/>
      <c r="B412" s="131"/>
      <c r="C412" s="132"/>
      <c r="D412" s="132"/>
      <c r="E412" s="133"/>
      <c r="F412" s="134"/>
      <c r="G412" s="131"/>
      <c r="H412" s="134"/>
      <c r="I412" s="134"/>
      <c r="J412" s="134"/>
      <c r="K412" s="135"/>
      <c r="L412" s="134"/>
      <c r="M412" s="134"/>
      <c r="N412" s="136"/>
    </row>
    <row r="413" spans="1:14" ht="20.100000000000001" customHeight="1" x14ac:dyDescent="0.2">
      <c r="A413" s="130"/>
      <c r="B413" s="131"/>
      <c r="C413" s="132"/>
      <c r="D413" s="132"/>
      <c r="E413" s="133"/>
      <c r="F413" s="134"/>
      <c r="G413" s="131"/>
      <c r="H413" s="134"/>
      <c r="I413" s="134"/>
      <c r="J413" s="134"/>
      <c r="K413" s="135"/>
      <c r="L413" s="134"/>
      <c r="M413" s="134"/>
      <c r="N413" s="136"/>
    </row>
    <row r="414" spans="1:14" ht="20.100000000000001" customHeight="1" x14ac:dyDescent="0.2">
      <c r="A414" s="130"/>
      <c r="B414" s="131"/>
      <c r="C414" s="132"/>
      <c r="D414" s="132"/>
      <c r="E414" s="133"/>
      <c r="F414" s="134"/>
      <c r="G414" s="131"/>
      <c r="H414" s="134"/>
      <c r="I414" s="134"/>
      <c r="J414" s="134"/>
      <c r="K414" s="135"/>
      <c r="L414" s="134"/>
      <c r="M414" s="134"/>
      <c r="N414" s="136"/>
    </row>
    <row r="415" spans="1:14" ht="20.100000000000001" customHeight="1" x14ac:dyDescent="0.2">
      <c r="A415" s="130"/>
      <c r="B415" s="131"/>
      <c r="C415" s="132"/>
      <c r="D415" s="132"/>
      <c r="E415" s="133"/>
      <c r="F415" s="134"/>
      <c r="G415" s="131"/>
      <c r="H415" s="134"/>
      <c r="I415" s="134"/>
      <c r="J415" s="134"/>
      <c r="K415" s="135"/>
      <c r="L415" s="134"/>
      <c r="M415" s="134"/>
      <c r="N415" s="136"/>
    </row>
    <row r="416" spans="1:14" ht="20.100000000000001" customHeight="1" x14ac:dyDescent="0.2">
      <c r="A416" s="130"/>
      <c r="B416" s="131"/>
      <c r="C416" s="132"/>
      <c r="D416" s="132"/>
      <c r="E416" s="133"/>
      <c r="F416" s="134"/>
      <c r="G416" s="131"/>
      <c r="H416" s="134"/>
      <c r="I416" s="134"/>
      <c r="J416" s="134"/>
      <c r="K416" s="135"/>
      <c r="L416" s="134"/>
      <c r="M416" s="134"/>
      <c r="N416" s="136"/>
    </row>
    <row r="417" spans="1:14" ht="20.100000000000001" customHeight="1" x14ac:dyDescent="0.2">
      <c r="A417" s="130"/>
      <c r="B417" s="131"/>
      <c r="C417" s="132"/>
      <c r="D417" s="132"/>
      <c r="E417" s="133"/>
      <c r="F417" s="134"/>
      <c r="G417" s="131"/>
      <c r="H417" s="134"/>
      <c r="I417" s="134"/>
      <c r="J417" s="134"/>
      <c r="K417" s="135"/>
      <c r="L417" s="134"/>
      <c r="M417" s="134"/>
      <c r="N417" s="136"/>
    </row>
    <row r="418" spans="1:14" ht="20.100000000000001" customHeight="1" x14ac:dyDescent="0.2">
      <c r="A418" s="130"/>
      <c r="B418" s="131"/>
      <c r="C418" s="132"/>
      <c r="D418" s="132"/>
      <c r="E418" s="133"/>
      <c r="F418" s="134"/>
      <c r="G418" s="131"/>
      <c r="H418" s="134"/>
      <c r="I418" s="134"/>
      <c r="J418" s="134"/>
      <c r="K418" s="135"/>
      <c r="L418" s="134"/>
      <c r="M418" s="134"/>
      <c r="N418" s="136"/>
    </row>
    <row r="419" spans="1:14" ht="20.100000000000001" customHeight="1" x14ac:dyDescent="0.2">
      <c r="A419" s="130"/>
      <c r="B419" s="131"/>
      <c r="C419" s="132"/>
      <c r="D419" s="132"/>
      <c r="E419" s="133"/>
      <c r="F419" s="134"/>
      <c r="G419" s="131"/>
      <c r="H419" s="134"/>
      <c r="I419" s="134"/>
      <c r="J419" s="134"/>
      <c r="K419" s="135"/>
      <c r="L419" s="134"/>
      <c r="M419" s="134"/>
      <c r="N419" s="136"/>
    </row>
    <row r="420" spans="1:14" ht="20.100000000000001" customHeight="1" x14ac:dyDescent="0.2">
      <c r="A420" s="130"/>
      <c r="B420" s="131"/>
      <c r="C420" s="132"/>
      <c r="D420" s="132"/>
      <c r="E420" s="133"/>
      <c r="F420" s="134"/>
      <c r="G420" s="131"/>
      <c r="H420" s="134"/>
      <c r="I420" s="134"/>
      <c r="J420" s="134"/>
      <c r="K420" s="135"/>
      <c r="L420" s="134"/>
      <c r="M420" s="134"/>
      <c r="N420" s="136"/>
    </row>
    <row r="421" spans="1:14" ht="20.100000000000001" customHeight="1" x14ac:dyDescent="0.2">
      <c r="A421" s="130"/>
      <c r="B421" s="131"/>
      <c r="C421" s="132"/>
      <c r="D421" s="132"/>
      <c r="E421" s="133"/>
      <c r="F421" s="134"/>
      <c r="G421" s="131"/>
      <c r="H421" s="134"/>
      <c r="I421" s="134"/>
      <c r="J421" s="134"/>
      <c r="K421" s="135"/>
      <c r="L421" s="134"/>
      <c r="M421" s="134"/>
      <c r="N421" s="136"/>
    </row>
    <row r="422" spans="1:14" ht="20.100000000000001" customHeight="1" x14ac:dyDescent="0.2">
      <c r="A422" s="130"/>
      <c r="B422" s="131"/>
      <c r="C422" s="132"/>
      <c r="D422" s="132"/>
      <c r="E422" s="133"/>
      <c r="F422" s="134"/>
      <c r="G422" s="131"/>
      <c r="H422" s="134"/>
      <c r="I422" s="134"/>
      <c r="J422" s="134"/>
      <c r="K422" s="135"/>
      <c r="L422" s="134"/>
      <c r="M422" s="134"/>
      <c r="N422" s="136"/>
    </row>
    <row r="423" spans="1:14" ht="20.100000000000001" customHeight="1" x14ac:dyDescent="0.2">
      <c r="A423" s="130"/>
      <c r="B423" s="131"/>
      <c r="C423" s="132"/>
      <c r="D423" s="132"/>
      <c r="E423" s="133"/>
      <c r="F423" s="134"/>
      <c r="G423" s="131"/>
      <c r="H423" s="134"/>
      <c r="I423" s="134"/>
      <c r="J423" s="134"/>
      <c r="K423" s="135"/>
      <c r="L423" s="134"/>
      <c r="M423" s="134"/>
      <c r="N423" s="136"/>
    </row>
    <row r="424" spans="1:14" ht="20.100000000000001" customHeight="1" x14ac:dyDescent="0.2">
      <c r="A424" s="130"/>
      <c r="B424" s="131"/>
      <c r="C424" s="132"/>
      <c r="D424" s="132"/>
      <c r="E424" s="133"/>
      <c r="F424" s="134"/>
      <c r="G424" s="131"/>
      <c r="H424" s="134"/>
      <c r="I424" s="134"/>
      <c r="J424" s="134"/>
      <c r="K424" s="135"/>
      <c r="L424" s="134"/>
      <c r="M424" s="134"/>
      <c r="N424" s="136"/>
    </row>
    <row r="425" spans="1:14" ht="20.100000000000001" customHeight="1" x14ac:dyDescent="0.2">
      <c r="A425" s="130"/>
      <c r="B425" s="131"/>
      <c r="C425" s="132"/>
      <c r="D425" s="132"/>
      <c r="E425" s="133"/>
      <c r="F425" s="134"/>
      <c r="G425" s="131"/>
      <c r="H425" s="134"/>
      <c r="I425" s="134"/>
      <c r="J425" s="134"/>
      <c r="K425" s="135"/>
      <c r="L425" s="134"/>
      <c r="M425" s="134"/>
      <c r="N425" s="136"/>
    </row>
    <row r="426" spans="1:14" ht="20.100000000000001" customHeight="1" x14ac:dyDescent="0.2">
      <c r="A426" s="130"/>
      <c r="B426" s="131"/>
      <c r="C426" s="132"/>
      <c r="D426" s="132"/>
      <c r="E426" s="133"/>
      <c r="F426" s="134"/>
      <c r="G426" s="131"/>
      <c r="H426" s="134"/>
      <c r="I426" s="134"/>
      <c r="J426" s="134"/>
      <c r="K426" s="135"/>
      <c r="L426" s="134"/>
      <c r="M426" s="134"/>
      <c r="N426" s="136"/>
    </row>
    <row r="427" spans="1:14" ht="20.100000000000001" customHeight="1" x14ac:dyDescent="0.2">
      <c r="A427" s="130"/>
      <c r="B427" s="131"/>
      <c r="C427" s="132"/>
      <c r="D427" s="132"/>
      <c r="E427" s="133"/>
      <c r="F427" s="134"/>
      <c r="G427" s="131"/>
      <c r="H427" s="134"/>
      <c r="I427" s="134"/>
      <c r="J427" s="134"/>
      <c r="K427" s="135"/>
      <c r="L427" s="134"/>
      <c r="M427" s="134"/>
      <c r="N427" s="136"/>
    </row>
    <row r="428" spans="1:14" ht="20.100000000000001" customHeight="1" x14ac:dyDescent="0.2">
      <c r="A428" s="130"/>
      <c r="B428" s="131"/>
      <c r="C428" s="132"/>
      <c r="D428" s="132"/>
      <c r="E428" s="133"/>
      <c r="F428" s="134"/>
      <c r="G428" s="131"/>
      <c r="H428" s="134"/>
      <c r="I428" s="134"/>
      <c r="J428" s="134"/>
      <c r="K428" s="135"/>
      <c r="L428" s="134"/>
      <c r="M428" s="134"/>
      <c r="N428" s="136"/>
    </row>
    <row r="429" spans="1:14" ht="20.100000000000001" customHeight="1" x14ac:dyDescent="0.2">
      <c r="A429" s="130"/>
      <c r="B429" s="131"/>
      <c r="C429" s="132"/>
      <c r="D429" s="132"/>
      <c r="E429" s="133"/>
      <c r="F429" s="134"/>
      <c r="G429" s="131"/>
      <c r="H429" s="134"/>
      <c r="I429" s="134"/>
      <c r="J429" s="134"/>
      <c r="K429" s="135"/>
      <c r="L429" s="134"/>
      <c r="M429" s="134"/>
      <c r="N429" s="136"/>
    </row>
    <row r="430" spans="1:14" ht="20.100000000000001" customHeight="1" x14ac:dyDescent="0.2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</row>
    <row r="431" spans="1:14" ht="20.100000000000001" customHeight="1" x14ac:dyDescent="0.2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</row>
  </sheetData>
  <autoFilter ref="A1:Q374">
    <filterColumn colId="0">
      <filters>
        <filter val="NTIC"/>
      </filters>
    </filterColumn>
    <filterColumn colId="7" showButton="0"/>
    <filterColumn colId="9" showButton="0"/>
    <filterColumn colId="11" showButton="0"/>
  </autoFilter>
  <mergeCells count="11">
    <mergeCell ref="G1:G2"/>
    <mergeCell ref="H1:I1"/>
    <mergeCell ref="J1:K1"/>
    <mergeCell ref="L1:M1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scale="3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Y26"/>
  <sheetViews>
    <sheetView view="pageBreakPreview" topLeftCell="A13" zoomScaleNormal="100" zoomScaleSheetLayoutView="100" workbookViewId="0">
      <selection activeCell="T15" sqref="T15:W15"/>
    </sheetView>
  </sheetViews>
  <sheetFormatPr baseColWidth="10" defaultRowHeight="15" x14ac:dyDescent="0.25"/>
  <cols>
    <col min="1" max="1" width="3" style="139" bestFit="1" customWidth="1"/>
    <col min="2" max="2" width="13.28515625" style="139" customWidth="1"/>
    <col min="3" max="4" width="8.7109375" style="139" customWidth="1"/>
    <col min="5" max="5" width="8" style="139" customWidth="1"/>
    <col min="6" max="6" width="9.7109375" style="139" customWidth="1"/>
    <col min="7" max="7" width="10" style="139" customWidth="1"/>
    <col min="8" max="8" width="8" style="139" customWidth="1"/>
    <col min="9" max="9" width="6" style="139" customWidth="1"/>
    <col min="10" max="11" width="8.7109375" style="139" customWidth="1"/>
    <col min="12" max="13" width="6.85546875" style="139" bestFit="1" customWidth="1"/>
    <col min="14" max="14" width="5.7109375" style="139" customWidth="1"/>
    <col min="15" max="16" width="8.7109375" style="139" customWidth="1"/>
    <col min="17" max="19" width="6.85546875" style="139" customWidth="1"/>
    <col min="20" max="20" width="5.7109375" style="139" customWidth="1"/>
    <col min="21" max="21" width="8" style="139" customWidth="1"/>
    <col min="22" max="22" width="6.85546875" style="139" customWidth="1"/>
    <col min="23" max="23" width="5.7109375" style="139" customWidth="1"/>
    <col min="24" max="25" width="6.85546875" style="139" customWidth="1"/>
    <col min="26" max="16384" width="11.42578125" style="139"/>
  </cols>
  <sheetData>
    <row r="1" spans="1:25" ht="33.75" x14ac:dyDescent="0.25">
      <c r="A1" s="199" t="s">
        <v>623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</row>
    <row r="2" spans="1:25" x14ac:dyDescent="0.25">
      <c r="B2" s="152" t="s">
        <v>170</v>
      </c>
      <c r="C2" s="142">
        <v>1</v>
      </c>
      <c r="D2" s="142">
        <v>1</v>
      </c>
      <c r="E2" s="142">
        <v>1</v>
      </c>
      <c r="F2" s="142">
        <v>1</v>
      </c>
      <c r="G2" s="142">
        <v>1</v>
      </c>
      <c r="H2" s="142">
        <v>1</v>
      </c>
      <c r="I2" s="142">
        <v>1</v>
      </c>
      <c r="J2" s="174">
        <v>2</v>
      </c>
      <c r="K2" s="174">
        <v>2</v>
      </c>
      <c r="L2" s="174">
        <v>2</v>
      </c>
      <c r="M2" s="174">
        <v>2</v>
      </c>
      <c r="N2" s="174">
        <v>2</v>
      </c>
      <c r="O2" s="175">
        <v>3</v>
      </c>
      <c r="P2" s="175">
        <v>3</v>
      </c>
      <c r="Q2" s="175">
        <v>3</v>
      </c>
      <c r="R2" s="175">
        <v>3</v>
      </c>
      <c r="S2" s="175">
        <v>3</v>
      </c>
      <c r="T2" s="175">
        <v>3</v>
      </c>
      <c r="U2" s="175">
        <v>3</v>
      </c>
      <c r="V2" s="175">
        <v>3</v>
      </c>
      <c r="W2" s="175">
        <v>3</v>
      </c>
      <c r="X2" s="175">
        <v>3</v>
      </c>
      <c r="Y2" s="175">
        <v>3</v>
      </c>
    </row>
    <row r="3" spans="1:25" x14ac:dyDescent="0.25">
      <c r="B3" s="152" t="s">
        <v>99</v>
      </c>
      <c r="C3" s="23">
        <v>101</v>
      </c>
      <c r="D3" s="23">
        <v>101</v>
      </c>
      <c r="E3" s="23">
        <v>101</v>
      </c>
      <c r="F3" s="23">
        <v>101</v>
      </c>
      <c r="G3" s="23">
        <v>101</v>
      </c>
      <c r="H3" s="23">
        <v>101</v>
      </c>
      <c r="I3" s="23">
        <v>101</v>
      </c>
      <c r="J3" s="23">
        <v>201</v>
      </c>
      <c r="K3" s="23">
        <v>201</v>
      </c>
      <c r="L3" s="23">
        <v>201</v>
      </c>
      <c r="M3" s="23">
        <v>201</v>
      </c>
      <c r="N3" s="23">
        <v>201</v>
      </c>
      <c r="O3" s="23">
        <v>301</v>
      </c>
      <c r="P3" s="23">
        <v>301</v>
      </c>
      <c r="Q3" s="23">
        <v>301</v>
      </c>
      <c r="R3" s="23">
        <v>301</v>
      </c>
      <c r="S3" s="23">
        <v>301</v>
      </c>
      <c r="T3" s="23">
        <v>301</v>
      </c>
      <c r="U3" s="23">
        <v>301</v>
      </c>
      <c r="V3" s="23">
        <v>301</v>
      </c>
      <c r="W3" s="23">
        <v>301</v>
      </c>
      <c r="X3" s="23">
        <v>301</v>
      </c>
      <c r="Y3" s="23">
        <v>301</v>
      </c>
    </row>
    <row r="4" spans="1:25" x14ac:dyDescent="0.25">
      <c r="B4" s="152" t="s">
        <v>621</v>
      </c>
      <c r="C4" s="10" t="s">
        <v>0</v>
      </c>
      <c r="D4" s="10" t="s">
        <v>2</v>
      </c>
      <c r="E4" s="10" t="s">
        <v>6</v>
      </c>
      <c r="F4" s="10" t="s">
        <v>8</v>
      </c>
      <c r="G4" s="10" t="s">
        <v>10</v>
      </c>
      <c r="H4" s="10" t="s">
        <v>12</v>
      </c>
      <c r="I4" s="10" t="s">
        <v>14</v>
      </c>
      <c r="J4" s="10" t="s">
        <v>2</v>
      </c>
      <c r="K4" s="10" t="s">
        <v>4</v>
      </c>
      <c r="L4" s="10" t="s">
        <v>16</v>
      </c>
      <c r="M4" s="10" t="s">
        <v>18</v>
      </c>
      <c r="N4" s="10" t="s">
        <v>20</v>
      </c>
      <c r="O4" s="10" t="s">
        <v>2</v>
      </c>
      <c r="P4" s="10" t="s">
        <v>4</v>
      </c>
      <c r="Q4" s="10" t="s">
        <v>70</v>
      </c>
      <c r="R4" s="10" t="s">
        <v>72</v>
      </c>
      <c r="S4" s="10" t="s">
        <v>249</v>
      </c>
      <c r="T4" s="10" t="s">
        <v>291</v>
      </c>
      <c r="U4" s="10" t="s">
        <v>292</v>
      </c>
      <c r="V4" s="10" t="s">
        <v>251</v>
      </c>
      <c r="W4" s="10" t="s">
        <v>529</v>
      </c>
      <c r="X4" s="10" t="s">
        <v>595</v>
      </c>
      <c r="Y4" s="10" t="s">
        <v>597</v>
      </c>
    </row>
    <row r="5" spans="1:25" ht="359.25" x14ac:dyDescent="0.25">
      <c r="B5" s="154" t="s">
        <v>620</v>
      </c>
      <c r="C5" s="155" t="s">
        <v>1</v>
      </c>
      <c r="D5" s="155" t="s">
        <v>3</v>
      </c>
      <c r="E5" s="155" t="s">
        <v>56</v>
      </c>
      <c r="F5" s="155" t="s">
        <v>75</v>
      </c>
      <c r="G5" s="155" t="s">
        <v>76</v>
      </c>
      <c r="H5" s="155" t="s">
        <v>11</v>
      </c>
      <c r="I5" s="155" t="s">
        <v>15</v>
      </c>
      <c r="J5" s="155" t="s">
        <v>3</v>
      </c>
      <c r="K5" s="155" t="s">
        <v>5</v>
      </c>
      <c r="L5" s="155" t="s">
        <v>77</v>
      </c>
      <c r="M5" s="155" t="s">
        <v>78</v>
      </c>
      <c r="N5" s="155" t="s">
        <v>23</v>
      </c>
      <c r="O5" s="155" t="s">
        <v>3</v>
      </c>
      <c r="P5" s="155" t="s">
        <v>5</v>
      </c>
      <c r="Q5" s="155" t="s">
        <v>588</v>
      </c>
      <c r="R5" s="155" t="s">
        <v>589</v>
      </c>
      <c r="S5" s="155" t="s">
        <v>590</v>
      </c>
      <c r="T5" s="155" t="s">
        <v>591</v>
      </c>
      <c r="U5" s="161" t="s">
        <v>592</v>
      </c>
      <c r="V5" s="155" t="s">
        <v>593</v>
      </c>
      <c r="W5" s="155" t="s">
        <v>594</v>
      </c>
      <c r="X5" s="155" t="s">
        <v>596</v>
      </c>
      <c r="Y5" s="155" t="s">
        <v>598</v>
      </c>
    </row>
    <row r="6" spans="1:25" ht="15.75" x14ac:dyDescent="0.25">
      <c r="B6" s="152" t="s">
        <v>123</v>
      </c>
      <c r="C6" s="16">
        <v>10</v>
      </c>
      <c r="D6" s="16">
        <v>20</v>
      </c>
      <c r="E6" s="16">
        <v>10</v>
      </c>
      <c r="F6" s="16">
        <v>20</v>
      </c>
      <c r="G6" s="16">
        <v>65</v>
      </c>
      <c r="H6" s="16">
        <v>40</v>
      </c>
      <c r="I6" s="16">
        <v>105</v>
      </c>
      <c r="J6" s="16">
        <v>20</v>
      </c>
      <c r="K6" s="16">
        <v>10</v>
      </c>
      <c r="L6" s="16">
        <v>105</v>
      </c>
      <c r="M6" s="16">
        <v>50</v>
      </c>
      <c r="N6" s="16">
        <v>85</v>
      </c>
      <c r="O6" s="16">
        <v>20</v>
      </c>
      <c r="P6" s="16">
        <v>10</v>
      </c>
      <c r="Q6" s="16">
        <v>35</v>
      </c>
      <c r="R6" s="16">
        <v>20</v>
      </c>
      <c r="S6" s="16">
        <v>35</v>
      </c>
      <c r="T6" s="16">
        <v>65</v>
      </c>
      <c r="U6" s="16">
        <v>25</v>
      </c>
      <c r="V6" s="16">
        <v>40</v>
      </c>
      <c r="W6" s="16">
        <v>10</v>
      </c>
      <c r="X6" s="16">
        <v>8</v>
      </c>
      <c r="Y6" s="16">
        <v>4</v>
      </c>
    </row>
    <row r="7" spans="1:25" ht="90.75" customHeight="1" x14ac:dyDescent="0.25">
      <c r="B7" s="154" t="s">
        <v>100</v>
      </c>
      <c r="C7" s="149"/>
      <c r="D7" s="149"/>
      <c r="E7" s="150" t="s">
        <v>616</v>
      </c>
      <c r="F7" s="150" t="s">
        <v>616</v>
      </c>
      <c r="G7" s="148" t="s">
        <v>616</v>
      </c>
      <c r="H7" s="150" t="s">
        <v>616</v>
      </c>
      <c r="I7" s="148" t="s">
        <v>617</v>
      </c>
      <c r="J7" s="149"/>
      <c r="K7" s="149"/>
      <c r="L7" s="148" t="s">
        <v>618</v>
      </c>
      <c r="M7" s="148" t="s">
        <v>618</v>
      </c>
      <c r="N7" s="148" t="s">
        <v>607</v>
      </c>
      <c r="O7" s="149"/>
      <c r="P7" s="149"/>
      <c r="Q7" s="148" t="s">
        <v>607</v>
      </c>
      <c r="R7" s="148" t="s">
        <v>619</v>
      </c>
      <c r="S7" s="148" t="s">
        <v>607</v>
      </c>
      <c r="T7" s="148" t="s">
        <v>619</v>
      </c>
      <c r="U7" s="150" t="s">
        <v>619</v>
      </c>
      <c r="V7" s="151" t="s">
        <v>619</v>
      </c>
      <c r="W7" s="151" t="s">
        <v>619</v>
      </c>
      <c r="X7" s="148" t="s">
        <v>619</v>
      </c>
      <c r="Y7" s="148" t="s">
        <v>619</v>
      </c>
    </row>
    <row r="8" spans="1:25" x14ac:dyDescent="0.25">
      <c r="A8" s="159"/>
      <c r="B8" s="152" t="s">
        <v>615</v>
      </c>
      <c r="C8" s="152">
        <v>0</v>
      </c>
      <c r="D8" s="152">
        <v>0</v>
      </c>
      <c r="E8" s="152">
        <v>7.5</v>
      </c>
      <c r="F8" s="152">
        <v>17.5</v>
      </c>
      <c r="G8" s="152">
        <v>30</v>
      </c>
      <c r="H8" s="152">
        <v>40</v>
      </c>
      <c r="I8" s="152">
        <v>35</v>
      </c>
      <c r="J8" s="152">
        <v>0</v>
      </c>
      <c r="K8" s="152">
        <v>0</v>
      </c>
      <c r="L8" s="152">
        <v>72.5</v>
      </c>
      <c r="M8" s="152">
        <v>0</v>
      </c>
      <c r="N8" s="152">
        <v>40</v>
      </c>
      <c r="O8" s="152">
        <v>0</v>
      </c>
      <c r="P8" s="152">
        <v>0</v>
      </c>
      <c r="Q8" s="152">
        <v>32.5</v>
      </c>
      <c r="R8" s="152">
        <v>0</v>
      </c>
      <c r="S8" s="152">
        <v>0</v>
      </c>
      <c r="T8" s="152">
        <v>40</v>
      </c>
      <c r="U8" s="152">
        <v>22.5</v>
      </c>
      <c r="V8" s="152">
        <v>15</v>
      </c>
      <c r="W8" s="152">
        <v>0</v>
      </c>
      <c r="X8" s="152">
        <v>0</v>
      </c>
      <c r="Y8" s="152">
        <v>0</v>
      </c>
    </row>
    <row r="9" spans="1:25" x14ac:dyDescent="0.25">
      <c r="A9" s="160">
        <v>1</v>
      </c>
      <c r="B9" s="157">
        <v>43150</v>
      </c>
      <c r="C9" s="140"/>
      <c r="D9" s="140"/>
      <c r="E9" s="140"/>
      <c r="F9" s="140"/>
      <c r="G9" s="140">
        <v>5</v>
      </c>
      <c r="H9" s="140"/>
      <c r="I9" s="140">
        <v>5</v>
      </c>
      <c r="J9" s="140"/>
      <c r="K9" s="140"/>
      <c r="L9" s="140">
        <v>7.5</v>
      </c>
      <c r="M9" s="140"/>
      <c r="N9" s="140">
        <v>2.5</v>
      </c>
      <c r="O9" s="140"/>
      <c r="P9" s="140"/>
      <c r="Q9" s="140">
        <v>2.5</v>
      </c>
      <c r="R9" s="140"/>
      <c r="S9" s="140"/>
      <c r="T9" s="140">
        <v>2.5</v>
      </c>
      <c r="U9" s="140"/>
      <c r="V9" s="140">
        <v>2.5</v>
      </c>
      <c r="W9" s="140"/>
      <c r="X9" s="140"/>
      <c r="Y9" s="140"/>
    </row>
    <row r="10" spans="1:25" x14ac:dyDescent="0.25">
      <c r="A10" s="160">
        <v>2</v>
      </c>
      <c r="B10" s="157">
        <f>+B9+7</f>
        <v>43157</v>
      </c>
      <c r="C10" s="140"/>
      <c r="D10" s="140"/>
      <c r="E10" s="140"/>
      <c r="F10" s="140"/>
      <c r="G10" s="140">
        <v>2.5</v>
      </c>
      <c r="H10" s="140"/>
      <c r="I10" s="140">
        <v>5</v>
      </c>
      <c r="J10" s="140"/>
      <c r="K10" s="140"/>
      <c r="L10" s="140">
        <v>2.5</v>
      </c>
      <c r="M10" s="140">
        <v>5</v>
      </c>
      <c r="N10" s="140">
        <v>2.5</v>
      </c>
      <c r="O10" s="140"/>
      <c r="P10" s="140"/>
      <c r="Q10" s="140"/>
      <c r="R10" s="140"/>
      <c r="S10" s="140">
        <v>2.5</v>
      </c>
      <c r="T10" s="140">
        <v>2.5</v>
      </c>
      <c r="U10" s="140"/>
      <c r="V10" s="140">
        <v>2.5</v>
      </c>
      <c r="W10" s="140"/>
      <c r="X10" s="140"/>
      <c r="Y10" s="140"/>
    </row>
    <row r="11" spans="1:25" x14ac:dyDescent="0.25">
      <c r="A11" s="160">
        <v>3</v>
      </c>
      <c r="B11" s="157">
        <f t="shared" ref="B11:B24" si="0">+B10+7</f>
        <v>43164</v>
      </c>
      <c r="C11" s="140"/>
      <c r="D11" s="140"/>
      <c r="E11" s="140"/>
      <c r="F11" s="140"/>
      <c r="G11" s="140">
        <v>2.5</v>
      </c>
      <c r="H11" s="140"/>
      <c r="I11" s="140">
        <v>5</v>
      </c>
      <c r="J11" s="140"/>
      <c r="K11" s="140"/>
      <c r="L11" s="140">
        <v>2.5</v>
      </c>
      <c r="M11" s="140">
        <v>5</v>
      </c>
      <c r="N11" s="140">
        <v>2.5</v>
      </c>
      <c r="O11" s="140"/>
      <c r="P11" s="140"/>
      <c r="Q11" s="140"/>
      <c r="R11" s="140"/>
      <c r="S11" s="140">
        <v>2.5</v>
      </c>
      <c r="T11" s="140">
        <v>2.5</v>
      </c>
      <c r="U11" s="140"/>
      <c r="V11" s="140">
        <v>2.5</v>
      </c>
      <c r="W11" s="140"/>
      <c r="X11" s="140"/>
      <c r="Y11" s="140"/>
    </row>
    <row r="12" spans="1:25" x14ac:dyDescent="0.25">
      <c r="A12" s="160">
        <v>4</v>
      </c>
      <c r="B12" s="157">
        <f t="shared" si="0"/>
        <v>43171</v>
      </c>
      <c r="C12" s="140"/>
      <c r="D12" s="140"/>
      <c r="E12" s="140"/>
      <c r="F12" s="140"/>
      <c r="G12" s="140">
        <v>2.5</v>
      </c>
      <c r="H12" s="140"/>
      <c r="I12" s="140">
        <v>5</v>
      </c>
      <c r="J12" s="140"/>
      <c r="K12" s="140"/>
      <c r="L12" s="140">
        <v>2.5</v>
      </c>
      <c r="M12" s="140">
        <v>5</v>
      </c>
      <c r="N12" s="140">
        <v>2.5</v>
      </c>
      <c r="O12" s="140"/>
      <c r="P12" s="140"/>
      <c r="Q12" s="140"/>
      <c r="R12" s="140"/>
      <c r="S12" s="140">
        <v>2.5</v>
      </c>
      <c r="T12" s="140">
        <v>2.5</v>
      </c>
      <c r="U12" s="140"/>
      <c r="V12" s="140">
        <v>2.5</v>
      </c>
      <c r="W12" s="140"/>
      <c r="X12" s="140"/>
      <c r="Y12" s="140"/>
    </row>
    <row r="13" spans="1:25" x14ac:dyDescent="0.25">
      <c r="A13" s="160">
        <v>5</v>
      </c>
      <c r="B13" s="157">
        <f t="shared" si="0"/>
        <v>43178</v>
      </c>
      <c r="C13" s="140"/>
      <c r="D13" s="140"/>
      <c r="E13" s="140"/>
      <c r="F13" s="140"/>
      <c r="G13" s="140">
        <v>2.5</v>
      </c>
      <c r="H13" s="140"/>
      <c r="I13" s="140">
        <v>5</v>
      </c>
      <c r="J13" s="140"/>
      <c r="K13" s="140"/>
      <c r="L13" s="140">
        <v>2.5</v>
      </c>
      <c r="M13" s="140">
        <v>5</v>
      </c>
      <c r="N13" s="140">
        <v>2.5</v>
      </c>
      <c r="O13" s="140"/>
      <c r="P13" s="140"/>
      <c r="Q13" s="140"/>
      <c r="R13" s="140"/>
      <c r="S13" s="140">
        <v>2.5</v>
      </c>
      <c r="T13" s="140">
        <v>2.5</v>
      </c>
      <c r="U13" s="140"/>
      <c r="V13" s="140">
        <v>2.5</v>
      </c>
      <c r="W13" s="140"/>
      <c r="X13" s="140"/>
      <c r="Y13" s="140"/>
    </row>
    <row r="14" spans="1:25" x14ac:dyDescent="0.25">
      <c r="A14" s="160">
        <v>6</v>
      </c>
      <c r="B14" s="157">
        <f t="shared" si="0"/>
        <v>43185</v>
      </c>
      <c r="C14" s="140"/>
      <c r="D14" s="140"/>
      <c r="E14" s="140">
        <v>2.5</v>
      </c>
      <c r="F14" s="140"/>
      <c r="G14" s="140"/>
      <c r="H14" s="140"/>
      <c r="I14" s="140">
        <v>5</v>
      </c>
      <c r="J14" s="140"/>
      <c r="K14" s="140">
        <v>2.5</v>
      </c>
      <c r="L14" s="140"/>
      <c r="M14" s="140">
        <v>7.5</v>
      </c>
      <c r="N14" s="140">
        <v>2.5</v>
      </c>
      <c r="O14" s="140"/>
      <c r="P14" s="140"/>
      <c r="Q14" s="140"/>
      <c r="R14" s="140"/>
      <c r="S14" s="140">
        <v>2.5</v>
      </c>
      <c r="T14" s="140">
        <v>2.5</v>
      </c>
      <c r="U14" s="140"/>
      <c r="V14" s="140">
        <v>2.5</v>
      </c>
      <c r="W14" s="140"/>
      <c r="X14" s="140"/>
      <c r="Y14" s="140"/>
    </row>
    <row r="15" spans="1:25" x14ac:dyDescent="0.25">
      <c r="A15" s="160">
        <v>7</v>
      </c>
      <c r="B15" s="157">
        <f t="shared" si="0"/>
        <v>43192</v>
      </c>
      <c r="C15" s="140"/>
      <c r="D15" s="140"/>
      <c r="E15" s="140"/>
      <c r="F15" s="140">
        <v>2.5</v>
      </c>
      <c r="G15" s="140"/>
      <c r="H15" s="140"/>
      <c r="I15" s="140">
        <v>5</v>
      </c>
      <c r="J15" s="140"/>
      <c r="K15" s="140">
        <v>2.5</v>
      </c>
      <c r="L15" s="140"/>
      <c r="M15" s="140">
        <v>7.5</v>
      </c>
      <c r="N15" s="140">
        <v>2.5</v>
      </c>
      <c r="O15" s="140"/>
      <c r="P15" s="140"/>
      <c r="Q15" s="140"/>
      <c r="R15" s="140"/>
      <c r="S15" s="140">
        <v>2.5</v>
      </c>
      <c r="T15" s="140">
        <v>2.5</v>
      </c>
      <c r="U15" s="140"/>
      <c r="V15" s="140">
        <v>2.5</v>
      </c>
      <c r="W15" s="140">
        <v>2.5</v>
      </c>
      <c r="X15" s="140"/>
      <c r="Y15" s="140"/>
    </row>
    <row r="16" spans="1:25" x14ac:dyDescent="0.25">
      <c r="A16" s="160"/>
      <c r="B16" s="158">
        <f t="shared" si="0"/>
        <v>43199</v>
      </c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x14ac:dyDescent="0.25">
      <c r="A17" s="160"/>
      <c r="B17" s="158">
        <f t="shared" si="0"/>
        <v>43206</v>
      </c>
      <c r="C17" s="153"/>
      <c r="D17" s="153"/>
      <c r="E17" s="153"/>
      <c r="F17" s="153"/>
      <c r="G17" s="153">
        <v>2.5</v>
      </c>
      <c r="H17" s="153"/>
      <c r="I17" s="153"/>
      <c r="J17" s="153"/>
      <c r="K17" s="153">
        <v>2.5</v>
      </c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>
        <v>5</v>
      </c>
      <c r="X17" s="153"/>
      <c r="Y17" s="153"/>
    </row>
    <row r="18" spans="1:25" x14ac:dyDescent="0.25">
      <c r="A18" s="160">
        <v>8</v>
      </c>
      <c r="B18" s="157">
        <f t="shared" si="0"/>
        <v>43213</v>
      </c>
      <c r="C18" s="140"/>
      <c r="D18" s="140"/>
      <c r="E18" s="140"/>
      <c r="F18" s="140"/>
      <c r="G18" s="140">
        <v>2.5</v>
      </c>
      <c r="H18" s="140"/>
      <c r="I18" s="140">
        <v>2.5</v>
      </c>
      <c r="J18" s="140"/>
      <c r="K18" s="140">
        <v>2.5</v>
      </c>
      <c r="L18" s="140">
        <v>2.5</v>
      </c>
      <c r="M18" s="140">
        <v>2.5</v>
      </c>
      <c r="N18" s="140">
        <v>2.5</v>
      </c>
      <c r="O18" s="140"/>
      <c r="P18" s="140"/>
      <c r="Q18" s="140"/>
      <c r="R18" s="140"/>
      <c r="S18" s="140">
        <v>2.5</v>
      </c>
      <c r="T18" s="140">
        <v>2.5</v>
      </c>
      <c r="U18" s="140"/>
      <c r="V18" s="140">
        <v>2.5</v>
      </c>
      <c r="W18" s="140">
        <v>2.5</v>
      </c>
      <c r="X18" s="140">
        <v>2.5</v>
      </c>
      <c r="Y18" s="140"/>
    </row>
    <row r="19" spans="1:25" x14ac:dyDescent="0.25">
      <c r="A19" s="160">
        <v>9</v>
      </c>
      <c r="B19" s="157">
        <f t="shared" si="0"/>
        <v>43220</v>
      </c>
      <c r="C19" s="140"/>
      <c r="D19" s="140"/>
      <c r="E19" s="140"/>
      <c r="F19" s="140"/>
      <c r="G19" s="140">
        <v>2.5</v>
      </c>
      <c r="H19" s="140"/>
      <c r="I19" s="140">
        <v>5</v>
      </c>
      <c r="J19" s="140"/>
      <c r="K19" s="176">
        <v>2.5</v>
      </c>
      <c r="L19" s="140">
        <v>2.5</v>
      </c>
      <c r="M19" s="140">
        <v>2.5</v>
      </c>
      <c r="N19" s="140">
        <v>2.5</v>
      </c>
      <c r="O19" s="140"/>
      <c r="P19" s="140"/>
      <c r="Q19" s="140"/>
      <c r="R19" s="140"/>
      <c r="S19" s="140">
        <v>2.5</v>
      </c>
      <c r="T19" s="140">
        <v>2.5</v>
      </c>
      <c r="U19" s="140"/>
      <c r="V19" s="140">
        <v>2.5</v>
      </c>
      <c r="W19" s="140"/>
      <c r="X19" s="140">
        <v>2.5</v>
      </c>
      <c r="Y19" s="140"/>
    </row>
    <row r="20" spans="1:25" x14ac:dyDescent="0.25">
      <c r="A20" s="160">
        <v>10</v>
      </c>
      <c r="B20" s="157">
        <f t="shared" si="0"/>
        <v>43227</v>
      </c>
      <c r="C20" s="140"/>
      <c r="D20" s="140"/>
      <c r="E20" s="140"/>
      <c r="F20" s="140"/>
      <c r="G20" s="140">
        <v>2.5</v>
      </c>
      <c r="H20" s="140"/>
      <c r="I20" s="140">
        <v>5</v>
      </c>
      <c r="J20" s="140"/>
      <c r="K20" s="176">
        <v>2.5</v>
      </c>
      <c r="L20" s="140">
        <v>2.5</v>
      </c>
      <c r="M20" s="140">
        <v>2.5</v>
      </c>
      <c r="N20" s="140">
        <v>2.5</v>
      </c>
      <c r="O20" s="140"/>
      <c r="P20" s="140"/>
      <c r="Q20" s="140"/>
      <c r="R20" s="140"/>
      <c r="S20" s="140">
        <v>2.5</v>
      </c>
      <c r="T20" s="140">
        <v>2.5</v>
      </c>
      <c r="U20" s="140"/>
      <c r="V20" s="140">
        <v>2.5</v>
      </c>
      <c r="W20" s="140"/>
      <c r="X20" s="140">
        <v>2.5</v>
      </c>
      <c r="Y20" s="140"/>
    </row>
    <row r="21" spans="1:25" x14ac:dyDescent="0.25">
      <c r="A21" s="160">
        <v>11</v>
      </c>
      <c r="B21" s="157">
        <f t="shared" si="0"/>
        <v>43234</v>
      </c>
      <c r="C21" s="140"/>
      <c r="D21" s="140"/>
      <c r="E21" s="140"/>
      <c r="F21" s="140"/>
      <c r="G21" s="140">
        <v>2.5</v>
      </c>
      <c r="H21" s="140"/>
      <c r="I21" s="140">
        <v>5</v>
      </c>
      <c r="J21" s="140"/>
      <c r="K21" s="176">
        <v>2.5</v>
      </c>
      <c r="L21" s="140">
        <v>2.5</v>
      </c>
      <c r="M21" s="140">
        <v>2.5</v>
      </c>
      <c r="N21" s="140">
        <v>2.5</v>
      </c>
      <c r="O21" s="140"/>
      <c r="P21" s="140"/>
      <c r="Q21" s="140"/>
      <c r="R21" s="140">
        <v>5</v>
      </c>
      <c r="S21" s="140">
        <v>2.5</v>
      </c>
      <c r="T21" s="140"/>
      <c r="U21" s="140"/>
      <c r="V21" s="140"/>
      <c r="W21" s="140"/>
      <c r="X21" s="140"/>
      <c r="Y21" s="140">
        <v>2.5</v>
      </c>
    </row>
    <row r="22" spans="1:25" x14ac:dyDescent="0.25">
      <c r="A22" s="160">
        <v>12</v>
      </c>
      <c r="B22" s="157">
        <f t="shared" si="0"/>
        <v>43241</v>
      </c>
      <c r="C22" s="140"/>
      <c r="D22" s="140"/>
      <c r="E22" s="140"/>
      <c r="F22" s="140"/>
      <c r="G22" s="140">
        <v>2.5</v>
      </c>
      <c r="H22" s="140"/>
      <c r="I22" s="140">
        <v>5</v>
      </c>
      <c r="J22" s="140"/>
      <c r="K22" s="176">
        <v>2.5</v>
      </c>
      <c r="L22" s="140">
        <v>2.5</v>
      </c>
      <c r="M22" s="140">
        <v>2.5</v>
      </c>
      <c r="N22" s="140">
        <v>2.5</v>
      </c>
      <c r="O22" s="140"/>
      <c r="P22" s="140"/>
      <c r="Q22" s="140"/>
      <c r="R22" s="140">
        <v>5</v>
      </c>
      <c r="S22" s="140">
        <v>2.5</v>
      </c>
      <c r="T22" s="140"/>
      <c r="U22" s="140"/>
      <c r="V22" s="140"/>
      <c r="W22" s="140"/>
      <c r="X22" s="140"/>
      <c r="Y22" s="140">
        <v>2.5</v>
      </c>
    </row>
    <row r="23" spans="1:25" x14ac:dyDescent="0.25">
      <c r="A23" s="160">
        <v>13</v>
      </c>
      <c r="B23" s="157">
        <f t="shared" si="0"/>
        <v>43248</v>
      </c>
      <c r="C23" s="140"/>
      <c r="D23" s="140"/>
      <c r="E23" s="140"/>
      <c r="F23" s="140"/>
      <c r="G23" s="140">
        <v>2.5</v>
      </c>
      <c r="H23" s="140"/>
      <c r="I23" s="140">
        <v>5</v>
      </c>
      <c r="J23" s="140"/>
      <c r="K23" s="176"/>
      <c r="L23" s="140">
        <v>2.5</v>
      </c>
      <c r="M23" s="140">
        <v>2.5</v>
      </c>
      <c r="N23" s="140">
        <v>2.5</v>
      </c>
      <c r="O23" s="140"/>
      <c r="P23" s="140"/>
      <c r="Q23" s="140"/>
      <c r="R23" s="140">
        <v>5</v>
      </c>
      <c r="S23" s="140">
        <v>2.5</v>
      </c>
      <c r="T23" s="140"/>
      <c r="U23" s="140"/>
      <c r="V23" s="140"/>
      <c r="W23" s="140"/>
      <c r="X23" s="140"/>
      <c r="Y23" s="140"/>
    </row>
    <row r="24" spans="1:25" x14ac:dyDescent="0.25">
      <c r="A24" s="160">
        <v>14</v>
      </c>
      <c r="B24" s="157">
        <f t="shared" si="0"/>
        <v>43255</v>
      </c>
      <c r="C24" s="140"/>
      <c r="D24" s="140"/>
      <c r="E24" s="140"/>
      <c r="F24" s="140"/>
      <c r="G24" s="140">
        <v>2.5</v>
      </c>
      <c r="H24" s="140"/>
      <c r="I24" s="140">
        <v>5</v>
      </c>
      <c r="J24" s="140"/>
      <c r="K24" s="140"/>
      <c r="L24" s="140"/>
      <c r="M24" s="140"/>
      <c r="N24" s="140">
        <v>2.5</v>
      </c>
      <c r="O24" s="140"/>
      <c r="P24" s="140"/>
      <c r="Q24" s="140"/>
      <c r="R24" s="140">
        <v>5</v>
      </c>
      <c r="S24" s="140">
        <v>2.5</v>
      </c>
      <c r="T24" s="140"/>
      <c r="U24" s="140"/>
      <c r="V24" s="140"/>
      <c r="W24" s="140"/>
      <c r="X24" s="140"/>
      <c r="Y24" s="140"/>
    </row>
    <row r="25" spans="1:25" x14ac:dyDescent="0.25">
      <c r="A25" s="152"/>
      <c r="B25" s="152" t="s">
        <v>622</v>
      </c>
      <c r="C25" s="152">
        <f>SUM(C8:C24)</f>
        <v>0</v>
      </c>
      <c r="D25" s="152">
        <f t="shared" ref="D25:Y25" si="1">SUM(D8:D24)</f>
        <v>0</v>
      </c>
      <c r="E25" s="152">
        <f t="shared" si="1"/>
        <v>10</v>
      </c>
      <c r="F25" s="152">
        <f t="shared" si="1"/>
        <v>20</v>
      </c>
      <c r="G25" s="152">
        <f t="shared" si="1"/>
        <v>65</v>
      </c>
      <c r="H25" s="152">
        <f t="shared" si="1"/>
        <v>40</v>
      </c>
      <c r="I25" s="152">
        <f t="shared" si="1"/>
        <v>102.5</v>
      </c>
      <c r="J25" s="152">
        <f t="shared" si="1"/>
        <v>0</v>
      </c>
      <c r="K25" s="152">
        <f t="shared" si="1"/>
        <v>20</v>
      </c>
      <c r="L25" s="152">
        <f t="shared" si="1"/>
        <v>105</v>
      </c>
      <c r="M25" s="152">
        <f t="shared" si="1"/>
        <v>50</v>
      </c>
      <c r="N25" s="152">
        <f t="shared" si="1"/>
        <v>75</v>
      </c>
      <c r="O25" s="152">
        <f t="shared" si="1"/>
        <v>0</v>
      </c>
      <c r="P25" s="152">
        <f t="shared" si="1"/>
        <v>0</v>
      </c>
      <c r="Q25" s="152">
        <f t="shared" si="1"/>
        <v>35</v>
      </c>
      <c r="R25" s="152">
        <f t="shared" si="1"/>
        <v>20</v>
      </c>
      <c r="S25" s="152">
        <f>SUM(S8:S24)</f>
        <v>32.5</v>
      </c>
      <c r="T25" s="152">
        <f t="shared" si="1"/>
        <v>65</v>
      </c>
      <c r="U25" s="152">
        <f t="shared" si="1"/>
        <v>22.5</v>
      </c>
      <c r="V25" s="152">
        <f t="shared" si="1"/>
        <v>40</v>
      </c>
      <c r="W25" s="152">
        <f t="shared" si="1"/>
        <v>10</v>
      </c>
      <c r="X25" s="152">
        <f t="shared" si="1"/>
        <v>7.5</v>
      </c>
      <c r="Y25" s="152">
        <f t="shared" si="1"/>
        <v>5</v>
      </c>
    </row>
    <row r="26" spans="1:25" s="156" customFormat="1" x14ac:dyDescent="0.25">
      <c r="A26" s="152"/>
      <c r="B26" s="152" t="s">
        <v>603</v>
      </c>
      <c r="C26" s="152"/>
      <c r="D26" s="152"/>
      <c r="E26" s="157" t="s">
        <v>605</v>
      </c>
      <c r="F26" s="152" t="s">
        <v>605</v>
      </c>
      <c r="G26" s="152" t="s">
        <v>604</v>
      </c>
      <c r="H26" s="152" t="s">
        <v>605</v>
      </c>
      <c r="I26" s="152"/>
      <c r="J26" s="152"/>
      <c r="K26" s="152"/>
      <c r="L26" s="152"/>
      <c r="M26" s="152">
        <f>+M25-M6</f>
        <v>0</v>
      </c>
      <c r="N26" s="152"/>
      <c r="O26" s="152"/>
      <c r="P26" s="152"/>
      <c r="Q26" s="152"/>
      <c r="R26" s="152"/>
      <c r="S26" s="152"/>
      <c r="T26" s="152"/>
      <c r="U26" s="152" t="s">
        <v>605</v>
      </c>
      <c r="V26" s="152"/>
      <c r="W26" s="152"/>
      <c r="X26" s="152"/>
      <c r="Y26" s="152"/>
    </row>
  </sheetData>
  <mergeCells count="1">
    <mergeCell ref="A1:Y1"/>
  </mergeCells>
  <pageMargins left="0.7" right="0.7" top="0.75" bottom="0.75" header="0.3" footer="0.3"/>
  <pageSetup paperSize="9" scale="4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baseColWidth="10" defaultRowHeight="36" x14ac:dyDescent="0.55000000000000004"/>
  <cols>
    <col min="1" max="3" width="27.5703125" style="163" customWidth="1"/>
  </cols>
  <sheetData>
    <row r="1" spans="1:3" ht="43.5" customHeight="1" x14ac:dyDescent="0.55000000000000004">
      <c r="A1" s="206" t="s">
        <v>628</v>
      </c>
      <c r="B1" s="206"/>
      <c r="C1" s="206"/>
    </row>
    <row r="2" spans="1:3" ht="22.5" customHeight="1" x14ac:dyDescent="0.55000000000000004"/>
    <row r="3" spans="1:3" x14ac:dyDescent="0.55000000000000004">
      <c r="A3" s="162"/>
      <c r="B3" s="162" t="s">
        <v>156</v>
      </c>
      <c r="C3" s="162" t="s">
        <v>157</v>
      </c>
    </row>
    <row r="4" spans="1:3" x14ac:dyDescent="0.55000000000000004">
      <c r="A4" s="164" t="s">
        <v>624</v>
      </c>
      <c r="B4" s="164">
        <v>201</v>
      </c>
      <c r="C4" s="164">
        <v>202</v>
      </c>
    </row>
    <row r="5" spans="1:3" x14ac:dyDescent="0.55000000000000004">
      <c r="A5" s="200" t="s">
        <v>626</v>
      </c>
      <c r="B5" s="165">
        <v>201</v>
      </c>
      <c r="C5" s="165">
        <v>204</v>
      </c>
    </row>
    <row r="6" spans="1:3" x14ac:dyDescent="0.55000000000000004">
      <c r="A6" s="201"/>
      <c r="B6" s="165">
        <v>202</v>
      </c>
      <c r="C6" s="165">
        <v>205</v>
      </c>
    </row>
    <row r="7" spans="1:3" x14ac:dyDescent="0.55000000000000004">
      <c r="A7" s="202"/>
      <c r="B7" s="165">
        <v>203</v>
      </c>
      <c r="C7" s="165"/>
    </row>
    <row r="8" spans="1:3" x14ac:dyDescent="0.55000000000000004">
      <c r="A8" s="203" t="s">
        <v>625</v>
      </c>
      <c r="B8" s="166">
        <v>202</v>
      </c>
      <c r="C8" s="166">
        <v>201</v>
      </c>
    </row>
    <row r="9" spans="1:3" x14ac:dyDescent="0.55000000000000004">
      <c r="A9" s="204"/>
      <c r="B9" s="166">
        <v>203</v>
      </c>
      <c r="C9" s="166">
        <v>205</v>
      </c>
    </row>
    <row r="10" spans="1:3" x14ac:dyDescent="0.55000000000000004">
      <c r="A10" s="205"/>
      <c r="B10" s="166">
        <v>204</v>
      </c>
      <c r="C10" s="166"/>
    </row>
    <row r="11" spans="1:3" x14ac:dyDescent="0.55000000000000004">
      <c r="A11" s="200" t="s">
        <v>627</v>
      </c>
      <c r="B11" s="165">
        <v>202</v>
      </c>
      <c r="C11" s="165">
        <v>201</v>
      </c>
    </row>
    <row r="12" spans="1:3" x14ac:dyDescent="0.55000000000000004">
      <c r="A12" s="202"/>
      <c r="B12" s="165">
        <v>203</v>
      </c>
      <c r="C12" s="165"/>
    </row>
    <row r="13" spans="1:3" ht="48" customHeight="1" x14ac:dyDescent="0.55000000000000004">
      <c r="A13" s="163" t="s">
        <v>629</v>
      </c>
    </row>
    <row r="14" spans="1:3" x14ac:dyDescent="0.55000000000000004">
      <c r="A14" s="167" t="s">
        <v>630</v>
      </c>
    </row>
    <row r="15" spans="1:3" x14ac:dyDescent="0.55000000000000004">
      <c r="A15" s="167" t="s">
        <v>631</v>
      </c>
    </row>
    <row r="16" spans="1:3" x14ac:dyDescent="0.55000000000000004">
      <c r="A16" s="167" t="s">
        <v>633</v>
      </c>
    </row>
    <row r="17" spans="1:1" x14ac:dyDescent="0.55000000000000004">
      <c r="A17" s="167" t="s">
        <v>632</v>
      </c>
    </row>
    <row r="18" spans="1:1" x14ac:dyDescent="0.55000000000000004">
      <c r="A18" s="167" t="s">
        <v>634</v>
      </c>
    </row>
    <row r="19" spans="1:1" x14ac:dyDescent="0.55000000000000004">
      <c r="A19" s="167" t="s">
        <v>635</v>
      </c>
    </row>
    <row r="20" spans="1:1" x14ac:dyDescent="0.55000000000000004">
      <c r="A20" s="167" t="s">
        <v>636</v>
      </c>
    </row>
    <row r="21" spans="1:1" x14ac:dyDescent="0.55000000000000004">
      <c r="A21" s="167"/>
    </row>
  </sheetData>
  <mergeCells count="4">
    <mergeCell ref="A5:A7"/>
    <mergeCell ref="A8:A10"/>
    <mergeCell ref="A11:A12"/>
    <mergeCell ref="A1:C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J438"/>
  <sheetViews>
    <sheetView tabSelected="1" topLeftCell="A73" zoomScale="96" zoomScaleNormal="96" workbookViewId="0">
      <selection activeCell="D80" sqref="D80"/>
    </sheetView>
  </sheetViews>
  <sheetFormatPr baseColWidth="10" defaultColWidth="11.7109375" defaultRowHeight="17.25" customHeight="1" x14ac:dyDescent="0.25"/>
  <cols>
    <col min="1" max="1" width="9.42578125" style="186" bestFit="1" customWidth="1"/>
    <col min="2" max="2" width="21.7109375" style="193" bestFit="1" customWidth="1"/>
    <col min="3" max="3" width="9.42578125" style="193" bestFit="1" customWidth="1"/>
    <col min="4" max="4" width="11.28515625" style="193" customWidth="1"/>
    <col min="5" max="5" width="12" style="193" bestFit="1" customWidth="1"/>
    <col min="6" max="6" width="35.140625" style="186" customWidth="1"/>
    <col min="7" max="7" width="39.7109375" style="193" bestFit="1" customWidth="1"/>
    <col min="8" max="8" width="5.140625" style="186" bestFit="1" customWidth="1"/>
    <col min="9" max="9" width="12" style="185" bestFit="1" customWidth="1"/>
    <col min="10" max="10" width="29.42578125" style="194" bestFit="1" customWidth="1"/>
    <col min="11" max="16384" width="11.7109375" style="186"/>
  </cols>
  <sheetData>
    <row r="1" spans="1:10" s="181" customFormat="1" ht="54.75" customHeight="1" x14ac:dyDescent="0.25">
      <c r="A1" s="177" t="s">
        <v>40</v>
      </c>
      <c r="B1" s="178" t="s">
        <v>41</v>
      </c>
      <c r="C1" s="178" t="s">
        <v>170</v>
      </c>
      <c r="D1" s="178" t="s">
        <v>99</v>
      </c>
      <c r="E1" s="177" t="s">
        <v>43</v>
      </c>
      <c r="F1" s="179" t="s">
        <v>44</v>
      </c>
      <c r="G1" s="177" t="s">
        <v>602</v>
      </c>
      <c r="H1" s="180" t="s">
        <v>123</v>
      </c>
      <c r="I1" s="181" t="s">
        <v>642</v>
      </c>
      <c r="J1" s="182" t="s">
        <v>100</v>
      </c>
    </row>
    <row r="2" spans="1:10" ht="17.25" customHeight="1" x14ac:dyDescent="0.25">
      <c r="A2" s="172" t="s">
        <v>36</v>
      </c>
      <c r="B2" s="168" t="s">
        <v>37</v>
      </c>
      <c r="C2" s="168">
        <v>1</v>
      </c>
      <c r="D2" s="168" t="s">
        <v>661</v>
      </c>
      <c r="E2" s="172" t="s">
        <v>0</v>
      </c>
      <c r="F2" s="173" t="s">
        <v>1</v>
      </c>
      <c r="G2" s="183" t="s">
        <v>136</v>
      </c>
      <c r="H2" s="184">
        <v>30</v>
      </c>
      <c r="I2" s="185">
        <v>27.5</v>
      </c>
      <c r="J2" s="171" t="s">
        <v>188</v>
      </c>
    </row>
    <row r="3" spans="1:10" ht="17.25" customHeight="1" x14ac:dyDescent="0.25">
      <c r="A3" s="172" t="s">
        <v>36</v>
      </c>
      <c r="B3" s="168" t="s">
        <v>37</v>
      </c>
      <c r="C3" s="168">
        <v>1</v>
      </c>
      <c r="D3" s="168" t="s">
        <v>661</v>
      </c>
      <c r="E3" s="172" t="s">
        <v>2</v>
      </c>
      <c r="F3" s="187" t="s">
        <v>3</v>
      </c>
      <c r="G3" s="172" t="s">
        <v>135</v>
      </c>
      <c r="H3" s="184">
        <v>72</v>
      </c>
      <c r="I3" s="185">
        <v>67.5</v>
      </c>
      <c r="J3" s="171" t="s">
        <v>202</v>
      </c>
    </row>
    <row r="4" spans="1:10" ht="17.25" customHeight="1" x14ac:dyDescent="0.25">
      <c r="A4" s="172" t="s">
        <v>36</v>
      </c>
      <c r="B4" s="168" t="s">
        <v>37</v>
      </c>
      <c r="C4" s="168">
        <v>1</v>
      </c>
      <c r="D4" s="168" t="s">
        <v>661</v>
      </c>
      <c r="E4" s="172" t="s">
        <v>4</v>
      </c>
      <c r="F4" s="187" t="s">
        <v>5</v>
      </c>
      <c r="G4" s="172" t="s">
        <v>137</v>
      </c>
      <c r="H4" s="184">
        <v>35</v>
      </c>
      <c r="J4" s="171" t="s">
        <v>190</v>
      </c>
    </row>
    <row r="5" spans="1:10" ht="17.25" customHeight="1" x14ac:dyDescent="0.25">
      <c r="A5" s="172" t="s">
        <v>36</v>
      </c>
      <c r="B5" s="168" t="s">
        <v>37</v>
      </c>
      <c r="C5" s="168">
        <v>1</v>
      </c>
      <c r="D5" s="168" t="s">
        <v>661</v>
      </c>
      <c r="E5" s="172" t="s">
        <v>6</v>
      </c>
      <c r="F5" s="187" t="s">
        <v>7</v>
      </c>
      <c r="G5" s="172" t="s">
        <v>599</v>
      </c>
      <c r="H5" s="184">
        <v>15</v>
      </c>
      <c r="J5" s="171" t="s">
        <v>198</v>
      </c>
    </row>
    <row r="6" spans="1:10" ht="17.25" customHeight="1" x14ac:dyDescent="0.25">
      <c r="A6" s="172" t="s">
        <v>36</v>
      </c>
      <c r="B6" s="168" t="s">
        <v>37</v>
      </c>
      <c r="C6" s="168">
        <v>1</v>
      </c>
      <c r="D6" s="168" t="s">
        <v>661</v>
      </c>
      <c r="E6" s="172" t="s">
        <v>8</v>
      </c>
      <c r="F6" s="188" t="s">
        <v>9</v>
      </c>
      <c r="G6" s="172" t="s">
        <v>219</v>
      </c>
      <c r="H6" s="189">
        <v>60</v>
      </c>
      <c r="J6" s="171"/>
    </row>
    <row r="7" spans="1:10" ht="17.25" customHeight="1" x14ac:dyDescent="0.25">
      <c r="A7" s="172" t="s">
        <v>36</v>
      </c>
      <c r="B7" s="168" t="s">
        <v>37</v>
      </c>
      <c r="C7" s="168">
        <v>1</v>
      </c>
      <c r="D7" s="168" t="s">
        <v>661</v>
      </c>
      <c r="E7" s="172" t="s">
        <v>10</v>
      </c>
      <c r="F7" s="170" t="s">
        <v>11</v>
      </c>
      <c r="G7" s="172" t="s">
        <v>132</v>
      </c>
      <c r="H7" s="189">
        <v>60</v>
      </c>
      <c r="J7" s="171" t="s">
        <v>148</v>
      </c>
    </row>
    <row r="8" spans="1:10" ht="17.25" customHeight="1" x14ac:dyDescent="0.25">
      <c r="A8" s="172" t="s">
        <v>36</v>
      </c>
      <c r="B8" s="168" t="s">
        <v>37</v>
      </c>
      <c r="C8" s="168">
        <v>1</v>
      </c>
      <c r="D8" s="168" t="s">
        <v>661</v>
      </c>
      <c r="E8" s="172" t="s">
        <v>12</v>
      </c>
      <c r="F8" s="170" t="s">
        <v>13</v>
      </c>
      <c r="G8" s="172" t="s">
        <v>257</v>
      </c>
      <c r="H8" s="189">
        <v>80</v>
      </c>
      <c r="J8" s="171" t="s">
        <v>197</v>
      </c>
    </row>
    <row r="9" spans="1:10" ht="17.25" customHeight="1" x14ac:dyDescent="0.25">
      <c r="A9" s="172" t="s">
        <v>36</v>
      </c>
      <c r="B9" s="168" t="s">
        <v>37</v>
      </c>
      <c r="C9" s="168">
        <v>1</v>
      </c>
      <c r="D9" s="168" t="s">
        <v>661</v>
      </c>
      <c r="E9" s="172" t="s">
        <v>14</v>
      </c>
      <c r="F9" s="187" t="s">
        <v>15</v>
      </c>
      <c r="G9" s="172" t="s">
        <v>599</v>
      </c>
      <c r="H9" s="189">
        <v>140</v>
      </c>
      <c r="J9" s="171" t="s">
        <v>198</v>
      </c>
    </row>
    <row r="10" spans="1:10" ht="17.25" customHeight="1" x14ac:dyDescent="0.25">
      <c r="A10" s="172" t="s">
        <v>36</v>
      </c>
      <c r="B10" s="168" t="s">
        <v>37</v>
      </c>
      <c r="C10" s="168">
        <v>1</v>
      </c>
      <c r="D10" s="168" t="s">
        <v>661</v>
      </c>
      <c r="E10" s="169" t="s">
        <v>16</v>
      </c>
      <c r="F10" s="170" t="s">
        <v>17</v>
      </c>
      <c r="G10" s="172" t="s">
        <v>599</v>
      </c>
      <c r="H10" s="189">
        <v>140</v>
      </c>
      <c r="J10" s="171" t="s">
        <v>198</v>
      </c>
    </row>
    <row r="11" spans="1:10" ht="17.25" customHeight="1" x14ac:dyDescent="0.25">
      <c r="A11" s="172" t="s">
        <v>36</v>
      </c>
      <c r="B11" s="168" t="s">
        <v>37</v>
      </c>
      <c r="C11" s="168">
        <v>1</v>
      </c>
      <c r="D11" s="168" t="s">
        <v>661</v>
      </c>
      <c r="E11" s="169" t="s">
        <v>18</v>
      </c>
      <c r="F11" s="170" t="s">
        <v>19</v>
      </c>
      <c r="G11" s="172" t="s">
        <v>600</v>
      </c>
      <c r="H11" s="189">
        <v>140</v>
      </c>
      <c r="J11" s="171" t="s">
        <v>180</v>
      </c>
    </row>
    <row r="12" spans="1:10" ht="17.25" customHeight="1" x14ac:dyDescent="0.25">
      <c r="A12" s="172" t="s">
        <v>36</v>
      </c>
      <c r="B12" s="168" t="s">
        <v>37</v>
      </c>
      <c r="C12" s="168">
        <v>1</v>
      </c>
      <c r="D12" s="168" t="s">
        <v>661</v>
      </c>
      <c r="E12" s="169" t="s">
        <v>20</v>
      </c>
      <c r="F12" s="170" t="s">
        <v>21</v>
      </c>
      <c r="G12" s="172" t="s">
        <v>599</v>
      </c>
      <c r="H12" s="189">
        <v>180</v>
      </c>
      <c r="J12" s="171" t="s">
        <v>187</v>
      </c>
    </row>
    <row r="13" spans="1:10" ht="17.25" customHeight="1" x14ac:dyDescent="0.25">
      <c r="A13" s="172" t="s">
        <v>36</v>
      </c>
      <c r="B13" s="168" t="s">
        <v>37</v>
      </c>
      <c r="C13" s="168">
        <v>1</v>
      </c>
      <c r="D13" s="168" t="s">
        <v>662</v>
      </c>
      <c r="E13" s="172" t="s">
        <v>0</v>
      </c>
      <c r="F13" s="173" t="s">
        <v>1</v>
      </c>
      <c r="G13" s="183" t="s">
        <v>136</v>
      </c>
      <c r="H13" s="184">
        <v>30</v>
      </c>
      <c r="J13" s="171" t="s">
        <v>188</v>
      </c>
    </row>
    <row r="14" spans="1:10" ht="17.25" customHeight="1" x14ac:dyDescent="0.25">
      <c r="A14" s="172" t="s">
        <v>36</v>
      </c>
      <c r="B14" s="168" t="s">
        <v>37</v>
      </c>
      <c r="C14" s="168">
        <v>1</v>
      </c>
      <c r="D14" s="168" t="s">
        <v>662</v>
      </c>
      <c r="E14" s="172" t="s">
        <v>2</v>
      </c>
      <c r="F14" s="187" t="s">
        <v>3</v>
      </c>
      <c r="G14" s="172" t="s">
        <v>135</v>
      </c>
      <c r="H14" s="184">
        <v>72</v>
      </c>
      <c r="J14" s="171" t="s">
        <v>202</v>
      </c>
    </row>
    <row r="15" spans="1:10" ht="17.25" customHeight="1" x14ac:dyDescent="0.25">
      <c r="A15" s="172" t="s">
        <v>36</v>
      </c>
      <c r="B15" s="168" t="s">
        <v>37</v>
      </c>
      <c r="C15" s="168">
        <v>1</v>
      </c>
      <c r="D15" s="168" t="s">
        <v>662</v>
      </c>
      <c r="E15" s="172" t="s">
        <v>4</v>
      </c>
      <c r="F15" s="187" t="s">
        <v>5</v>
      </c>
      <c r="G15" s="172" t="s">
        <v>137</v>
      </c>
      <c r="H15" s="184">
        <v>35</v>
      </c>
      <c r="J15" s="171" t="s">
        <v>190</v>
      </c>
    </row>
    <row r="16" spans="1:10" ht="17.25" customHeight="1" x14ac:dyDescent="0.25">
      <c r="A16" s="172" t="s">
        <v>36</v>
      </c>
      <c r="B16" s="168" t="s">
        <v>37</v>
      </c>
      <c r="C16" s="168">
        <v>1</v>
      </c>
      <c r="D16" s="168" t="s">
        <v>662</v>
      </c>
      <c r="E16" s="172" t="s">
        <v>6</v>
      </c>
      <c r="F16" s="187" t="s">
        <v>7</v>
      </c>
      <c r="G16" s="172" t="s">
        <v>599</v>
      </c>
      <c r="H16" s="184">
        <v>15</v>
      </c>
      <c r="J16" s="171" t="s">
        <v>189</v>
      </c>
    </row>
    <row r="17" spans="1:10" ht="17.25" customHeight="1" x14ac:dyDescent="0.25">
      <c r="A17" s="172" t="s">
        <v>36</v>
      </c>
      <c r="B17" s="168" t="s">
        <v>37</v>
      </c>
      <c r="C17" s="168">
        <v>1</v>
      </c>
      <c r="D17" s="168" t="s">
        <v>662</v>
      </c>
      <c r="E17" s="172" t="s">
        <v>8</v>
      </c>
      <c r="F17" s="188" t="s">
        <v>9</v>
      </c>
      <c r="G17" s="172" t="s">
        <v>219</v>
      </c>
      <c r="H17" s="189">
        <v>60</v>
      </c>
      <c r="J17" s="171"/>
    </row>
    <row r="18" spans="1:10" ht="17.25" customHeight="1" x14ac:dyDescent="0.25">
      <c r="A18" s="172" t="s">
        <v>36</v>
      </c>
      <c r="B18" s="168" t="s">
        <v>37</v>
      </c>
      <c r="C18" s="168">
        <v>1</v>
      </c>
      <c r="D18" s="168" t="s">
        <v>662</v>
      </c>
      <c r="E18" s="172" t="s">
        <v>10</v>
      </c>
      <c r="F18" s="170" t="s">
        <v>11</v>
      </c>
      <c r="G18" s="172" t="s">
        <v>132</v>
      </c>
      <c r="H18" s="189">
        <v>60</v>
      </c>
      <c r="J18" s="171" t="s">
        <v>148</v>
      </c>
    </row>
    <row r="19" spans="1:10" ht="17.25" customHeight="1" x14ac:dyDescent="0.25">
      <c r="A19" s="172" t="s">
        <v>36</v>
      </c>
      <c r="B19" s="168" t="s">
        <v>37</v>
      </c>
      <c r="C19" s="168">
        <v>1</v>
      </c>
      <c r="D19" s="168" t="s">
        <v>662</v>
      </c>
      <c r="E19" s="172" t="s">
        <v>12</v>
      </c>
      <c r="F19" s="170" t="s">
        <v>13</v>
      </c>
      <c r="G19" s="172" t="s">
        <v>257</v>
      </c>
      <c r="H19" s="189">
        <v>80</v>
      </c>
      <c r="J19" s="171" t="s">
        <v>197</v>
      </c>
    </row>
    <row r="20" spans="1:10" ht="17.25" customHeight="1" x14ac:dyDescent="0.25">
      <c r="A20" s="172" t="s">
        <v>36</v>
      </c>
      <c r="B20" s="168" t="s">
        <v>37</v>
      </c>
      <c r="C20" s="168">
        <v>1</v>
      </c>
      <c r="D20" s="168" t="s">
        <v>662</v>
      </c>
      <c r="E20" s="172" t="s">
        <v>14</v>
      </c>
      <c r="F20" s="187" t="s">
        <v>15</v>
      </c>
      <c r="G20" s="172" t="s">
        <v>599</v>
      </c>
      <c r="H20" s="189">
        <v>140</v>
      </c>
      <c r="J20" s="171" t="s">
        <v>189</v>
      </c>
    </row>
    <row r="21" spans="1:10" ht="17.25" customHeight="1" x14ac:dyDescent="0.25">
      <c r="A21" s="172" t="s">
        <v>36</v>
      </c>
      <c r="B21" s="168" t="s">
        <v>37</v>
      </c>
      <c r="C21" s="168">
        <v>1</v>
      </c>
      <c r="D21" s="168" t="s">
        <v>662</v>
      </c>
      <c r="E21" s="169" t="s">
        <v>16</v>
      </c>
      <c r="F21" s="170" t="s">
        <v>17</v>
      </c>
      <c r="G21" s="172" t="s">
        <v>599</v>
      </c>
      <c r="H21" s="189">
        <v>140</v>
      </c>
      <c r="J21" s="171" t="s">
        <v>189</v>
      </c>
    </row>
    <row r="22" spans="1:10" ht="17.25" customHeight="1" x14ac:dyDescent="0.25">
      <c r="A22" s="172" t="s">
        <v>36</v>
      </c>
      <c r="B22" s="168" t="s">
        <v>37</v>
      </c>
      <c r="C22" s="168">
        <v>1</v>
      </c>
      <c r="D22" s="168" t="s">
        <v>662</v>
      </c>
      <c r="E22" s="169" t="s">
        <v>18</v>
      </c>
      <c r="F22" s="170" t="s">
        <v>19</v>
      </c>
      <c r="G22" s="172" t="s">
        <v>600</v>
      </c>
      <c r="H22" s="189">
        <v>140</v>
      </c>
      <c r="J22" s="171" t="s">
        <v>180</v>
      </c>
    </row>
    <row r="23" spans="1:10" ht="17.25" customHeight="1" x14ac:dyDescent="0.25">
      <c r="A23" s="172" t="s">
        <v>36</v>
      </c>
      <c r="B23" s="168" t="s">
        <v>37</v>
      </c>
      <c r="C23" s="168">
        <v>1</v>
      </c>
      <c r="D23" s="168" t="s">
        <v>662</v>
      </c>
      <c r="E23" s="169" t="s">
        <v>20</v>
      </c>
      <c r="F23" s="170" t="s">
        <v>21</v>
      </c>
      <c r="G23" s="172" t="s">
        <v>599</v>
      </c>
      <c r="H23" s="189">
        <v>180</v>
      </c>
      <c r="J23" s="171" t="s">
        <v>189</v>
      </c>
    </row>
    <row r="24" spans="1:10" ht="17.25" customHeight="1" x14ac:dyDescent="0.25">
      <c r="A24" s="172" t="s">
        <v>36</v>
      </c>
      <c r="B24" s="168" t="s">
        <v>37</v>
      </c>
      <c r="C24" s="168">
        <v>1</v>
      </c>
      <c r="D24" s="168" t="s">
        <v>663</v>
      </c>
      <c r="E24" s="172" t="s">
        <v>0</v>
      </c>
      <c r="F24" s="173" t="s">
        <v>1</v>
      </c>
      <c r="G24" s="183" t="s">
        <v>136</v>
      </c>
      <c r="H24" s="184">
        <v>30</v>
      </c>
      <c r="J24" s="171" t="s">
        <v>188</v>
      </c>
    </row>
    <row r="25" spans="1:10" ht="17.25" customHeight="1" x14ac:dyDescent="0.25">
      <c r="A25" s="172" t="s">
        <v>36</v>
      </c>
      <c r="B25" s="168" t="s">
        <v>37</v>
      </c>
      <c r="C25" s="168">
        <v>1</v>
      </c>
      <c r="D25" s="168" t="s">
        <v>663</v>
      </c>
      <c r="E25" s="172" t="s">
        <v>2</v>
      </c>
      <c r="F25" s="187" t="s">
        <v>3</v>
      </c>
      <c r="G25" s="172" t="s">
        <v>135</v>
      </c>
      <c r="H25" s="184">
        <v>72</v>
      </c>
      <c r="J25" s="171" t="s">
        <v>202</v>
      </c>
    </row>
    <row r="26" spans="1:10" ht="17.25" customHeight="1" x14ac:dyDescent="0.25">
      <c r="A26" s="172" t="s">
        <v>36</v>
      </c>
      <c r="B26" s="168" t="s">
        <v>37</v>
      </c>
      <c r="C26" s="168">
        <v>1</v>
      </c>
      <c r="D26" s="168" t="s">
        <v>663</v>
      </c>
      <c r="E26" s="172" t="s">
        <v>4</v>
      </c>
      <c r="F26" s="187" t="s">
        <v>5</v>
      </c>
      <c r="G26" s="172" t="s">
        <v>137</v>
      </c>
      <c r="H26" s="184">
        <v>35</v>
      </c>
      <c r="J26" s="171" t="s">
        <v>190</v>
      </c>
    </row>
    <row r="27" spans="1:10" ht="17.25" customHeight="1" x14ac:dyDescent="0.25">
      <c r="A27" s="172" t="s">
        <v>36</v>
      </c>
      <c r="B27" s="168" t="s">
        <v>37</v>
      </c>
      <c r="C27" s="168">
        <v>1</v>
      </c>
      <c r="D27" s="168" t="s">
        <v>663</v>
      </c>
      <c r="E27" s="172" t="s">
        <v>6</v>
      </c>
      <c r="F27" s="187" t="s">
        <v>7</v>
      </c>
      <c r="G27" s="172" t="s">
        <v>599</v>
      </c>
      <c r="H27" s="184">
        <v>15</v>
      </c>
      <c r="J27" s="171" t="s">
        <v>189</v>
      </c>
    </row>
    <row r="28" spans="1:10" ht="30.75" customHeight="1" x14ac:dyDescent="0.25">
      <c r="A28" s="172" t="s">
        <v>36</v>
      </c>
      <c r="B28" s="168" t="s">
        <v>37</v>
      </c>
      <c r="C28" s="168">
        <v>1</v>
      </c>
      <c r="D28" s="168" t="s">
        <v>663</v>
      </c>
      <c r="E28" s="172" t="s">
        <v>8</v>
      </c>
      <c r="F28" s="188" t="s">
        <v>9</v>
      </c>
      <c r="G28" s="172" t="s">
        <v>219</v>
      </c>
      <c r="H28" s="189">
        <v>60</v>
      </c>
      <c r="J28" s="171"/>
    </row>
    <row r="29" spans="1:10" ht="17.25" customHeight="1" x14ac:dyDescent="0.25">
      <c r="A29" s="172" t="s">
        <v>36</v>
      </c>
      <c r="B29" s="168" t="s">
        <v>37</v>
      </c>
      <c r="C29" s="168">
        <v>1</v>
      </c>
      <c r="D29" s="168" t="s">
        <v>663</v>
      </c>
      <c r="E29" s="172" t="s">
        <v>10</v>
      </c>
      <c r="F29" s="170" t="s">
        <v>11</v>
      </c>
      <c r="G29" s="172" t="s">
        <v>132</v>
      </c>
      <c r="H29" s="189">
        <v>60</v>
      </c>
      <c r="J29" s="171" t="s">
        <v>148</v>
      </c>
    </row>
    <row r="30" spans="1:10" ht="17.25" customHeight="1" x14ac:dyDescent="0.25">
      <c r="A30" s="172" t="s">
        <v>36</v>
      </c>
      <c r="B30" s="168" t="s">
        <v>37</v>
      </c>
      <c r="C30" s="168">
        <v>1</v>
      </c>
      <c r="D30" s="168" t="s">
        <v>663</v>
      </c>
      <c r="E30" s="172" t="s">
        <v>12</v>
      </c>
      <c r="F30" s="170" t="s">
        <v>13</v>
      </c>
      <c r="G30" s="172" t="s">
        <v>257</v>
      </c>
      <c r="H30" s="189">
        <v>80</v>
      </c>
      <c r="J30" s="171" t="s">
        <v>197</v>
      </c>
    </row>
    <row r="31" spans="1:10" ht="17.25" customHeight="1" x14ac:dyDescent="0.25">
      <c r="A31" s="172" t="s">
        <v>36</v>
      </c>
      <c r="B31" s="168" t="s">
        <v>37</v>
      </c>
      <c r="C31" s="168">
        <v>1</v>
      </c>
      <c r="D31" s="168" t="s">
        <v>663</v>
      </c>
      <c r="E31" s="172" t="s">
        <v>14</v>
      </c>
      <c r="F31" s="187" t="s">
        <v>15</v>
      </c>
      <c r="G31" s="172" t="s">
        <v>599</v>
      </c>
      <c r="H31" s="189">
        <v>140</v>
      </c>
      <c r="J31" s="171" t="s">
        <v>174</v>
      </c>
    </row>
    <row r="32" spans="1:10" ht="17.25" customHeight="1" x14ac:dyDescent="0.25">
      <c r="A32" s="172" t="s">
        <v>36</v>
      </c>
      <c r="B32" s="168" t="s">
        <v>37</v>
      </c>
      <c r="C32" s="168">
        <v>1</v>
      </c>
      <c r="D32" s="168" t="s">
        <v>663</v>
      </c>
      <c r="E32" s="169" t="s">
        <v>16</v>
      </c>
      <c r="F32" s="170" t="s">
        <v>17</v>
      </c>
      <c r="G32" s="172" t="s">
        <v>599</v>
      </c>
      <c r="H32" s="189">
        <v>140</v>
      </c>
      <c r="J32" s="171" t="s">
        <v>174</v>
      </c>
    </row>
    <row r="33" spans="1:10" ht="17.25" customHeight="1" x14ac:dyDescent="0.25">
      <c r="A33" s="172" t="s">
        <v>36</v>
      </c>
      <c r="B33" s="168" t="s">
        <v>37</v>
      </c>
      <c r="C33" s="168">
        <v>1</v>
      </c>
      <c r="D33" s="168" t="s">
        <v>663</v>
      </c>
      <c r="E33" s="169" t="s">
        <v>18</v>
      </c>
      <c r="F33" s="170" t="s">
        <v>19</v>
      </c>
      <c r="G33" s="172" t="s">
        <v>600</v>
      </c>
      <c r="H33" s="189">
        <v>140</v>
      </c>
      <c r="J33" s="171" t="s">
        <v>180</v>
      </c>
    </row>
    <row r="34" spans="1:10" ht="17.25" customHeight="1" x14ac:dyDescent="0.25">
      <c r="A34" s="172" t="s">
        <v>36</v>
      </c>
      <c r="B34" s="168" t="s">
        <v>37</v>
      </c>
      <c r="C34" s="168">
        <v>1</v>
      </c>
      <c r="D34" s="168" t="s">
        <v>663</v>
      </c>
      <c r="E34" s="169" t="s">
        <v>20</v>
      </c>
      <c r="F34" s="170" t="s">
        <v>21</v>
      </c>
      <c r="G34" s="172" t="s">
        <v>599</v>
      </c>
      <c r="H34" s="189">
        <v>180</v>
      </c>
      <c r="J34" s="171" t="s">
        <v>174</v>
      </c>
    </row>
    <row r="35" spans="1:10" ht="17.25" customHeight="1" x14ac:dyDescent="0.25">
      <c r="A35" s="172" t="s">
        <v>36</v>
      </c>
      <c r="B35" s="168" t="s">
        <v>37</v>
      </c>
      <c r="C35" s="168">
        <v>2</v>
      </c>
      <c r="D35" s="168" t="s">
        <v>664</v>
      </c>
      <c r="E35" s="172" t="s">
        <v>2</v>
      </c>
      <c r="F35" s="187" t="s">
        <v>3</v>
      </c>
      <c r="G35" s="172" t="s">
        <v>135</v>
      </c>
      <c r="H35" s="184">
        <v>36</v>
      </c>
      <c r="J35" s="171" t="s">
        <v>185</v>
      </c>
    </row>
    <row r="36" spans="1:10" ht="17.25" customHeight="1" x14ac:dyDescent="0.25">
      <c r="A36" s="172" t="s">
        <v>36</v>
      </c>
      <c r="B36" s="168" t="s">
        <v>37</v>
      </c>
      <c r="C36" s="168">
        <v>2</v>
      </c>
      <c r="D36" s="168" t="s">
        <v>664</v>
      </c>
      <c r="E36" s="172" t="s">
        <v>4</v>
      </c>
      <c r="F36" s="187" t="s">
        <v>5</v>
      </c>
      <c r="G36" s="172" t="s">
        <v>137</v>
      </c>
      <c r="H36" s="184">
        <v>35</v>
      </c>
      <c r="J36" s="171" t="s">
        <v>190</v>
      </c>
    </row>
    <row r="37" spans="1:10" ht="17.25" customHeight="1" x14ac:dyDescent="0.25">
      <c r="A37" s="172" t="s">
        <v>36</v>
      </c>
      <c r="B37" s="168" t="s">
        <v>37</v>
      </c>
      <c r="C37" s="168">
        <v>2</v>
      </c>
      <c r="D37" s="168" t="s">
        <v>664</v>
      </c>
      <c r="E37" s="172" t="s">
        <v>108</v>
      </c>
      <c r="F37" s="187" t="s">
        <v>172</v>
      </c>
      <c r="G37" s="183" t="s">
        <v>219</v>
      </c>
      <c r="H37" s="184">
        <v>50</v>
      </c>
      <c r="J37" s="171" t="s">
        <v>138</v>
      </c>
    </row>
    <row r="38" spans="1:10" ht="17.25" customHeight="1" x14ac:dyDescent="0.25">
      <c r="A38" s="172" t="s">
        <v>36</v>
      </c>
      <c r="B38" s="168" t="s">
        <v>37</v>
      </c>
      <c r="C38" s="168">
        <v>2</v>
      </c>
      <c r="D38" s="168" t="s">
        <v>664</v>
      </c>
      <c r="E38" s="169" t="s">
        <v>22</v>
      </c>
      <c r="F38" s="170" t="s">
        <v>23</v>
      </c>
      <c r="G38" s="183" t="s">
        <v>599</v>
      </c>
      <c r="H38" s="189">
        <v>140</v>
      </c>
      <c r="J38" s="171" t="s">
        <v>176</v>
      </c>
    </row>
    <row r="39" spans="1:10" ht="17.25" customHeight="1" x14ac:dyDescent="0.25">
      <c r="A39" s="172" t="s">
        <v>36</v>
      </c>
      <c r="B39" s="168" t="s">
        <v>37</v>
      </c>
      <c r="C39" s="168">
        <v>2</v>
      </c>
      <c r="D39" s="168" t="s">
        <v>664</v>
      </c>
      <c r="E39" s="169" t="s">
        <v>24</v>
      </c>
      <c r="F39" s="170" t="s">
        <v>25</v>
      </c>
      <c r="G39" s="172" t="s">
        <v>600</v>
      </c>
      <c r="H39" s="189">
        <v>160</v>
      </c>
      <c r="J39" s="171" t="s">
        <v>186</v>
      </c>
    </row>
    <row r="40" spans="1:10" ht="17.25" customHeight="1" x14ac:dyDescent="0.25">
      <c r="A40" s="172" t="s">
        <v>36</v>
      </c>
      <c r="B40" s="168" t="s">
        <v>37</v>
      </c>
      <c r="C40" s="168">
        <v>2</v>
      </c>
      <c r="D40" s="168" t="s">
        <v>664</v>
      </c>
      <c r="E40" s="169" t="s">
        <v>26</v>
      </c>
      <c r="F40" s="170" t="s">
        <v>27</v>
      </c>
      <c r="G40" s="183" t="s">
        <v>599</v>
      </c>
      <c r="H40" s="189">
        <v>180</v>
      </c>
      <c r="J40" s="171" t="s">
        <v>176</v>
      </c>
    </row>
    <row r="41" spans="1:10" ht="17.25" customHeight="1" x14ac:dyDescent="0.25">
      <c r="A41" s="172" t="s">
        <v>36</v>
      </c>
      <c r="B41" s="168" t="s">
        <v>37</v>
      </c>
      <c r="C41" s="168">
        <v>2</v>
      </c>
      <c r="D41" s="168" t="s">
        <v>664</v>
      </c>
      <c r="E41" s="169" t="s">
        <v>28</v>
      </c>
      <c r="F41" s="170" t="s">
        <v>29</v>
      </c>
      <c r="G41" s="183" t="s">
        <v>599</v>
      </c>
      <c r="H41" s="189">
        <v>100</v>
      </c>
      <c r="J41" s="171" t="s">
        <v>176</v>
      </c>
    </row>
    <row r="42" spans="1:10" ht="17.25" customHeight="1" x14ac:dyDescent="0.25">
      <c r="A42" s="172" t="s">
        <v>36</v>
      </c>
      <c r="B42" s="168" t="s">
        <v>37</v>
      </c>
      <c r="C42" s="168">
        <v>2</v>
      </c>
      <c r="D42" s="168" t="s">
        <v>664</v>
      </c>
      <c r="E42" s="169" t="s">
        <v>30</v>
      </c>
      <c r="F42" s="170" t="s">
        <v>31</v>
      </c>
      <c r="G42" s="183" t="s">
        <v>599</v>
      </c>
      <c r="H42" s="189">
        <v>60</v>
      </c>
      <c r="J42" s="171" t="s">
        <v>176</v>
      </c>
    </row>
    <row r="43" spans="1:10" ht="17.25" customHeight="1" x14ac:dyDescent="0.25">
      <c r="A43" s="172" t="s">
        <v>36</v>
      </c>
      <c r="B43" s="168" t="s">
        <v>37</v>
      </c>
      <c r="C43" s="168">
        <v>2</v>
      </c>
      <c r="D43" s="168" t="s">
        <v>664</v>
      </c>
      <c r="E43" s="169" t="s">
        <v>32</v>
      </c>
      <c r="F43" s="170" t="s">
        <v>71</v>
      </c>
      <c r="G43" s="183" t="s">
        <v>601</v>
      </c>
      <c r="H43" s="189">
        <v>15</v>
      </c>
      <c r="J43" s="171" t="s">
        <v>199</v>
      </c>
    </row>
    <row r="44" spans="1:10" ht="17.25" customHeight="1" x14ac:dyDescent="0.25">
      <c r="A44" s="172" t="s">
        <v>36</v>
      </c>
      <c r="B44" s="168" t="s">
        <v>37</v>
      </c>
      <c r="C44" s="168">
        <v>2</v>
      </c>
      <c r="D44" s="168" t="s">
        <v>665</v>
      </c>
      <c r="E44" s="172" t="s">
        <v>2</v>
      </c>
      <c r="F44" s="187" t="s">
        <v>3</v>
      </c>
      <c r="G44" s="172" t="s">
        <v>135</v>
      </c>
      <c r="H44" s="184">
        <v>36</v>
      </c>
      <c r="J44" s="171" t="s">
        <v>185</v>
      </c>
    </row>
    <row r="45" spans="1:10" ht="17.25" customHeight="1" x14ac:dyDescent="0.25">
      <c r="A45" s="172" t="s">
        <v>36</v>
      </c>
      <c r="B45" s="168" t="s">
        <v>37</v>
      </c>
      <c r="C45" s="168">
        <v>2</v>
      </c>
      <c r="D45" s="168" t="s">
        <v>665</v>
      </c>
      <c r="E45" s="172" t="s">
        <v>4</v>
      </c>
      <c r="F45" s="187" t="s">
        <v>5</v>
      </c>
      <c r="G45" s="172" t="s">
        <v>137</v>
      </c>
      <c r="H45" s="184">
        <v>35</v>
      </c>
      <c r="J45" s="171" t="s">
        <v>190</v>
      </c>
    </row>
    <row r="46" spans="1:10" ht="17.25" customHeight="1" x14ac:dyDescent="0.25">
      <c r="A46" s="172" t="s">
        <v>36</v>
      </c>
      <c r="B46" s="168" t="s">
        <v>37</v>
      </c>
      <c r="C46" s="168">
        <v>2</v>
      </c>
      <c r="D46" s="168" t="s">
        <v>665</v>
      </c>
      <c r="E46" s="172" t="s">
        <v>108</v>
      </c>
      <c r="F46" s="187" t="s">
        <v>172</v>
      </c>
      <c r="G46" s="183" t="s">
        <v>219</v>
      </c>
      <c r="H46" s="184">
        <v>50</v>
      </c>
      <c r="J46" s="171" t="s">
        <v>138</v>
      </c>
    </row>
    <row r="47" spans="1:10" ht="17.25" customHeight="1" x14ac:dyDescent="0.25">
      <c r="A47" s="172" t="s">
        <v>36</v>
      </c>
      <c r="B47" s="168" t="s">
        <v>37</v>
      </c>
      <c r="C47" s="168">
        <v>2</v>
      </c>
      <c r="D47" s="168" t="s">
        <v>665</v>
      </c>
      <c r="E47" s="169" t="s">
        <v>22</v>
      </c>
      <c r="F47" s="170" t="s">
        <v>23</v>
      </c>
      <c r="G47" s="183" t="s">
        <v>599</v>
      </c>
      <c r="H47" s="189">
        <v>140</v>
      </c>
      <c r="J47" s="171" t="s">
        <v>176</v>
      </c>
    </row>
    <row r="48" spans="1:10" ht="17.25" customHeight="1" x14ac:dyDescent="0.25">
      <c r="A48" s="172" t="s">
        <v>36</v>
      </c>
      <c r="B48" s="168" t="s">
        <v>37</v>
      </c>
      <c r="C48" s="168">
        <v>2</v>
      </c>
      <c r="D48" s="168" t="s">
        <v>665</v>
      </c>
      <c r="E48" s="169" t="s">
        <v>24</v>
      </c>
      <c r="F48" s="170" t="s">
        <v>25</v>
      </c>
      <c r="G48" s="172" t="s">
        <v>600</v>
      </c>
      <c r="H48" s="189">
        <v>160</v>
      </c>
      <c r="J48" s="171" t="s">
        <v>186</v>
      </c>
    </row>
    <row r="49" spans="1:10" ht="17.25" customHeight="1" x14ac:dyDescent="0.25">
      <c r="A49" s="172" t="s">
        <v>36</v>
      </c>
      <c r="B49" s="168" t="s">
        <v>37</v>
      </c>
      <c r="C49" s="168">
        <v>2</v>
      </c>
      <c r="D49" s="168" t="s">
        <v>665</v>
      </c>
      <c r="E49" s="169" t="s">
        <v>26</v>
      </c>
      <c r="F49" s="170" t="s">
        <v>27</v>
      </c>
      <c r="G49" s="183" t="s">
        <v>599</v>
      </c>
      <c r="H49" s="189">
        <v>180</v>
      </c>
      <c r="J49" s="171" t="s">
        <v>176</v>
      </c>
    </row>
    <row r="50" spans="1:10" ht="17.25" customHeight="1" x14ac:dyDescent="0.25">
      <c r="A50" s="172" t="s">
        <v>36</v>
      </c>
      <c r="B50" s="168" t="s">
        <v>37</v>
      </c>
      <c r="C50" s="168">
        <v>2</v>
      </c>
      <c r="D50" s="168" t="s">
        <v>665</v>
      </c>
      <c r="E50" s="169" t="s">
        <v>28</v>
      </c>
      <c r="F50" s="170" t="s">
        <v>29</v>
      </c>
      <c r="G50" s="183" t="s">
        <v>599</v>
      </c>
      <c r="H50" s="189">
        <v>100</v>
      </c>
      <c r="J50" s="171" t="s">
        <v>176</v>
      </c>
    </row>
    <row r="51" spans="1:10" ht="17.25" customHeight="1" x14ac:dyDescent="0.25">
      <c r="A51" s="172" t="s">
        <v>36</v>
      </c>
      <c r="B51" s="168" t="s">
        <v>37</v>
      </c>
      <c r="C51" s="168">
        <v>2</v>
      </c>
      <c r="D51" s="168" t="s">
        <v>665</v>
      </c>
      <c r="E51" s="169" t="s">
        <v>30</v>
      </c>
      <c r="F51" s="170" t="s">
        <v>31</v>
      </c>
      <c r="G51" s="183" t="s">
        <v>599</v>
      </c>
      <c r="H51" s="189">
        <v>60</v>
      </c>
      <c r="J51" s="171" t="s">
        <v>176</v>
      </c>
    </row>
    <row r="52" spans="1:10" ht="17.25" customHeight="1" x14ac:dyDescent="0.25">
      <c r="A52" s="172" t="s">
        <v>36</v>
      </c>
      <c r="B52" s="168" t="s">
        <v>37</v>
      </c>
      <c r="C52" s="168">
        <v>2</v>
      </c>
      <c r="D52" s="168" t="s">
        <v>665</v>
      </c>
      <c r="E52" s="169" t="s">
        <v>32</v>
      </c>
      <c r="F52" s="170" t="s">
        <v>71</v>
      </c>
      <c r="G52" s="183" t="s">
        <v>601</v>
      </c>
      <c r="H52" s="189">
        <v>15</v>
      </c>
      <c r="J52" s="171" t="s">
        <v>199</v>
      </c>
    </row>
    <row r="53" spans="1:10" ht="17.25" customHeight="1" x14ac:dyDescent="0.25">
      <c r="A53" s="172" t="s">
        <v>36</v>
      </c>
      <c r="B53" s="168" t="s">
        <v>54</v>
      </c>
      <c r="C53" s="168">
        <v>1</v>
      </c>
      <c r="D53" s="168" t="s">
        <v>672</v>
      </c>
      <c r="E53" s="172" t="s">
        <v>0</v>
      </c>
      <c r="F53" s="173" t="s">
        <v>1</v>
      </c>
      <c r="G53" s="183" t="s">
        <v>136</v>
      </c>
      <c r="H53" s="184">
        <v>30</v>
      </c>
      <c r="J53" s="171" t="s">
        <v>188</v>
      </c>
    </row>
    <row r="54" spans="1:10" ht="17.25" customHeight="1" x14ac:dyDescent="0.25">
      <c r="A54" s="172" t="s">
        <v>36</v>
      </c>
      <c r="B54" s="168" t="s">
        <v>54</v>
      </c>
      <c r="C54" s="168">
        <v>1</v>
      </c>
      <c r="D54" s="168" t="s">
        <v>672</v>
      </c>
      <c r="E54" s="172" t="s">
        <v>2</v>
      </c>
      <c r="F54" s="173" t="s">
        <v>3</v>
      </c>
      <c r="G54" s="172" t="s">
        <v>135</v>
      </c>
      <c r="H54" s="184">
        <v>72</v>
      </c>
      <c r="J54" s="171" t="s">
        <v>199</v>
      </c>
    </row>
    <row r="55" spans="1:10" ht="17.25" customHeight="1" x14ac:dyDescent="0.25">
      <c r="A55" s="172" t="s">
        <v>36</v>
      </c>
      <c r="B55" s="168" t="s">
        <v>54</v>
      </c>
      <c r="C55" s="168">
        <v>1</v>
      </c>
      <c r="D55" s="168" t="s">
        <v>672</v>
      </c>
      <c r="E55" s="172" t="s">
        <v>4</v>
      </c>
      <c r="F55" s="173" t="s">
        <v>5</v>
      </c>
      <c r="G55" s="172" t="s">
        <v>137</v>
      </c>
      <c r="H55" s="184">
        <v>35</v>
      </c>
      <c r="J55" s="171" t="s">
        <v>190</v>
      </c>
    </row>
    <row r="56" spans="1:10" ht="17.25" customHeight="1" x14ac:dyDescent="0.25">
      <c r="A56" s="172" t="s">
        <v>36</v>
      </c>
      <c r="B56" s="168" t="s">
        <v>54</v>
      </c>
      <c r="C56" s="168">
        <v>1</v>
      </c>
      <c r="D56" s="168" t="s">
        <v>672</v>
      </c>
      <c r="E56" s="172" t="s">
        <v>6</v>
      </c>
      <c r="F56" s="173" t="s">
        <v>56</v>
      </c>
      <c r="G56" s="183" t="s">
        <v>257</v>
      </c>
      <c r="H56" s="184">
        <v>15</v>
      </c>
      <c r="I56" s="185">
        <v>15</v>
      </c>
      <c r="J56" s="171" t="s">
        <v>184</v>
      </c>
    </row>
    <row r="57" spans="1:10" ht="17.25" customHeight="1" x14ac:dyDescent="0.25">
      <c r="A57" s="172" t="s">
        <v>36</v>
      </c>
      <c r="B57" s="168" t="s">
        <v>54</v>
      </c>
      <c r="C57" s="168">
        <v>1</v>
      </c>
      <c r="D57" s="168" t="s">
        <v>672</v>
      </c>
      <c r="E57" s="172" t="s">
        <v>8</v>
      </c>
      <c r="F57" s="188" t="s">
        <v>57</v>
      </c>
      <c r="G57" s="190" t="s">
        <v>219</v>
      </c>
      <c r="H57" s="189">
        <v>60</v>
      </c>
      <c r="I57" s="185">
        <v>60</v>
      </c>
      <c r="J57" s="171"/>
    </row>
    <row r="58" spans="1:10" ht="17.25" customHeight="1" x14ac:dyDescent="0.25">
      <c r="A58" s="172" t="s">
        <v>36</v>
      </c>
      <c r="B58" s="168" t="s">
        <v>54</v>
      </c>
      <c r="C58" s="168">
        <v>1</v>
      </c>
      <c r="D58" s="168" t="s">
        <v>672</v>
      </c>
      <c r="E58" s="172" t="s">
        <v>10</v>
      </c>
      <c r="F58" s="173" t="s">
        <v>59</v>
      </c>
      <c r="G58" s="183" t="s">
        <v>257</v>
      </c>
      <c r="H58" s="184">
        <v>120</v>
      </c>
      <c r="I58" s="185">
        <v>120</v>
      </c>
      <c r="J58" s="171" t="s">
        <v>182</v>
      </c>
    </row>
    <row r="59" spans="1:10" ht="17.25" customHeight="1" x14ac:dyDescent="0.25">
      <c r="A59" s="172" t="s">
        <v>36</v>
      </c>
      <c r="B59" s="168" t="s">
        <v>54</v>
      </c>
      <c r="C59" s="168">
        <v>1</v>
      </c>
      <c r="D59" s="168" t="s">
        <v>672</v>
      </c>
      <c r="E59" s="172" t="s">
        <v>12</v>
      </c>
      <c r="F59" s="173" t="s">
        <v>11</v>
      </c>
      <c r="G59" s="183" t="s">
        <v>132</v>
      </c>
      <c r="H59" s="184">
        <v>80</v>
      </c>
      <c r="I59" s="185">
        <v>80</v>
      </c>
      <c r="J59" s="171" t="s">
        <v>195</v>
      </c>
    </row>
    <row r="60" spans="1:10" ht="17.25" customHeight="1" x14ac:dyDescent="0.25">
      <c r="A60" s="172" t="s">
        <v>36</v>
      </c>
      <c r="B60" s="168" t="s">
        <v>54</v>
      </c>
      <c r="C60" s="168">
        <v>1</v>
      </c>
      <c r="D60" s="168" t="s">
        <v>672</v>
      </c>
      <c r="E60" s="172" t="s">
        <v>14</v>
      </c>
      <c r="F60" s="173" t="s">
        <v>60</v>
      </c>
      <c r="G60" s="183" t="s">
        <v>257</v>
      </c>
      <c r="H60" s="184">
        <v>80</v>
      </c>
      <c r="I60" s="185">
        <v>80</v>
      </c>
      <c r="J60" s="171" t="s">
        <v>182</v>
      </c>
    </row>
    <row r="61" spans="1:10" ht="17.25" customHeight="1" x14ac:dyDescent="0.25">
      <c r="A61" s="172" t="s">
        <v>36</v>
      </c>
      <c r="B61" s="168" t="s">
        <v>54</v>
      </c>
      <c r="C61" s="168">
        <v>1</v>
      </c>
      <c r="D61" s="168" t="s">
        <v>672</v>
      </c>
      <c r="E61" s="172" t="s">
        <v>16</v>
      </c>
      <c r="F61" s="173" t="s">
        <v>15</v>
      </c>
      <c r="G61" s="183" t="s">
        <v>599</v>
      </c>
      <c r="H61" s="184">
        <v>120</v>
      </c>
      <c r="I61" s="185">
        <v>120</v>
      </c>
      <c r="J61" s="171" t="s">
        <v>688</v>
      </c>
    </row>
    <row r="62" spans="1:10" ht="17.25" customHeight="1" x14ac:dyDescent="0.25">
      <c r="A62" s="172" t="s">
        <v>36</v>
      </c>
      <c r="B62" s="168" t="s">
        <v>54</v>
      </c>
      <c r="C62" s="168">
        <v>1</v>
      </c>
      <c r="D62" s="168" t="s">
        <v>672</v>
      </c>
      <c r="E62" s="172" t="s">
        <v>18</v>
      </c>
      <c r="F62" s="173" t="s">
        <v>61</v>
      </c>
      <c r="G62" s="183" t="s">
        <v>257</v>
      </c>
      <c r="H62" s="184">
        <v>90</v>
      </c>
      <c r="I62" s="185">
        <v>90</v>
      </c>
      <c r="J62" s="171" t="s">
        <v>194</v>
      </c>
    </row>
    <row r="63" spans="1:10" ht="17.25" customHeight="1" x14ac:dyDescent="0.25">
      <c r="A63" s="172" t="s">
        <v>36</v>
      </c>
      <c r="B63" s="168" t="s">
        <v>54</v>
      </c>
      <c r="C63" s="168">
        <v>1</v>
      </c>
      <c r="D63" s="168" t="s">
        <v>672</v>
      </c>
      <c r="E63" s="172" t="s">
        <v>20</v>
      </c>
      <c r="F63" s="173" t="s">
        <v>62</v>
      </c>
      <c r="G63" s="183" t="s">
        <v>257</v>
      </c>
      <c r="H63" s="184">
        <v>90</v>
      </c>
      <c r="I63" s="185">
        <v>90</v>
      </c>
      <c r="J63" s="171" t="s">
        <v>182</v>
      </c>
    </row>
    <row r="64" spans="1:10" ht="17.25" customHeight="1" x14ac:dyDescent="0.25">
      <c r="A64" s="172" t="s">
        <v>36</v>
      </c>
      <c r="B64" s="168" t="s">
        <v>54</v>
      </c>
      <c r="C64" s="168">
        <v>1</v>
      </c>
      <c r="D64" s="168" t="s">
        <v>672</v>
      </c>
      <c r="E64" s="172" t="s">
        <v>22</v>
      </c>
      <c r="F64" s="173" t="s">
        <v>63</v>
      </c>
      <c r="G64" s="183" t="s">
        <v>257</v>
      </c>
      <c r="H64" s="184">
        <v>90</v>
      </c>
      <c r="I64" s="185">
        <v>90</v>
      </c>
      <c r="J64" s="171" t="s">
        <v>177</v>
      </c>
    </row>
    <row r="65" spans="1:10" ht="17.25" customHeight="1" x14ac:dyDescent="0.25">
      <c r="A65" s="172" t="s">
        <v>36</v>
      </c>
      <c r="B65" s="168" t="s">
        <v>54</v>
      </c>
      <c r="C65" s="168">
        <v>1</v>
      </c>
      <c r="D65" s="168" t="s">
        <v>673</v>
      </c>
      <c r="E65" s="172" t="s">
        <v>0</v>
      </c>
      <c r="F65" s="173" t="s">
        <v>1</v>
      </c>
      <c r="G65" s="183" t="s">
        <v>136</v>
      </c>
      <c r="H65" s="184">
        <v>30</v>
      </c>
      <c r="J65" s="171" t="s">
        <v>188</v>
      </c>
    </row>
    <row r="66" spans="1:10" ht="17.25" customHeight="1" x14ac:dyDescent="0.25">
      <c r="A66" s="172" t="s">
        <v>36</v>
      </c>
      <c r="B66" s="168" t="s">
        <v>54</v>
      </c>
      <c r="C66" s="168">
        <v>1</v>
      </c>
      <c r="D66" s="168" t="s">
        <v>673</v>
      </c>
      <c r="E66" s="172" t="s">
        <v>2</v>
      </c>
      <c r="F66" s="173" t="s">
        <v>3</v>
      </c>
      <c r="G66" s="172" t="s">
        <v>135</v>
      </c>
      <c r="H66" s="184">
        <v>72</v>
      </c>
      <c r="J66" s="171" t="s">
        <v>199</v>
      </c>
    </row>
    <row r="67" spans="1:10" ht="17.25" customHeight="1" x14ac:dyDescent="0.25">
      <c r="A67" s="172" t="s">
        <v>36</v>
      </c>
      <c r="B67" s="168" t="s">
        <v>54</v>
      </c>
      <c r="C67" s="168">
        <v>1</v>
      </c>
      <c r="D67" s="168" t="s">
        <v>673</v>
      </c>
      <c r="E67" s="172" t="s">
        <v>4</v>
      </c>
      <c r="F67" s="173" t="s">
        <v>5</v>
      </c>
      <c r="G67" s="172" t="s">
        <v>137</v>
      </c>
      <c r="H67" s="184">
        <v>35</v>
      </c>
      <c r="J67" s="171" t="s">
        <v>190</v>
      </c>
    </row>
    <row r="68" spans="1:10" ht="17.25" customHeight="1" x14ac:dyDescent="0.25">
      <c r="A68" s="172" t="s">
        <v>36</v>
      </c>
      <c r="B68" s="168" t="s">
        <v>54</v>
      </c>
      <c r="C68" s="168">
        <v>1</v>
      </c>
      <c r="D68" s="168" t="s">
        <v>673</v>
      </c>
      <c r="E68" s="172" t="s">
        <v>6</v>
      </c>
      <c r="F68" s="173" t="s">
        <v>56</v>
      </c>
      <c r="G68" s="183" t="s">
        <v>257</v>
      </c>
      <c r="H68" s="184">
        <v>15</v>
      </c>
      <c r="J68" s="171" t="s">
        <v>184</v>
      </c>
    </row>
    <row r="69" spans="1:10" ht="17.25" customHeight="1" x14ac:dyDescent="0.25">
      <c r="A69" s="172" t="s">
        <v>36</v>
      </c>
      <c r="B69" s="168" t="s">
        <v>54</v>
      </c>
      <c r="C69" s="168">
        <v>1</v>
      </c>
      <c r="D69" s="168" t="s">
        <v>673</v>
      </c>
      <c r="E69" s="172" t="s">
        <v>8</v>
      </c>
      <c r="F69" s="188" t="s">
        <v>57</v>
      </c>
      <c r="G69" s="190" t="s">
        <v>219</v>
      </c>
      <c r="H69" s="189">
        <v>60</v>
      </c>
      <c r="J69" s="171"/>
    </row>
    <row r="70" spans="1:10" ht="17.25" customHeight="1" x14ac:dyDescent="0.25">
      <c r="A70" s="172" t="s">
        <v>36</v>
      </c>
      <c r="B70" s="168" t="s">
        <v>54</v>
      </c>
      <c r="C70" s="168">
        <v>1</v>
      </c>
      <c r="D70" s="168" t="s">
        <v>673</v>
      </c>
      <c r="E70" s="172" t="s">
        <v>10</v>
      </c>
      <c r="F70" s="173" t="s">
        <v>59</v>
      </c>
      <c r="G70" s="183" t="s">
        <v>257</v>
      </c>
      <c r="H70" s="184">
        <v>120</v>
      </c>
      <c r="J70" s="171" t="s">
        <v>182</v>
      </c>
    </row>
    <row r="71" spans="1:10" ht="17.25" customHeight="1" x14ac:dyDescent="0.25">
      <c r="A71" s="172" t="s">
        <v>36</v>
      </c>
      <c r="B71" s="168" t="s">
        <v>54</v>
      </c>
      <c r="C71" s="168">
        <v>1</v>
      </c>
      <c r="D71" s="168" t="s">
        <v>673</v>
      </c>
      <c r="E71" s="172" t="s">
        <v>12</v>
      </c>
      <c r="F71" s="173" t="s">
        <v>11</v>
      </c>
      <c r="G71" s="183" t="s">
        <v>132</v>
      </c>
      <c r="H71" s="184">
        <v>80</v>
      </c>
      <c r="J71" s="171" t="s">
        <v>195</v>
      </c>
    </row>
    <row r="72" spans="1:10" ht="17.25" customHeight="1" x14ac:dyDescent="0.25">
      <c r="A72" s="172" t="s">
        <v>36</v>
      </c>
      <c r="B72" s="168" t="s">
        <v>54</v>
      </c>
      <c r="C72" s="168">
        <v>1</v>
      </c>
      <c r="D72" s="168" t="s">
        <v>673</v>
      </c>
      <c r="E72" s="172" t="s">
        <v>14</v>
      </c>
      <c r="F72" s="173" t="s">
        <v>60</v>
      </c>
      <c r="G72" s="183" t="s">
        <v>257</v>
      </c>
      <c r="H72" s="184">
        <v>80</v>
      </c>
      <c r="J72" s="171" t="s">
        <v>182</v>
      </c>
    </row>
    <row r="73" spans="1:10" ht="17.25" customHeight="1" x14ac:dyDescent="0.25">
      <c r="A73" s="172" t="s">
        <v>36</v>
      </c>
      <c r="B73" s="168" t="s">
        <v>54</v>
      </c>
      <c r="C73" s="168">
        <v>1</v>
      </c>
      <c r="D73" s="168" t="s">
        <v>673</v>
      </c>
      <c r="E73" s="172" t="s">
        <v>16</v>
      </c>
      <c r="F73" s="173" t="s">
        <v>15</v>
      </c>
      <c r="G73" s="183" t="s">
        <v>599</v>
      </c>
      <c r="H73" s="184">
        <v>120</v>
      </c>
      <c r="J73" s="171" t="s">
        <v>187</v>
      </c>
    </row>
    <row r="74" spans="1:10" ht="17.25" customHeight="1" x14ac:dyDescent="0.25">
      <c r="A74" s="172" t="s">
        <v>36</v>
      </c>
      <c r="B74" s="168" t="s">
        <v>54</v>
      </c>
      <c r="C74" s="168">
        <v>1</v>
      </c>
      <c r="D74" s="168" t="s">
        <v>673</v>
      </c>
      <c r="E74" s="172" t="s">
        <v>18</v>
      </c>
      <c r="F74" s="173" t="s">
        <v>61</v>
      </c>
      <c r="G74" s="183" t="s">
        <v>257</v>
      </c>
      <c r="H74" s="184">
        <v>90</v>
      </c>
      <c r="J74" s="171" t="s">
        <v>196</v>
      </c>
    </row>
    <row r="75" spans="1:10" ht="17.25" customHeight="1" x14ac:dyDescent="0.25">
      <c r="A75" s="172" t="s">
        <v>36</v>
      </c>
      <c r="B75" s="168" t="s">
        <v>54</v>
      </c>
      <c r="C75" s="168">
        <v>1</v>
      </c>
      <c r="D75" s="168" t="s">
        <v>673</v>
      </c>
      <c r="E75" s="172" t="s">
        <v>20</v>
      </c>
      <c r="F75" s="173" t="s">
        <v>62</v>
      </c>
      <c r="G75" s="183" t="s">
        <v>257</v>
      </c>
      <c r="H75" s="184">
        <v>90</v>
      </c>
      <c r="J75" s="171" t="s">
        <v>194</v>
      </c>
    </row>
    <row r="76" spans="1:10" ht="17.25" customHeight="1" x14ac:dyDescent="0.25">
      <c r="A76" s="172" t="s">
        <v>36</v>
      </c>
      <c r="B76" s="168" t="s">
        <v>54</v>
      </c>
      <c r="C76" s="168">
        <v>1</v>
      </c>
      <c r="D76" s="168" t="s">
        <v>673</v>
      </c>
      <c r="E76" s="172" t="s">
        <v>22</v>
      </c>
      <c r="F76" s="173" t="s">
        <v>63</v>
      </c>
      <c r="G76" s="183" t="s">
        <v>257</v>
      </c>
      <c r="H76" s="184">
        <v>90</v>
      </c>
      <c r="J76" s="171" t="s">
        <v>194</v>
      </c>
    </row>
    <row r="77" spans="1:10" ht="17.25" customHeight="1" x14ac:dyDescent="0.25">
      <c r="A77" s="172" t="s">
        <v>36</v>
      </c>
      <c r="B77" s="168" t="s">
        <v>54</v>
      </c>
      <c r="C77" s="168">
        <v>1</v>
      </c>
      <c r="D77" s="168" t="s">
        <v>674</v>
      </c>
      <c r="E77" s="172" t="s">
        <v>0</v>
      </c>
      <c r="F77" s="173" t="s">
        <v>1</v>
      </c>
      <c r="G77" s="183" t="s">
        <v>136</v>
      </c>
      <c r="H77" s="184">
        <v>30</v>
      </c>
      <c r="J77" s="171" t="s">
        <v>188</v>
      </c>
    </row>
    <row r="78" spans="1:10" ht="17.25" customHeight="1" x14ac:dyDescent="0.25">
      <c r="A78" s="172" t="s">
        <v>36</v>
      </c>
      <c r="B78" s="168" t="s">
        <v>54</v>
      </c>
      <c r="C78" s="168">
        <v>1</v>
      </c>
      <c r="D78" s="168" t="s">
        <v>674</v>
      </c>
      <c r="E78" s="172" t="s">
        <v>2</v>
      </c>
      <c r="F78" s="173" t="s">
        <v>3</v>
      </c>
      <c r="G78" s="172" t="s">
        <v>135</v>
      </c>
      <c r="H78" s="184">
        <v>72</v>
      </c>
      <c r="J78" s="171" t="s">
        <v>199</v>
      </c>
    </row>
    <row r="79" spans="1:10" ht="17.25" customHeight="1" x14ac:dyDescent="0.25">
      <c r="A79" s="172" t="s">
        <v>36</v>
      </c>
      <c r="B79" s="168" t="s">
        <v>54</v>
      </c>
      <c r="C79" s="168">
        <v>1</v>
      </c>
      <c r="D79" s="168" t="s">
        <v>674</v>
      </c>
      <c r="E79" s="172" t="s">
        <v>4</v>
      </c>
      <c r="F79" s="173" t="s">
        <v>5</v>
      </c>
      <c r="G79" s="172" t="s">
        <v>137</v>
      </c>
      <c r="H79" s="184">
        <v>35</v>
      </c>
      <c r="J79" s="171" t="s">
        <v>190</v>
      </c>
    </row>
    <row r="80" spans="1:10" ht="17.25" customHeight="1" x14ac:dyDescent="0.25">
      <c r="A80" s="172" t="s">
        <v>36</v>
      </c>
      <c r="B80" s="168" t="s">
        <v>54</v>
      </c>
      <c r="C80" s="168">
        <v>1</v>
      </c>
      <c r="D80" s="168" t="s">
        <v>674</v>
      </c>
      <c r="E80" s="172" t="s">
        <v>6</v>
      </c>
      <c r="F80" s="173" t="s">
        <v>56</v>
      </c>
      <c r="G80" s="183" t="s">
        <v>257</v>
      </c>
      <c r="H80" s="184">
        <v>15</v>
      </c>
      <c r="J80" s="171" t="s">
        <v>184</v>
      </c>
    </row>
    <row r="81" spans="1:10" ht="17.25" customHeight="1" x14ac:dyDescent="0.25">
      <c r="A81" s="172" t="s">
        <v>36</v>
      </c>
      <c r="B81" s="168" t="s">
        <v>54</v>
      </c>
      <c r="C81" s="168">
        <v>1</v>
      </c>
      <c r="D81" s="168" t="s">
        <v>674</v>
      </c>
      <c r="E81" s="172" t="s">
        <v>8</v>
      </c>
      <c r="F81" s="188" t="s">
        <v>57</v>
      </c>
      <c r="G81" s="190" t="s">
        <v>219</v>
      </c>
      <c r="H81" s="189">
        <v>60</v>
      </c>
      <c r="J81" s="171"/>
    </row>
    <row r="82" spans="1:10" ht="17.25" customHeight="1" x14ac:dyDescent="0.25">
      <c r="A82" s="172" t="s">
        <v>36</v>
      </c>
      <c r="B82" s="168" t="s">
        <v>54</v>
      </c>
      <c r="C82" s="168">
        <v>1</v>
      </c>
      <c r="D82" s="168" t="s">
        <v>674</v>
      </c>
      <c r="E82" s="172" t="s">
        <v>10</v>
      </c>
      <c r="F82" s="173" t="s">
        <v>59</v>
      </c>
      <c r="G82" s="183" t="s">
        <v>257</v>
      </c>
      <c r="H82" s="184">
        <v>120</v>
      </c>
      <c r="J82" s="171" t="s">
        <v>196</v>
      </c>
    </row>
    <row r="83" spans="1:10" ht="17.25" customHeight="1" x14ac:dyDescent="0.25">
      <c r="A83" s="172" t="s">
        <v>36</v>
      </c>
      <c r="B83" s="168" t="s">
        <v>54</v>
      </c>
      <c r="C83" s="168">
        <v>1</v>
      </c>
      <c r="D83" s="168" t="s">
        <v>674</v>
      </c>
      <c r="E83" s="172" t="s">
        <v>12</v>
      </c>
      <c r="F83" s="173" t="s">
        <v>11</v>
      </c>
      <c r="G83" s="183" t="s">
        <v>132</v>
      </c>
      <c r="H83" s="184">
        <v>80</v>
      </c>
      <c r="J83" s="171" t="s">
        <v>195</v>
      </c>
    </row>
    <row r="84" spans="1:10" ht="17.25" customHeight="1" x14ac:dyDescent="0.25">
      <c r="A84" s="172" t="s">
        <v>36</v>
      </c>
      <c r="B84" s="168" t="s">
        <v>54</v>
      </c>
      <c r="C84" s="168">
        <v>1</v>
      </c>
      <c r="D84" s="168" t="s">
        <v>674</v>
      </c>
      <c r="E84" s="172" t="s">
        <v>14</v>
      </c>
      <c r="F84" s="173" t="s">
        <v>60</v>
      </c>
      <c r="G84" s="183" t="s">
        <v>257</v>
      </c>
      <c r="H84" s="184">
        <v>80</v>
      </c>
      <c r="J84" s="171" t="s">
        <v>196</v>
      </c>
    </row>
    <row r="85" spans="1:10" ht="17.25" customHeight="1" x14ac:dyDescent="0.25">
      <c r="A85" s="172" t="s">
        <v>36</v>
      </c>
      <c r="B85" s="168" t="s">
        <v>54</v>
      </c>
      <c r="C85" s="168">
        <v>1</v>
      </c>
      <c r="D85" s="168" t="s">
        <v>674</v>
      </c>
      <c r="E85" s="172" t="s">
        <v>16</v>
      </c>
      <c r="F85" s="173" t="s">
        <v>15</v>
      </c>
      <c r="G85" s="183" t="s">
        <v>599</v>
      </c>
      <c r="H85" s="184">
        <v>120</v>
      </c>
      <c r="J85" s="171" t="s">
        <v>688</v>
      </c>
    </row>
    <row r="86" spans="1:10" ht="17.25" customHeight="1" x14ac:dyDescent="0.25">
      <c r="A86" s="172" t="s">
        <v>36</v>
      </c>
      <c r="B86" s="168" t="s">
        <v>54</v>
      </c>
      <c r="C86" s="168">
        <v>1</v>
      </c>
      <c r="D86" s="168" t="s">
        <v>674</v>
      </c>
      <c r="E86" s="172" t="s">
        <v>18</v>
      </c>
      <c r="F86" s="173" t="s">
        <v>61</v>
      </c>
      <c r="G86" s="183" t="s">
        <v>257</v>
      </c>
      <c r="H86" s="184">
        <v>90</v>
      </c>
      <c r="J86" s="171" t="s">
        <v>175</v>
      </c>
    </row>
    <row r="87" spans="1:10" ht="17.25" customHeight="1" x14ac:dyDescent="0.25">
      <c r="A87" s="172" t="s">
        <v>36</v>
      </c>
      <c r="B87" s="168" t="s">
        <v>54</v>
      </c>
      <c r="C87" s="168">
        <v>1</v>
      </c>
      <c r="D87" s="168" t="s">
        <v>674</v>
      </c>
      <c r="E87" s="172" t="s">
        <v>20</v>
      </c>
      <c r="F87" s="173" t="s">
        <v>62</v>
      </c>
      <c r="G87" s="183" t="s">
        <v>257</v>
      </c>
      <c r="H87" s="184">
        <v>90</v>
      </c>
      <c r="J87" s="171" t="s">
        <v>192</v>
      </c>
    </row>
    <row r="88" spans="1:10" ht="17.25" customHeight="1" x14ac:dyDescent="0.25">
      <c r="A88" s="172" t="s">
        <v>36</v>
      </c>
      <c r="B88" s="168" t="s">
        <v>54</v>
      </c>
      <c r="C88" s="168">
        <v>1</v>
      </c>
      <c r="D88" s="168" t="s">
        <v>674</v>
      </c>
      <c r="E88" s="172" t="s">
        <v>22</v>
      </c>
      <c r="F88" s="173" t="s">
        <v>63</v>
      </c>
      <c r="G88" s="183" t="s">
        <v>257</v>
      </c>
      <c r="H88" s="184">
        <v>90</v>
      </c>
      <c r="J88" s="171" t="s">
        <v>192</v>
      </c>
    </row>
    <row r="89" spans="1:10" ht="17.25" customHeight="1" x14ac:dyDescent="0.25">
      <c r="A89" s="172" t="s">
        <v>36</v>
      </c>
      <c r="B89" s="168" t="s">
        <v>54</v>
      </c>
      <c r="C89" s="168">
        <v>1</v>
      </c>
      <c r="D89" s="168" t="s">
        <v>675</v>
      </c>
      <c r="E89" s="172" t="s">
        <v>0</v>
      </c>
      <c r="F89" s="173" t="s">
        <v>1</v>
      </c>
      <c r="G89" s="183" t="s">
        <v>136</v>
      </c>
      <c r="H89" s="184">
        <v>30</v>
      </c>
      <c r="J89" s="171" t="s">
        <v>188</v>
      </c>
    </row>
    <row r="90" spans="1:10" ht="17.25" customHeight="1" x14ac:dyDescent="0.25">
      <c r="A90" s="172" t="s">
        <v>36</v>
      </c>
      <c r="B90" s="168" t="s">
        <v>54</v>
      </c>
      <c r="C90" s="168">
        <v>1</v>
      </c>
      <c r="D90" s="168" t="s">
        <v>675</v>
      </c>
      <c r="E90" s="172" t="s">
        <v>2</v>
      </c>
      <c r="F90" s="173" t="s">
        <v>3</v>
      </c>
      <c r="G90" s="172" t="s">
        <v>135</v>
      </c>
      <c r="H90" s="184">
        <v>72</v>
      </c>
      <c r="J90" s="171" t="s">
        <v>199</v>
      </c>
    </row>
    <row r="91" spans="1:10" ht="17.25" customHeight="1" x14ac:dyDescent="0.25">
      <c r="A91" s="172" t="s">
        <v>36</v>
      </c>
      <c r="B91" s="168" t="s">
        <v>54</v>
      </c>
      <c r="C91" s="168">
        <v>1</v>
      </c>
      <c r="D91" s="168" t="s">
        <v>675</v>
      </c>
      <c r="E91" s="172" t="s">
        <v>4</v>
      </c>
      <c r="F91" s="173" t="s">
        <v>5</v>
      </c>
      <c r="G91" s="172" t="s">
        <v>137</v>
      </c>
      <c r="H91" s="184">
        <v>35</v>
      </c>
      <c r="J91" s="171" t="s">
        <v>190</v>
      </c>
    </row>
    <row r="92" spans="1:10" ht="17.25" customHeight="1" x14ac:dyDescent="0.25">
      <c r="A92" s="172" t="s">
        <v>36</v>
      </c>
      <c r="B92" s="168" t="s">
        <v>54</v>
      </c>
      <c r="C92" s="168">
        <v>1</v>
      </c>
      <c r="D92" s="168" t="s">
        <v>675</v>
      </c>
      <c r="E92" s="172" t="s">
        <v>6</v>
      </c>
      <c r="F92" s="173" t="s">
        <v>56</v>
      </c>
      <c r="G92" s="183" t="s">
        <v>257</v>
      </c>
      <c r="H92" s="184">
        <v>15</v>
      </c>
      <c r="J92" s="171" t="s">
        <v>182</v>
      </c>
    </row>
    <row r="93" spans="1:10" ht="17.25" customHeight="1" x14ac:dyDescent="0.25">
      <c r="A93" s="172" t="s">
        <v>36</v>
      </c>
      <c r="B93" s="168" t="s">
        <v>54</v>
      </c>
      <c r="C93" s="168">
        <v>1</v>
      </c>
      <c r="D93" s="168" t="s">
        <v>675</v>
      </c>
      <c r="E93" s="172" t="s">
        <v>8</v>
      </c>
      <c r="F93" s="188" t="s">
        <v>57</v>
      </c>
      <c r="G93" s="190" t="s">
        <v>219</v>
      </c>
      <c r="H93" s="189">
        <v>60</v>
      </c>
      <c r="J93" s="171" t="s">
        <v>179</v>
      </c>
    </row>
    <row r="94" spans="1:10" ht="17.25" customHeight="1" x14ac:dyDescent="0.25">
      <c r="A94" s="172" t="s">
        <v>36</v>
      </c>
      <c r="B94" s="168" t="s">
        <v>54</v>
      </c>
      <c r="C94" s="168">
        <v>1</v>
      </c>
      <c r="D94" s="168" t="s">
        <v>675</v>
      </c>
      <c r="E94" s="172" t="s">
        <v>10</v>
      </c>
      <c r="F94" s="173" t="s">
        <v>59</v>
      </c>
      <c r="G94" s="183" t="s">
        <v>257</v>
      </c>
      <c r="H94" s="184">
        <v>120</v>
      </c>
      <c r="J94" s="171" t="s">
        <v>196</v>
      </c>
    </row>
    <row r="95" spans="1:10" ht="17.25" customHeight="1" x14ac:dyDescent="0.25">
      <c r="A95" s="172" t="s">
        <v>36</v>
      </c>
      <c r="B95" s="168" t="s">
        <v>54</v>
      </c>
      <c r="C95" s="168">
        <v>1</v>
      </c>
      <c r="D95" s="168" t="s">
        <v>675</v>
      </c>
      <c r="E95" s="172" t="s">
        <v>12</v>
      </c>
      <c r="F95" s="173" t="s">
        <v>11</v>
      </c>
      <c r="G95" s="183" t="s">
        <v>132</v>
      </c>
      <c r="H95" s="184">
        <v>80</v>
      </c>
      <c r="J95" s="171" t="s">
        <v>195</v>
      </c>
    </row>
    <row r="96" spans="1:10" ht="17.25" customHeight="1" x14ac:dyDescent="0.25">
      <c r="A96" s="172" t="s">
        <v>36</v>
      </c>
      <c r="B96" s="168" t="s">
        <v>54</v>
      </c>
      <c r="C96" s="168">
        <v>1</v>
      </c>
      <c r="D96" s="168" t="s">
        <v>675</v>
      </c>
      <c r="E96" s="172" t="s">
        <v>14</v>
      </c>
      <c r="F96" s="173" t="s">
        <v>60</v>
      </c>
      <c r="G96" s="183" t="s">
        <v>257</v>
      </c>
      <c r="H96" s="184">
        <v>80</v>
      </c>
      <c r="J96" s="171" t="s">
        <v>196</v>
      </c>
    </row>
    <row r="97" spans="1:10" ht="17.25" customHeight="1" x14ac:dyDescent="0.25">
      <c r="A97" s="172" t="s">
        <v>36</v>
      </c>
      <c r="B97" s="168" t="s">
        <v>54</v>
      </c>
      <c r="C97" s="168">
        <v>1</v>
      </c>
      <c r="D97" s="168" t="s">
        <v>675</v>
      </c>
      <c r="E97" s="172" t="s">
        <v>16</v>
      </c>
      <c r="F97" s="173" t="s">
        <v>15</v>
      </c>
      <c r="G97" s="183" t="s">
        <v>599</v>
      </c>
      <c r="H97" s="184">
        <v>120</v>
      </c>
      <c r="J97" s="171" t="s">
        <v>187</v>
      </c>
    </row>
    <row r="98" spans="1:10" ht="17.25" customHeight="1" x14ac:dyDescent="0.25">
      <c r="A98" s="172" t="s">
        <v>36</v>
      </c>
      <c r="B98" s="168" t="s">
        <v>54</v>
      </c>
      <c r="C98" s="168">
        <v>1</v>
      </c>
      <c r="D98" s="168" t="s">
        <v>675</v>
      </c>
      <c r="E98" s="172" t="s">
        <v>18</v>
      </c>
      <c r="F98" s="173" t="s">
        <v>61</v>
      </c>
      <c r="G98" s="183" t="s">
        <v>257</v>
      </c>
      <c r="H98" s="184">
        <v>90</v>
      </c>
      <c r="J98" s="171" t="s">
        <v>179</v>
      </c>
    </row>
    <row r="99" spans="1:10" ht="17.25" customHeight="1" x14ac:dyDescent="0.25">
      <c r="A99" s="172" t="s">
        <v>36</v>
      </c>
      <c r="B99" s="168" t="s">
        <v>54</v>
      </c>
      <c r="C99" s="168">
        <v>1</v>
      </c>
      <c r="D99" s="168" t="s">
        <v>675</v>
      </c>
      <c r="E99" s="172" t="s">
        <v>20</v>
      </c>
      <c r="F99" s="173" t="s">
        <v>62</v>
      </c>
      <c r="G99" s="183" t="s">
        <v>257</v>
      </c>
      <c r="H99" s="184">
        <v>90</v>
      </c>
      <c r="J99" s="171" t="s">
        <v>196</v>
      </c>
    </row>
    <row r="100" spans="1:10" ht="17.25" customHeight="1" x14ac:dyDescent="0.25">
      <c r="A100" s="172" t="s">
        <v>36</v>
      </c>
      <c r="B100" s="168" t="s">
        <v>54</v>
      </c>
      <c r="C100" s="168">
        <v>1</v>
      </c>
      <c r="D100" s="168" t="s">
        <v>675</v>
      </c>
      <c r="E100" s="172" t="s">
        <v>22</v>
      </c>
      <c r="F100" s="173" t="s">
        <v>63</v>
      </c>
      <c r="G100" s="183" t="s">
        <v>257</v>
      </c>
      <c r="H100" s="184">
        <v>90</v>
      </c>
      <c r="J100" s="171" t="s">
        <v>177</v>
      </c>
    </row>
    <row r="101" spans="1:10" ht="17.25" customHeight="1" x14ac:dyDescent="0.25">
      <c r="A101" s="172" t="s">
        <v>36</v>
      </c>
      <c r="B101" s="168" t="s">
        <v>54</v>
      </c>
      <c r="C101" s="168">
        <v>1</v>
      </c>
      <c r="D101" s="168" t="s">
        <v>676</v>
      </c>
      <c r="E101" s="172" t="s">
        <v>0</v>
      </c>
      <c r="F101" s="173" t="s">
        <v>1</v>
      </c>
      <c r="G101" s="183" t="s">
        <v>136</v>
      </c>
      <c r="H101" s="184">
        <v>30</v>
      </c>
      <c r="J101" s="171" t="s">
        <v>188</v>
      </c>
    </row>
    <row r="102" spans="1:10" ht="17.25" customHeight="1" x14ac:dyDescent="0.25">
      <c r="A102" s="172" t="s">
        <v>36</v>
      </c>
      <c r="B102" s="168" t="s">
        <v>54</v>
      </c>
      <c r="C102" s="168">
        <v>1</v>
      </c>
      <c r="D102" s="168" t="s">
        <v>676</v>
      </c>
      <c r="E102" s="172" t="s">
        <v>2</v>
      </c>
      <c r="F102" s="173" t="s">
        <v>3</v>
      </c>
      <c r="G102" s="172" t="s">
        <v>135</v>
      </c>
      <c r="H102" s="184">
        <v>72</v>
      </c>
      <c r="J102" s="171" t="s">
        <v>199</v>
      </c>
    </row>
    <row r="103" spans="1:10" ht="17.25" customHeight="1" x14ac:dyDescent="0.25">
      <c r="A103" s="172" t="s">
        <v>36</v>
      </c>
      <c r="B103" s="168" t="s">
        <v>54</v>
      </c>
      <c r="C103" s="168">
        <v>1</v>
      </c>
      <c r="D103" s="168" t="s">
        <v>676</v>
      </c>
      <c r="E103" s="172" t="s">
        <v>4</v>
      </c>
      <c r="F103" s="173" t="s">
        <v>5</v>
      </c>
      <c r="G103" s="172" t="s">
        <v>137</v>
      </c>
      <c r="H103" s="184">
        <v>35</v>
      </c>
      <c r="J103" s="171" t="s">
        <v>190</v>
      </c>
    </row>
    <row r="104" spans="1:10" ht="17.25" customHeight="1" x14ac:dyDescent="0.25">
      <c r="A104" s="172" t="s">
        <v>36</v>
      </c>
      <c r="B104" s="168" t="s">
        <v>54</v>
      </c>
      <c r="C104" s="168">
        <v>1</v>
      </c>
      <c r="D104" s="168" t="s">
        <v>676</v>
      </c>
      <c r="E104" s="172" t="s">
        <v>6</v>
      </c>
      <c r="F104" s="173" t="s">
        <v>56</v>
      </c>
      <c r="G104" s="183" t="s">
        <v>257</v>
      </c>
      <c r="H104" s="184">
        <v>15</v>
      </c>
      <c r="J104" s="171" t="s">
        <v>182</v>
      </c>
    </row>
    <row r="105" spans="1:10" ht="17.25" customHeight="1" x14ac:dyDescent="0.25">
      <c r="A105" s="172" t="s">
        <v>36</v>
      </c>
      <c r="B105" s="168" t="s">
        <v>54</v>
      </c>
      <c r="C105" s="168">
        <v>1</v>
      </c>
      <c r="D105" s="168" t="s">
        <v>676</v>
      </c>
      <c r="E105" s="172" t="s">
        <v>8</v>
      </c>
      <c r="F105" s="188" t="s">
        <v>57</v>
      </c>
      <c r="G105" s="190" t="s">
        <v>219</v>
      </c>
      <c r="H105" s="189">
        <v>60</v>
      </c>
      <c r="J105" s="171" t="s">
        <v>179</v>
      </c>
    </row>
    <row r="106" spans="1:10" ht="17.25" customHeight="1" x14ac:dyDescent="0.25">
      <c r="A106" s="172" t="s">
        <v>36</v>
      </c>
      <c r="B106" s="168" t="s">
        <v>54</v>
      </c>
      <c r="C106" s="168">
        <v>1</v>
      </c>
      <c r="D106" s="168" t="s">
        <v>676</v>
      </c>
      <c r="E106" s="172" t="s">
        <v>10</v>
      </c>
      <c r="F106" s="173" t="s">
        <v>59</v>
      </c>
      <c r="G106" s="183" t="s">
        <v>257</v>
      </c>
      <c r="H106" s="184">
        <v>120</v>
      </c>
      <c r="J106" s="171" t="s">
        <v>200</v>
      </c>
    </row>
    <row r="107" spans="1:10" ht="17.25" customHeight="1" x14ac:dyDescent="0.25">
      <c r="A107" s="172" t="s">
        <v>36</v>
      </c>
      <c r="B107" s="168" t="s">
        <v>54</v>
      </c>
      <c r="C107" s="168">
        <v>1</v>
      </c>
      <c r="D107" s="168" t="s">
        <v>676</v>
      </c>
      <c r="E107" s="172" t="s">
        <v>12</v>
      </c>
      <c r="F107" s="173" t="s">
        <v>11</v>
      </c>
      <c r="G107" s="183" t="s">
        <v>132</v>
      </c>
      <c r="H107" s="184">
        <v>80</v>
      </c>
      <c r="J107" s="171" t="s">
        <v>195</v>
      </c>
    </row>
    <row r="108" spans="1:10" ht="17.25" customHeight="1" x14ac:dyDescent="0.25">
      <c r="A108" s="172" t="s">
        <v>36</v>
      </c>
      <c r="B108" s="168" t="s">
        <v>54</v>
      </c>
      <c r="C108" s="168">
        <v>1</v>
      </c>
      <c r="D108" s="168" t="s">
        <v>676</v>
      </c>
      <c r="E108" s="172" t="s">
        <v>14</v>
      </c>
      <c r="F108" s="173" t="s">
        <v>60</v>
      </c>
      <c r="G108" s="183" t="s">
        <v>257</v>
      </c>
      <c r="H108" s="184">
        <v>80</v>
      </c>
      <c r="J108" s="171" t="s">
        <v>200</v>
      </c>
    </row>
    <row r="109" spans="1:10" ht="17.25" customHeight="1" x14ac:dyDescent="0.25">
      <c r="A109" s="172" t="s">
        <v>36</v>
      </c>
      <c r="B109" s="168" t="s">
        <v>54</v>
      </c>
      <c r="C109" s="168">
        <v>1</v>
      </c>
      <c r="D109" s="168" t="s">
        <v>676</v>
      </c>
      <c r="E109" s="172" t="s">
        <v>16</v>
      </c>
      <c r="F109" s="173" t="s">
        <v>15</v>
      </c>
      <c r="G109" s="183" t="s">
        <v>599</v>
      </c>
      <c r="H109" s="184">
        <v>120</v>
      </c>
      <c r="J109" s="171" t="s">
        <v>688</v>
      </c>
    </row>
    <row r="110" spans="1:10" ht="17.25" customHeight="1" x14ac:dyDescent="0.25">
      <c r="A110" s="172" t="s">
        <v>36</v>
      </c>
      <c r="B110" s="168" t="s">
        <v>54</v>
      </c>
      <c r="C110" s="168">
        <v>1</v>
      </c>
      <c r="D110" s="168" t="s">
        <v>676</v>
      </c>
      <c r="E110" s="172" t="s">
        <v>18</v>
      </c>
      <c r="F110" s="173" t="s">
        <v>61</v>
      </c>
      <c r="G110" s="183" t="s">
        <v>257</v>
      </c>
      <c r="H110" s="184">
        <v>90</v>
      </c>
      <c r="J110" s="171" t="s">
        <v>179</v>
      </c>
    </row>
    <row r="111" spans="1:10" ht="17.25" customHeight="1" x14ac:dyDescent="0.25">
      <c r="A111" s="172" t="s">
        <v>36</v>
      </c>
      <c r="B111" s="168" t="s">
        <v>54</v>
      </c>
      <c r="C111" s="168">
        <v>1</v>
      </c>
      <c r="D111" s="168" t="s">
        <v>676</v>
      </c>
      <c r="E111" s="172" t="s">
        <v>20</v>
      </c>
      <c r="F111" s="173" t="s">
        <v>62</v>
      </c>
      <c r="G111" s="183" t="s">
        <v>257</v>
      </c>
      <c r="H111" s="184">
        <v>90</v>
      </c>
      <c r="J111" s="171" t="s">
        <v>175</v>
      </c>
    </row>
    <row r="112" spans="1:10" ht="17.25" customHeight="1" x14ac:dyDescent="0.25">
      <c r="A112" s="172" t="s">
        <v>36</v>
      </c>
      <c r="B112" s="168" t="s">
        <v>54</v>
      </c>
      <c r="C112" s="168">
        <v>1</v>
      </c>
      <c r="D112" s="168" t="s">
        <v>676</v>
      </c>
      <c r="E112" s="172" t="s">
        <v>22</v>
      </c>
      <c r="F112" s="173" t="s">
        <v>63</v>
      </c>
      <c r="G112" s="183" t="s">
        <v>257</v>
      </c>
      <c r="H112" s="184">
        <v>90</v>
      </c>
      <c r="J112" s="171" t="s">
        <v>175</v>
      </c>
    </row>
    <row r="113" spans="1:10" ht="17.25" customHeight="1" x14ac:dyDescent="0.25">
      <c r="A113" s="172" t="s">
        <v>36</v>
      </c>
      <c r="B113" s="168" t="s">
        <v>54</v>
      </c>
      <c r="C113" s="168">
        <v>1</v>
      </c>
      <c r="D113" s="168" t="s">
        <v>677</v>
      </c>
      <c r="E113" s="172" t="s">
        <v>0</v>
      </c>
      <c r="F113" s="173" t="s">
        <v>1</v>
      </c>
      <c r="G113" s="183" t="s">
        <v>136</v>
      </c>
      <c r="H113" s="184">
        <v>30</v>
      </c>
      <c r="J113" s="171" t="s">
        <v>188</v>
      </c>
    </row>
    <row r="114" spans="1:10" ht="17.25" customHeight="1" x14ac:dyDescent="0.25">
      <c r="A114" s="172" t="s">
        <v>36</v>
      </c>
      <c r="B114" s="168" t="s">
        <v>54</v>
      </c>
      <c r="C114" s="168">
        <v>1</v>
      </c>
      <c r="D114" s="168" t="s">
        <v>677</v>
      </c>
      <c r="E114" s="172" t="s">
        <v>2</v>
      </c>
      <c r="F114" s="173" t="s">
        <v>3</v>
      </c>
      <c r="G114" s="172" t="s">
        <v>135</v>
      </c>
      <c r="H114" s="184">
        <v>72</v>
      </c>
      <c r="J114" s="171" t="s">
        <v>199</v>
      </c>
    </row>
    <row r="115" spans="1:10" ht="17.25" customHeight="1" x14ac:dyDescent="0.25">
      <c r="A115" s="172" t="s">
        <v>36</v>
      </c>
      <c r="B115" s="168" t="s">
        <v>54</v>
      </c>
      <c r="C115" s="168">
        <v>1</v>
      </c>
      <c r="D115" s="168" t="s">
        <v>677</v>
      </c>
      <c r="E115" s="172" t="s">
        <v>4</v>
      </c>
      <c r="F115" s="173" t="s">
        <v>5</v>
      </c>
      <c r="G115" s="172" t="s">
        <v>137</v>
      </c>
      <c r="H115" s="184">
        <v>35</v>
      </c>
      <c r="J115" s="171" t="s">
        <v>190</v>
      </c>
    </row>
    <row r="116" spans="1:10" ht="17.25" customHeight="1" x14ac:dyDescent="0.25">
      <c r="A116" s="172" t="s">
        <v>36</v>
      </c>
      <c r="B116" s="168" t="s">
        <v>54</v>
      </c>
      <c r="C116" s="168">
        <v>1</v>
      </c>
      <c r="D116" s="168" t="s">
        <v>677</v>
      </c>
      <c r="E116" s="172" t="s">
        <v>6</v>
      </c>
      <c r="F116" s="173" t="s">
        <v>56</v>
      </c>
      <c r="G116" s="183" t="s">
        <v>257</v>
      </c>
      <c r="H116" s="184">
        <v>15</v>
      </c>
      <c r="J116" s="171" t="s">
        <v>182</v>
      </c>
    </row>
    <row r="117" spans="1:10" ht="17.25" customHeight="1" x14ac:dyDescent="0.25">
      <c r="A117" s="172" t="s">
        <v>36</v>
      </c>
      <c r="B117" s="168" t="s">
        <v>54</v>
      </c>
      <c r="C117" s="168">
        <v>1</v>
      </c>
      <c r="D117" s="168" t="s">
        <v>677</v>
      </c>
      <c r="E117" s="172" t="s">
        <v>8</v>
      </c>
      <c r="F117" s="188" t="s">
        <v>57</v>
      </c>
      <c r="G117" s="190" t="s">
        <v>219</v>
      </c>
      <c r="H117" s="189">
        <v>60</v>
      </c>
      <c r="J117" s="171"/>
    </row>
    <row r="118" spans="1:10" ht="17.25" customHeight="1" x14ac:dyDescent="0.25">
      <c r="A118" s="172" t="s">
        <v>36</v>
      </c>
      <c r="B118" s="168" t="s">
        <v>54</v>
      </c>
      <c r="C118" s="168">
        <v>1</v>
      </c>
      <c r="D118" s="168" t="s">
        <v>677</v>
      </c>
      <c r="E118" s="172" t="s">
        <v>10</v>
      </c>
      <c r="F118" s="173" t="s">
        <v>59</v>
      </c>
      <c r="G118" s="183" t="s">
        <v>257</v>
      </c>
      <c r="H118" s="184">
        <v>120</v>
      </c>
      <c r="J118" s="171" t="s">
        <v>184</v>
      </c>
    </row>
    <row r="119" spans="1:10" ht="17.25" customHeight="1" x14ac:dyDescent="0.25">
      <c r="A119" s="172" t="s">
        <v>36</v>
      </c>
      <c r="B119" s="168" t="s">
        <v>54</v>
      </c>
      <c r="C119" s="168">
        <v>1</v>
      </c>
      <c r="D119" s="168" t="s">
        <v>677</v>
      </c>
      <c r="E119" s="172" t="s">
        <v>12</v>
      </c>
      <c r="F119" s="173" t="s">
        <v>11</v>
      </c>
      <c r="G119" s="183" t="s">
        <v>132</v>
      </c>
      <c r="H119" s="184">
        <v>80</v>
      </c>
      <c r="J119" s="171" t="s">
        <v>195</v>
      </c>
    </row>
    <row r="120" spans="1:10" ht="17.25" customHeight="1" x14ac:dyDescent="0.25">
      <c r="A120" s="172" t="s">
        <v>36</v>
      </c>
      <c r="B120" s="168" t="s">
        <v>54</v>
      </c>
      <c r="C120" s="168">
        <v>1</v>
      </c>
      <c r="D120" s="168" t="s">
        <v>677</v>
      </c>
      <c r="E120" s="172" t="s">
        <v>14</v>
      </c>
      <c r="F120" s="173" t="s">
        <v>60</v>
      </c>
      <c r="G120" s="183" t="s">
        <v>257</v>
      </c>
      <c r="H120" s="184">
        <v>80</v>
      </c>
      <c r="J120" s="171" t="s">
        <v>184</v>
      </c>
    </row>
    <row r="121" spans="1:10" ht="17.25" customHeight="1" x14ac:dyDescent="0.25">
      <c r="A121" s="172" t="s">
        <v>36</v>
      </c>
      <c r="B121" s="168" t="s">
        <v>54</v>
      </c>
      <c r="C121" s="168">
        <v>1</v>
      </c>
      <c r="D121" s="168" t="s">
        <v>677</v>
      </c>
      <c r="E121" s="172" t="s">
        <v>16</v>
      </c>
      <c r="F121" s="173" t="s">
        <v>15</v>
      </c>
      <c r="G121" s="183" t="s">
        <v>599</v>
      </c>
      <c r="H121" s="184">
        <v>120</v>
      </c>
      <c r="J121" s="171" t="s">
        <v>187</v>
      </c>
    </row>
    <row r="122" spans="1:10" ht="17.25" customHeight="1" x14ac:dyDescent="0.25">
      <c r="A122" s="172" t="s">
        <v>36</v>
      </c>
      <c r="B122" s="168" t="s">
        <v>54</v>
      </c>
      <c r="C122" s="168">
        <v>1</v>
      </c>
      <c r="D122" s="168" t="s">
        <v>677</v>
      </c>
      <c r="E122" s="172" t="s">
        <v>18</v>
      </c>
      <c r="F122" s="173" t="s">
        <v>61</v>
      </c>
      <c r="G122" s="183" t="s">
        <v>257</v>
      </c>
      <c r="H122" s="184">
        <v>90</v>
      </c>
      <c r="J122" s="171" t="s">
        <v>192</v>
      </c>
    </row>
    <row r="123" spans="1:10" ht="17.25" customHeight="1" x14ac:dyDescent="0.25">
      <c r="A123" s="172" t="s">
        <v>36</v>
      </c>
      <c r="B123" s="168" t="s">
        <v>54</v>
      </c>
      <c r="C123" s="168">
        <v>1</v>
      </c>
      <c r="D123" s="168" t="s">
        <v>677</v>
      </c>
      <c r="E123" s="172" t="s">
        <v>20</v>
      </c>
      <c r="F123" s="173" t="s">
        <v>62</v>
      </c>
      <c r="G123" s="183" t="s">
        <v>257</v>
      </c>
      <c r="H123" s="184">
        <v>90</v>
      </c>
      <c r="J123" s="171" t="s">
        <v>193</v>
      </c>
    </row>
    <row r="124" spans="1:10" ht="17.25" customHeight="1" x14ac:dyDescent="0.25">
      <c r="A124" s="172" t="s">
        <v>36</v>
      </c>
      <c r="B124" s="168" t="s">
        <v>54</v>
      </c>
      <c r="C124" s="168">
        <v>1</v>
      </c>
      <c r="D124" s="168" t="s">
        <v>677</v>
      </c>
      <c r="E124" s="172" t="s">
        <v>22</v>
      </c>
      <c r="F124" s="173" t="s">
        <v>63</v>
      </c>
      <c r="G124" s="183" t="s">
        <v>257</v>
      </c>
      <c r="H124" s="184">
        <v>90</v>
      </c>
      <c r="J124" s="171" t="s">
        <v>193</v>
      </c>
    </row>
    <row r="125" spans="1:10" ht="17.25" customHeight="1" x14ac:dyDescent="0.25">
      <c r="A125" s="172" t="s">
        <v>36</v>
      </c>
      <c r="B125" s="168" t="s">
        <v>54</v>
      </c>
      <c r="C125" s="168">
        <v>1</v>
      </c>
      <c r="D125" s="168" t="s">
        <v>678</v>
      </c>
      <c r="E125" s="172" t="s">
        <v>0</v>
      </c>
      <c r="F125" s="173" t="s">
        <v>1</v>
      </c>
      <c r="G125" s="183" t="s">
        <v>136</v>
      </c>
      <c r="H125" s="184">
        <v>30</v>
      </c>
      <c r="J125" s="171" t="s">
        <v>188</v>
      </c>
    </row>
    <row r="126" spans="1:10" ht="17.25" customHeight="1" x14ac:dyDescent="0.25">
      <c r="A126" s="172" t="s">
        <v>36</v>
      </c>
      <c r="B126" s="168" t="s">
        <v>54</v>
      </c>
      <c r="C126" s="168">
        <v>1</v>
      </c>
      <c r="D126" s="168" t="s">
        <v>678</v>
      </c>
      <c r="E126" s="172" t="s">
        <v>2</v>
      </c>
      <c r="F126" s="173" t="s">
        <v>3</v>
      </c>
      <c r="G126" s="172" t="s">
        <v>135</v>
      </c>
      <c r="H126" s="184">
        <v>72</v>
      </c>
      <c r="J126" s="171" t="s">
        <v>199</v>
      </c>
    </row>
    <row r="127" spans="1:10" ht="17.25" customHeight="1" x14ac:dyDescent="0.25">
      <c r="A127" s="172" t="s">
        <v>36</v>
      </c>
      <c r="B127" s="168" t="s">
        <v>54</v>
      </c>
      <c r="C127" s="168">
        <v>1</v>
      </c>
      <c r="D127" s="168" t="s">
        <v>678</v>
      </c>
      <c r="E127" s="172" t="s">
        <v>4</v>
      </c>
      <c r="F127" s="173" t="s">
        <v>5</v>
      </c>
      <c r="G127" s="172" t="s">
        <v>137</v>
      </c>
      <c r="H127" s="184">
        <v>35</v>
      </c>
      <c r="J127" s="171" t="s">
        <v>190</v>
      </c>
    </row>
    <row r="128" spans="1:10" ht="17.25" customHeight="1" x14ac:dyDescent="0.25">
      <c r="A128" s="172" t="s">
        <v>36</v>
      </c>
      <c r="B128" s="168" t="s">
        <v>54</v>
      </c>
      <c r="C128" s="168">
        <v>1</v>
      </c>
      <c r="D128" s="168" t="s">
        <v>678</v>
      </c>
      <c r="E128" s="172" t="s">
        <v>6</v>
      </c>
      <c r="F128" s="173" t="s">
        <v>56</v>
      </c>
      <c r="G128" s="183" t="s">
        <v>257</v>
      </c>
      <c r="H128" s="184">
        <v>15</v>
      </c>
      <c r="J128" s="171" t="s">
        <v>196</v>
      </c>
    </row>
    <row r="129" spans="1:10" ht="17.25" customHeight="1" x14ac:dyDescent="0.25">
      <c r="A129" s="172" t="s">
        <v>36</v>
      </c>
      <c r="B129" s="168" t="s">
        <v>54</v>
      </c>
      <c r="C129" s="168">
        <v>1</v>
      </c>
      <c r="D129" s="168" t="s">
        <v>678</v>
      </c>
      <c r="E129" s="172" t="s">
        <v>8</v>
      </c>
      <c r="F129" s="188" t="s">
        <v>57</v>
      </c>
      <c r="G129" s="190" t="s">
        <v>219</v>
      </c>
      <c r="H129" s="189">
        <v>60</v>
      </c>
      <c r="J129" s="171" t="s">
        <v>179</v>
      </c>
    </row>
    <row r="130" spans="1:10" ht="17.25" customHeight="1" x14ac:dyDescent="0.25">
      <c r="A130" s="172" t="s">
        <v>36</v>
      </c>
      <c r="B130" s="168" t="s">
        <v>54</v>
      </c>
      <c r="C130" s="168">
        <v>1</v>
      </c>
      <c r="D130" s="168" t="s">
        <v>678</v>
      </c>
      <c r="E130" s="172" t="s">
        <v>10</v>
      </c>
      <c r="F130" s="173" t="s">
        <v>59</v>
      </c>
      <c r="G130" s="183" t="s">
        <v>257</v>
      </c>
      <c r="H130" s="184">
        <v>120</v>
      </c>
      <c r="J130" s="171" t="s">
        <v>184</v>
      </c>
    </row>
    <row r="131" spans="1:10" ht="17.25" customHeight="1" x14ac:dyDescent="0.25">
      <c r="A131" s="172" t="s">
        <v>36</v>
      </c>
      <c r="B131" s="168" t="s">
        <v>54</v>
      </c>
      <c r="C131" s="168">
        <v>1</v>
      </c>
      <c r="D131" s="168" t="s">
        <v>678</v>
      </c>
      <c r="E131" s="172" t="s">
        <v>12</v>
      </c>
      <c r="F131" s="173" t="s">
        <v>11</v>
      </c>
      <c r="G131" s="183" t="s">
        <v>132</v>
      </c>
      <c r="H131" s="184">
        <v>80</v>
      </c>
      <c r="J131" s="171" t="s">
        <v>195</v>
      </c>
    </row>
    <row r="132" spans="1:10" ht="17.25" customHeight="1" x14ac:dyDescent="0.25">
      <c r="A132" s="172" t="s">
        <v>36</v>
      </c>
      <c r="B132" s="168" t="s">
        <v>54</v>
      </c>
      <c r="C132" s="168">
        <v>1</v>
      </c>
      <c r="D132" s="168" t="s">
        <v>678</v>
      </c>
      <c r="E132" s="172" t="s">
        <v>14</v>
      </c>
      <c r="F132" s="173" t="s">
        <v>60</v>
      </c>
      <c r="G132" s="183" t="s">
        <v>257</v>
      </c>
      <c r="H132" s="184">
        <v>80</v>
      </c>
      <c r="J132" s="171" t="s">
        <v>184</v>
      </c>
    </row>
    <row r="133" spans="1:10" ht="17.25" customHeight="1" x14ac:dyDescent="0.25">
      <c r="A133" s="172" t="s">
        <v>36</v>
      </c>
      <c r="B133" s="168" t="s">
        <v>54</v>
      </c>
      <c r="C133" s="168">
        <v>1</v>
      </c>
      <c r="D133" s="168" t="s">
        <v>678</v>
      </c>
      <c r="E133" s="172" t="s">
        <v>16</v>
      </c>
      <c r="F133" s="173" t="s">
        <v>15</v>
      </c>
      <c r="G133" s="183" t="s">
        <v>599</v>
      </c>
      <c r="H133" s="184">
        <v>120</v>
      </c>
      <c r="J133" s="171" t="s">
        <v>191</v>
      </c>
    </row>
    <row r="134" spans="1:10" ht="17.25" customHeight="1" x14ac:dyDescent="0.25">
      <c r="A134" s="172" t="s">
        <v>36</v>
      </c>
      <c r="B134" s="168" t="s">
        <v>54</v>
      </c>
      <c r="C134" s="168">
        <v>1</v>
      </c>
      <c r="D134" s="168" t="s">
        <v>678</v>
      </c>
      <c r="E134" s="172" t="s">
        <v>18</v>
      </c>
      <c r="F134" s="173" t="s">
        <v>61</v>
      </c>
      <c r="G134" s="183" t="s">
        <v>257</v>
      </c>
      <c r="H134" s="184">
        <v>90</v>
      </c>
      <c r="J134" s="171" t="s">
        <v>193</v>
      </c>
    </row>
    <row r="135" spans="1:10" ht="17.25" customHeight="1" x14ac:dyDescent="0.25">
      <c r="A135" s="172" t="s">
        <v>36</v>
      </c>
      <c r="B135" s="168" t="s">
        <v>54</v>
      </c>
      <c r="C135" s="168">
        <v>1</v>
      </c>
      <c r="D135" s="168" t="s">
        <v>678</v>
      </c>
      <c r="E135" s="172" t="s">
        <v>20</v>
      </c>
      <c r="F135" s="173" t="s">
        <v>62</v>
      </c>
      <c r="G135" s="183" t="s">
        <v>257</v>
      </c>
      <c r="H135" s="184">
        <v>90</v>
      </c>
      <c r="J135" s="171" t="s">
        <v>179</v>
      </c>
    </row>
    <row r="136" spans="1:10" ht="17.25" customHeight="1" x14ac:dyDescent="0.25">
      <c r="A136" s="172" t="s">
        <v>36</v>
      </c>
      <c r="B136" s="168" t="s">
        <v>54</v>
      </c>
      <c r="C136" s="168">
        <v>1</v>
      </c>
      <c r="D136" s="168" t="s">
        <v>678</v>
      </c>
      <c r="E136" s="172" t="s">
        <v>22</v>
      </c>
      <c r="F136" s="173" t="s">
        <v>63</v>
      </c>
      <c r="G136" s="183" t="s">
        <v>257</v>
      </c>
      <c r="H136" s="184">
        <v>90</v>
      </c>
      <c r="J136" s="171" t="s">
        <v>179</v>
      </c>
    </row>
    <row r="137" spans="1:10" ht="17.25" customHeight="1" x14ac:dyDescent="0.25">
      <c r="A137" s="172" t="s">
        <v>36</v>
      </c>
      <c r="B137" s="168" t="s">
        <v>54</v>
      </c>
      <c r="C137" s="168">
        <v>2</v>
      </c>
      <c r="D137" s="168" t="s">
        <v>679</v>
      </c>
      <c r="E137" s="172" t="s">
        <v>2</v>
      </c>
      <c r="F137" s="173" t="s">
        <v>3</v>
      </c>
      <c r="G137" s="172" t="s">
        <v>135</v>
      </c>
      <c r="H137" s="184">
        <v>36</v>
      </c>
      <c r="J137" s="171" t="s">
        <v>199</v>
      </c>
    </row>
    <row r="138" spans="1:10" ht="17.25" customHeight="1" x14ac:dyDescent="0.25">
      <c r="A138" s="172" t="s">
        <v>36</v>
      </c>
      <c r="B138" s="168" t="s">
        <v>54</v>
      </c>
      <c r="C138" s="168">
        <v>2</v>
      </c>
      <c r="D138" s="168" t="s">
        <v>679</v>
      </c>
      <c r="E138" s="172" t="s">
        <v>4</v>
      </c>
      <c r="F138" s="173" t="s">
        <v>5</v>
      </c>
      <c r="G138" s="172" t="s">
        <v>137</v>
      </c>
      <c r="H138" s="184">
        <v>35</v>
      </c>
      <c r="J138" s="171" t="s">
        <v>190</v>
      </c>
    </row>
    <row r="139" spans="1:10" ht="17.25" customHeight="1" x14ac:dyDescent="0.25">
      <c r="A139" s="172" t="s">
        <v>36</v>
      </c>
      <c r="B139" s="168" t="s">
        <v>54</v>
      </c>
      <c r="C139" s="168">
        <v>2</v>
      </c>
      <c r="D139" s="168" t="s">
        <v>679</v>
      </c>
      <c r="E139" s="172" t="s">
        <v>108</v>
      </c>
      <c r="F139" s="187" t="s">
        <v>172</v>
      </c>
      <c r="G139" s="183" t="s">
        <v>219</v>
      </c>
      <c r="H139" s="184">
        <v>50</v>
      </c>
      <c r="J139" s="171" t="s">
        <v>138</v>
      </c>
    </row>
    <row r="140" spans="1:10" ht="17.25" customHeight="1" x14ac:dyDescent="0.25">
      <c r="A140" s="172" t="s">
        <v>36</v>
      </c>
      <c r="B140" s="168" t="s">
        <v>54</v>
      </c>
      <c r="C140" s="168">
        <v>2</v>
      </c>
      <c r="D140" s="168" t="s">
        <v>679</v>
      </c>
      <c r="E140" s="172" t="s">
        <v>24</v>
      </c>
      <c r="F140" s="173" t="s">
        <v>64</v>
      </c>
      <c r="G140" s="183" t="s">
        <v>257</v>
      </c>
      <c r="H140" s="184">
        <v>90</v>
      </c>
      <c r="I140" s="185">
        <v>90</v>
      </c>
      <c r="J140" s="171" t="s">
        <v>175</v>
      </c>
    </row>
    <row r="141" spans="1:10" ht="17.25" customHeight="1" x14ac:dyDescent="0.25">
      <c r="A141" s="172" t="s">
        <v>36</v>
      </c>
      <c r="B141" s="168" t="s">
        <v>54</v>
      </c>
      <c r="C141" s="168">
        <v>2</v>
      </c>
      <c r="D141" s="168" t="s">
        <v>679</v>
      </c>
      <c r="E141" s="172" t="s">
        <v>26</v>
      </c>
      <c r="F141" s="173" t="s">
        <v>65</v>
      </c>
      <c r="G141" s="183" t="s">
        <v>257</v>
      </c>
      <c r="H141" s="184">
        <v>180</v>
      </c>
      <c r="I141" s="185">
        <v>180</v>
      </c>
      <c r="J141" s="171" t="s">
        <v>179</v>
      </c>
    </row>
    <row r="142" spans="1:10" ht="17.25" customHeight="1" x14ac:dyDescent="0.25">
      <c r="A142" s="172" t="s">
        <v>36</v>
      </c>
      <c r="B142" s="168" t="s">
        <v>54</v>
      </c>
      <c r="C142" s="168">
        <v>2</v>
      </c>
      <c r="D142" s="168" t="s">
        <v>679</v>
      </c>
      <c r="E142" s="172" t="s">
        <v>28</v>
      </c>
      <c r="F142" s="173" t="s">
        <v>66</v>
      </c>
      <c r="G142" s="183" t="s">
        <v>257</v>
      </c>
      <c r="H142" s="184">
        <v>90</v>
      </c>
      <c r="I142" s="185">
        <v>90</v>
      </c>
      <c r="J142" s="171" t="s">
        <v>175</v>
      </c>
    </row>
    <row r="143" spans="1:10" ht="17.25" customHeight="1" x14ac:dyDescent="0.25">
      <c r="A143" s="172" t="s">
        <v>36</v>
      </c>
      <c r="B143" s="168" t="s">
        <v>54</v>
      </c>
      <c r="C143" s="168">
        <v>2</v>
      </c>
      <c r="D143" s="168" t="s">
        <v>679</v>
      </c>
      <c r="E143" s="172" t="s">
        <v>30</v>
      </c>
      <c r="F143" s="173" t="s">
        <v>67</v>
      </c>
      <c r="G143" s="183" t="s">
        <v>257</v>
      </c>
      <c r="H143" s="184">
        <v>120</v>
      </c>
      <c r="I143" s="185">
        <v>120</v>
      </c>
      <c r="J143" s="171" t="s">
        <v>201</v>
      </c>
    </row>
    <row r="144" spans="1:10" ht="17.25" customHeight="1" x14ac:dyDescent="0.25">
      <c r="A144" s="172" t="s">
        <v>36</v>
      </c>
      <c r="B144" s="168" t="s">
        <v>54</v>
      </c>
      <c r="C144" s="168">
        <v>2</v>
      </c>
      <c r="D144" s="168" t="s">
        <v>679</v>
      </c>
      <c r="E144" s="172" t="s">
        <v>32</v>
      </c>
      <c r="F144" s="173" t="s">
        <v>68</v>
      </c>
      <c r="G144" s="183" t="s">
        <v>257</v>
      </c>
      <c r="H144" s="184">
        <v>100</v>
      </c>
      <c r="I144" s="185">
        <v>100</v>
      </c>
      <c r="J144" s="171" t="s">
        <v>175</v>
      </c>
    </row>
    <row r="145" spans="1:10" ht="17.25" customHeight="1" x14ac:dyDescent="0.25">
      <c r="A145" s="172" t="s">
        <v>36</v>
      </c>
      <c r="B145" s="168" t="s">
        <v>54</v>
      </c>
      <c r="C145" s="168">
        <v>2</v>
      </c>
      <c r="D145" s="168" t="s">
        <v>679</v>
      </c>
      <c r="E145" s="172" t="s">
        <v>34</v>
      </c>
      <c r="F145" s="173" t="s">
        <v>69</v>
      </c>
      <c r="G145" s="183" t="s">
        <v>257</v>
      </c>
      <c r="H145" s="184">
        <v>60</v>
      </c>
      <c r="I145" s="185">
        <v>60</v>
      </c>
      <c r="J145" s="171" t="s">
        <v>177</v>
      </c>
    </row>
    <row r="146" spans="1:10" ht="17.25" customHeight="1" x14ac:dyDescent="0.25">
      <c r="A146" s="172" t="s">
        <v>36</v>
      </c>
      <c r="B146" s="168" t="s">
        <v>54</v>
      </c>
      <c r="C146" s="168">
        <v>2</v>
      </c>
      <c r="D146" s="168" t="s">
        <v>679</v>
      </c>
      <c r="E146" s="169" t="s">
        <v>70</v>
      </c>
      <c r="F146" s="170" t="s">
        <v>71</v>
      </c>
      <c r="G146" s="169" t="s">
        <v>601</v>
      </c>
      <c r="H146" s="189">
        <v>15</v>
      </c>
      <c r="I146" s="185">
        <v>15</v>
      </c>
      <c r="J146" s="171" t="s">
        <v>199</v>
      </c>
    </row>
    <row r="147" spans="1:10" ht="17.25" customHeight="1" x14ac:dyDescent="0.25">
      <c r="A147" s="172" t="s">
        <v>36</v>
      </c>
      <c r="B147" s="168" t="s">
        <v>54</v>
      </c>
      <c r="C147" s="168">
        <v>2</v>
      </c>
      <c r="D147" s="168" t="s">
        <v>680</v>
      </c>
      <c r="E147" s="172" t="s">
        <v>2</v>
      </c>
      <c r="F147" s="173" t="s">
        <v>3</v>
      </c>
      <c r="G147" s="172" t="s">
        <v>135</v>
      </c>
      <c r="H147" s="184">
        <v>36</v>
      </c>
      <c r="J147" s="171" t="s">
        <v>199</v>
      </c>
    </row>
    <row r="148" spans="1:10" ht="17.25" customHeight="1" x14ac:dyDescent="0.25">
      <c r="A148" s="172" t="s">
        <v>36</v>
      </c>
      <c r="B148" s="168" t="s">
        <v>54</v>
      </c>
      <c r="C148" s="168">
        <v>2</v>
      </c>
      <c r="D148" s="168" t="s">
        <v>680</v>
      </c>
      <c r="E148" s="172" t="s">
        <v>4</v>
      </c>
      <c r="F148" s="188" t="s">
        <v>5</v>
      </c>
      <c r="G148" s="172" t="s">
        <v>137</v>
      </c>
      <c r="H148" s="184">
        <v>35</v>
      </c>
      <c r="J148" s="171" t="s">
        <v>190</v>
      </c>
    </row>
    <row r="149" spans="1:10" ht="17.25" customHeight="1" x14ac:dyDescent="0.25">
      <c r="A149" s="172" t="s">
        <v>36</v>
      </c>
      <c r="B149" s="168" t="s">
        <v>54</v>
      </c>
      <c r="C149" s="168">
        <v>2</v>
      </c>
      <c r="D149" s="168" t="s">
        <v>680</v>
      </c>
      <c r="E149" s="172" t="s">
        <v>108</v>
      </c>
      <c r="F149" s="187" t="s">
        <v>172</v>
      </c>
      <c r="G149" s="183" t="s">
        <v>219</v>
      </c>
      <c r="H149" s="184">
        <v>50</v>
      </c>
      <c r="J149" s="171" t="s">
        <v>138</v>
      </c>
    </row>
    <row r="150" spans="1:10" ht="17.25" customHeight="1" x14ac:dyDescent="0.25">
      <c r="A150" s="172" t="s">
        <v>36</v>
      </c>
      <c r="B150" s="168" t="s">
        <v>54</v>
      </c>
      <c r="C150" s="168">
        <v>2</v>
      </c>
      <c r="D150" s="168" t="s">
        <v>680</v>
      </c>
      <c r="E150" s="172" t="s">
        <v>24</v>
      </c>
      <c r="F150" s="173" t="s">
        <v>64</v>
      </c>
      <c r="G150" s="183" t="s">
        <v>257</v>
      </c>
      <c r="H150" s="184">
        <v>90</v>
      </c>
      <c r="J150" s="171" t="s">
        <v>201</v>
      </c>
    </row>
    <row r="151" spans="1:10" ht="17.25" customHeight="1" x14ac:dyDescent="0.25">
      <c r="A151" s="172" t="s">
        <v>36</v>
      </c>
      <c r="B151" s="168" t="s">
        <v>54</v>
      </c>
      <c r="C151" s="168">
        <v>2</v>
      </c>
      <c r="D151" s="168" t="s">
        <v>680</v>
      </c>
      <c r="E151" s="172" t="s">
        <v>26</v>
      </c>
      <c r="F151" s="173" t="s">
        <v>65</v>
      </c>
      <c r="G151" s="183" t="s">
        <v>257</v>
      </c>
      <c r="H151" s="184">
        <v>180</v>
      </c>
      <c r="J151" s="171" t="s">
        <v>193</v>
      </c>
    </row>
    <row r="152" spans="1:10" ht="17.25" customHeight="1" x14ac:dyDescent="0.25">
      <c r="A152" s="172" t="s">
        <v>36</v>
      </c>
      <c r="B152" s="168" t="s">
        <v>54</v>
      </c>
      <c r="C152" s="168">
        <v>2</v>
      </c>
      <c r="D152" s="168" t="s">
        <v>680</v>
      </c>
      <c r="E152" s="172" t="s">
        <v>28</v>
      </c>
      <c r="F152" s="173" t="s">
        <v>66</v>
      </c>
      <c r="G152" s="183" t="s">
        <v>257</v>
      </c>
      <c r="H152" s="184">
        <v>90</v>
      </c>
      <c r="J152" s="171" t="s">
        <v>177</v>
      </c>
    </row>
    <row r="153" spans="1:10" ht="17.25" customHeight="1" x14ac:dyDescent="0.25">
      <c r="A153" s="172" t="s">
        <v>36</v>
      </c>
      <c r="B153" s="168" t="s">
        <v>54</v>
      </c>
      <c r="C153" s="168">
        <v>2</v>
      </c>
      <c r="D153" s="168" t="s">
        <v>680</v>
      </c>
      <c r="E153" s="172" t="s">
        <v>30</v>
      </c>
      <c r="F153" s="173" t="s">
        <v>67</v>
      </c>
      <c r="G153" s="183" t="s">
        <v>257</v>
      </c>
      <c r="H153" s="184">
        <v>120</v>
      </c>
      <c r="J153" s="171" t="s">
        <v>179</v>
      </c>
    </row>
    <row r="154" spans="1:10" ht="17.25" customHeight="1" x14ac:dyDescent="0.25">
      <c r="A154" s="172" t="s">
        <v>36</v>
      </c>
      <c r="B154" s="168" t="s">
        <v>54</v>
      </c>
      <c r="C154" s="168">
        <v>2</v>
      </c>
      <c r="D154" s="168" t="s">
        <v>680</v>
      </c>
      <c r="E154" s="172" t="s">
        <v>32</v>
      </c>
      <c r="F154" s="173" t="s">
        <v>68</v>
      </c>
      <c r="G154" s="183" t="s">
        <v>257</v>
      </c>
      <c r="H154" s="184">
        <v>100</v>
      </c>
      <c r="J154" s="171" t="s">
        <v>201</v>
      </c>
    </row>
    <row r="155" spans="1:10" ht="17.25" customHeight="1" x14ac:dyDescent="0.25">
      <c r="A155" s="172" t="s">
        <v>36</v>
      </c>
      <c r="B155" s="168" t="s">
        <v>54</v>
      </c>
      <c r="C155" s="168">
        <v>2</v>
      </c>
      <c r="D155" s="168" t="s">
        <v>680</v>
      </c>
      <c r="E155" s="172" t="s">
        <v>34</v>
      </c>
      <c r="F155" s="173" t="s">
        <v>69</v>
      </c>
      <c r="G155" s="183" t="s">
        <v>257</v>
      </c>
      <c r="H155" s="184">
        <v>60</v>
      </c>
      <c r="J155" s="171" t="s">
        <v>177</v>
      </c>
    </row>
    <row r="156" spans="1:10" ht="17.25" customHeight="1" x14ac:dyDescent="0.25">
      <c r="A156" s="172" t="s">
        <v>36</v>
      </c>
      <c r="B156" s="168" t="s">
        <v>54</v>
      </c>
      <c r="C156" s="168">
        <v>2</v>
      </c>
      <c r="D156" s="168" t="s">
        <v>680</v>
      </c>
      <c r="E156" s="169" t="s">
        <v>70</v>
      </c>
      <c r="F156" s="170" t="s">
        <v>71</v>
      </c>
      <c r="G156" s="169" t="s">
        <v>601</v>
      </c>
      <c r="H156" s="189">
        <v>15</v>
      </c>
      <c r="J156" s="171" t="s">
        <v>199</v>
      </c>
    </row>
    <row r="157" spans="1:10" ht="17.25" customHeight="1" x14ac:dyDescent="0.25">
      <c r="A157" s="172" t="s">
        <v>36</v>
      </c>
      <c r="B157" s="168" t="s">
        <v>54</v>
      </c>
      <c r="C157" s="168">
        <v>2</v>
      </c>
      <c r="D157" s="168" t="s">
        <v>681</v>
      </c>
      <c r="E157" s="172" t="s">
        <v>2</v>
      </c>
      <c r="F157" s="173" t="s">
        <v>3</v>
      </c>
      <c r="G157" s="172" t="s">
        <v>135</v>
      </c>
      <c r="H157" s="184">
        <v>36</v>
      </c>
      <c r="J157" s="171" t="s">
        <v>199</v>
      </c>
    </row>
    <row r="158" spans="1:10" ht="17.25" customHeight="1" x14ac:dyDescent="0.25">
      <c r="A158" s="172" t="s">
        <v>36</v>
      </c>
      <c r="B158" s="168" t="s">
        <v>54</v>
      </c>
      <c r="C158" s="168">
        <v>2</v>
      </c>
      <c r="D158" s="168" t="s">
        <v>681</v>
      </c>
      <c r="E158" s="172" t="s">
        <v>4</v>
      </c>
      <c r="F158" s="173" t="s">
        <v>5</v>
      </c>
      <c r="G158" s="172" t="s">
        <v>137</v>
      </c>
      <c r="H158" s="184">
        <v>35</v>
      </c>
      <c r="J158" s="171" t="s">
        <v>190</v>
      </c>
    </row>
    <row r="159" spans="1:10" ht="17.25" customHeight="1" x14ac:dyDescent="0.25">
      <c r="A159" s="172" t="s">
        <v>36</v>
      </c>
      <c r="B159" s="168" t="s">
        <v>54</v>
      </c>
      <c r="C159" s="168">
        <v>2</v>
      </c>
      <c r="D159" s="168" t="s">
        <v>681</v>
      </c>
      <c r="E159" s="172" t="s">
        <v>108</v>
      </c>
      <c r="F159" s="187" t="s">
        <v>172</v>
      </c>
      <c r="G159" s="183" t="s">
        <v>219</v>
      </c>
      <c r="H159" s="184">
        <v>50</v>
      </c>
      <c r="J159" s="171" t="s">
        <v>138</v>
      </c>
    </row>
    <row r="160" spans="1:10" ht="17.25" customHeight="1" x14ac:dyDescent="0.25">
      <c r="A160" s="172" t="s">
        <v>36</v>
      </c>
      <c r="B160" s="168" t="s">
        <v>54</v>
      </c>
      <c r="C160" s="168">
        <v>2</v>
      </c>
      <c r="D160" s="168" t="s">
        <v>681</v>
      </c>
      <c r="E160" s="172" t="s">
        <v>24</v>
      </c>
      <c r="F160" s="173" t="s">
        <v>64</v>
      </c>
      <c r="G160" s="183" t="s">
        <v>257</v>
      </c>
      <c r="H160" s="184">
        <v>90</v>
      </c>
      <c r="J160" s="171" t="s">
        <v>179</v>
      </c>
    </row>
    <row r="161" spans="1:10" ht="17.25" customHeight="1" x14ac:dyDescent="0.25">
      <c r="A161" s="172" t="s">
        <v>36</v>
      </c>
      <c r="B161" s="168" t="s">
        <v>54</v>
      </c>
      <c r="C161" s="168">
        <v>2</v>
      </c>
      <c r="D161" s="168" t="s">
        <v>681</v>
      </c>
      <c r="E161" s="172" t="s">
        <v>26</v>
      </c>
      <c r="F161" s="173" t="s">
        <v>65</v>
      </c>
      <c r="G161" s="183" t="s">
        <v>257</v>
      </c>
      <c r="H161" s="184">
        <v>180</v>
      </c>
      <c r="J161" s="171" t="s">
        <v>200</v>
      </c>
    </row>
    <row r="162" spans="1:10" ht="17.25" customHeight="1" x14ac:dyDescent="0.25">
      <c r="A162" s="172" t="s">
        <v>36</v>
      </c>
      <c r="B162" s="168" t="s">
        <v>54</v>
      </c>
      <c r="C162" s="168">
        <v>2</v>
      </c>
      <c r="D162" s="168" t="s">
        <v>681</v>
      </c>
      <c r="E162" s="172" t="s">
        <v>28</v>
      </c>
      <c r="F162" s="173" t="s">
        <v>66</v>
      </c>
      <c r="G162" s="183" t="s">
        <v>257</v>
      </c>
      <c r="H162" s="184">
        <v>90</v>
      </c>
      <c r="J162" s="171" t="s">
        <v>179</v>
      </c>
    </row>
    <row r="163" spans="1:10" ht="17.25" customHeight="1" x14ac:dyDescent="0.25">
      <c r="A163" s="172" t="s">
        <v>36</v>
      </c>
      <c r="B163" s="168" t="s">
        <v>54</v>
      </c>
      <c r="C163" s="168">
        <v>2</v>
      </c>
      <c r="D163" s="168" t="s">
        <v>681</v>
      </c>
      <c r="E163" s="172" t="s">
        <v>30</v>
      </c>
      <c r="F163" s="173" t="s">
        <v>67</v>
      </c>
      <c r="G163" s="183" t="s">
        <v>257</v>
      </c>
      <c r="H163" s="184">
        <v>120</v>
      </c>
      <c r="J163" s="171" t="s">
        <v>193</v>
      </c>
    </row>
    <row r="164" spans="1:10" ht="17.25" customHeight="1" x14ac:dyDescent="0.25">
      <c r="A164" s="172" t="s">
        <v>36</v>
      </c>
      <c r="B164" s="168" t="s">
        <v>54</v>
      </c>
      <c r="C164" s="168">
        <v>2</v>
      </c>
      <c r="D164" s="168" t="s">
        <v>681</v>
      </c>
      <c r="E164" s="172" t="s">
        <v>32</v>
      </c>
      <c r="F164" s="173" t="s">
        <v>68</v>
      </c>
      <c r="G164" s="183" t="s">
        <v>257</v>
      </c>
      <c r="H164" s="184">
        <v>100</v>
      </c>
      <c r="J164" s="171" t="s">
        <v>179</v>
      </c>
    </row>
    <row r="165" spans="1:10" ht="17.25" customHeight="1" x14ac:dyDescent="0.25">
      <c r="A165" s="172" t="s">
        <v>36</v>
      </c>
      <c r="B165" s="168" t="s">
        <v>54</v>
      </c>
      <c r="C165" s="168">
        <v>2</v>
      </c>
      <c r="D165" s="168" t="s">
        <v>681</v>
      </c>
      <c r="E165" s="172" t="s">
        <v>34</v>
      </c>
      <c r="F165" s="173" t="s">
        <v>69</v>
      </c>
      <c r="G165" s="183" t="s">
        <v>257</v>
      </c>
      <c r="H165" s="184">
        <v>60</v>
      </c>
      <c r="J165" s="171" t="s">
        <v>177</v>
      </c>
    </row>
    <row r="166" spans="1:10" ht="17.25" customHeight="1" x14ac:dyDescent="0.25">
      <c r="A166" s="172" t="s">
        <v>36</v>
      </c>
      <c r="B166" s="168" t="s">
        <v>54</v>
      </c>
      <c r="C166" s="168">
        <v>2</v>
      </c>
      <c r="D166" s="168" t="s">
        <v>681</v>
      </c>
      <c r="E166" s="169" t="s">
        <v>70</v>
      </c>
      <c r="F166" s="170" t="s">
        <v>71</v>
      </c>
      <c r="G166" s="169" t="s">
        <v>601</v>
      </c>
      <c r="H166" s="189">
        <v>15</v>
      </c>
      <c r="J166" s="171" t="s">
        <v>199</v>
      </c>
    </row>
    <row r="167" spans="1:10" ht="17.25" customHeight="1" x14ac:dyDescent="0.25">
      <c r="A167" s="172" t="s">
        <v>36</v>
      </c>
      <c r="B167" s="168" t="s">
        <v>54</v>
      </c>
      <c r="C167" s="168">
        <v>2</v>
      </c>
      <c r="D167" s="168" t="s">
        <v>682</v>
      </c>
      <c r="E167" s="172" t="s">
        <v>2</v>
      </c>
      <c r="F167" s="173" t="s">
        <v>3</v>
      </c>
      <c r="G167" s="172" t="s">
        <v>135</v>
      </c>
      <c r="H167" s="184">
        <v>36</v>
      </c>
      <c r="J167" s="171" t="s">
        <v>185</v>
      </c>
    </row>
    <row r="168" spans="1:10" ht="17.25" customHeight="1" x14ac:dyDescent="0.25">
      <c r="A168" s="172" t="s">
        <v>36</v>
      </c>
      <c r="B168" s="168" t="s">
        <v>54</v>
      </c>
      <c r="C168" s="168">
        <v>2</v>
      </c>
      <c r="D168" s="168" t="s">
        <v>682</v>
      </c>
      <c r="E168" s="172" t="s">
        <v>4</v>
      </c>
      <c r="F168" s="173" t="s">
        <v>5</v>
      </c>
      <c r="G168" s="172" t="s">
        <v>137</v>
      </c>
      <c r="H168" s="184">
        <v>35</v>
      </c>
      <c r="J168" s="171" t="s">
        <v>190</v>
      </c>
    </row>
    <row r="169" spans="1:10" ht="17.25" customHeight="1" x14ac:dyDescent="0.25">
      <c r="A169" s="172" t="s">
        <v>36</v>
      </c>
      <c r="B169" s="168" t="s">
        <v>54</v>
      </c>
      <c r="C169" s="168">
        <v>2</v>
      </c>
      <c r="D169" s="168" t="s">
        <v>682</v>
      </c>
      <c r="E169" s="172" t="s">
        <v>108</v>
      </c>
      <c r="F169" s="187" t="s">
        <v>172</v>
      </c>
      <c r="G169" s="183" t="s">
        <v>219</v>
      </c>
      <c r="H169" s="184">
        <v>50</v>
      </c>
      <c r="J169" s="171" t="s">
        <v>138</v>
      </c>
    </row>
    <row r="170" spans="1:10" ht="17.25" customHeight="1" x14ac:dyDescent="0.25">
      <c r="A170" s="172" t="s">
        <v>36</v>
      </c>
      <c r="B170" s="168" t="s">
        <v>54</v>
      </c>
      <c r="C170" s="168">
        <v>2</v>
      </c>
      <c r="D170" s="168" t="s">
        <v>682</v>
      </c>
      <c r="E170" s="172" t="s">
        <v>24</v>
      </c>
      <c r="F170" s="173" t="s">
        <v>64</v>
      </c>
      <c r="G170" s="183" t="s">
        <v>257</v>
      </c>
      <c r="H170" s="184">
        <v>90</v>
      </c>
      <c r="J170" s="171" t="s">
        <v>194</v>
      </c>
    </row>
    <row r="171" spans="1:10" ht="17.25" customHeight="1" x14ac:dyDescent="0.25">
      <c r="A171" s="172" t="s">
        <v>36</v>
      </c>
      <c r="B171" s="168" t="s">
        <v>54</v>
      </c>
      <c r="C171" s="168">
        <v>2</v>
      </c>
      <c r="D171" s="168" t="s">
        <v>682</v>
      </c>
      <c r="E171" s="172" t="s">
        <v>26</v>
      </c>
      <c r="F171" s="173" t="s">
        <v>65</v>
      </c>
      <c r="G171" s="183" t="s">
        <v>257</v>
      </c>
      <c r="H171" s="184">
        <v>180</v>
      </c>
      <c r="J171" s="171" t="s">
        <v>192</v>
      </c>
    </row>
    <row r="172" spans="1:10" ht="17.25" customHeight="1" x14ac:dyDescent="0.25">
      <c r="A172" s="172" t="s">
        <v>36</v>
      </c>
      <c r="B172" s="168" t="s">
        <v>54</v>
      </c>
      <c r="C172" s="168">
        <v>2</v>
      </c>
      <c r="D172" s="168" t="s">
        <v>682</v>
      </c>
      <c r="E172" s="172" t="s">
        <v>28</v>
      </c>
      <c r="F172" s="173" t="s">
        <v>66</v>
      </c>
      <c r="G172" s="183" t="s">
        <v>257</v>
      </c>
      <c r="H172" s="184">
        <v>90</v>
      </c>
      <c r="J172" s="171" t="s">
        <v>194</v>
      </c>
    </row>
    <row r="173" spans="1:10" ht="17.25" customHeight="1" x14ac:dyDescent="0.25">
      <c r="A173" s="172" t="s">
        <v>36</v>
      </c>
      <c r="B173" s="168" t="s">
        <v>54</v>
      </c>
      <c r="C173" s="168">
        <v>2</v>
      </c>
      <c r="D173" s="168" t="s">
        <v>682</v>
      </c>
      <c r="E173" s="172" t="s">
        <v>30</v>
      </c>
      <c r="F173" s="173" t="s">
        <v>67</v>
      </c>
      <c r="G173" s="183" t="s">
        <v>257</v>
      </c>
      <c r="H173" s="184">
        <v>120</v>
      </c>
      <c r="J173" s="171" t="s">
        <v>192</v>
      </c>
    </row>
    <row r="174" spans="1:10" ht="17.25" customHeight="1" x14ac:dyDescent="0.25">
      <c r="A174" s="172" t="s">
        <v>36</v>
      </c>
      <c r="B174" s="168" t="s">
        <v>54</v>
      </c>
      <c r="C174" s="168">
        <v>2</v>
      </c>
      <c r="D174" s="168" t="s">
        <v>682</v>
      </c>
      <c r="E174" s="172" t="s">
        <v>32</v>
      </c>
      <c r="F174" s="173" t="s">
        <v>68</v>
      </c>
      <c r="G174" s="183" t="s">
        <v>257</v>
      </c>
      <c r="H174" s="184">
        <v>100</v>
      </c>
      <c r="J174" s="171" t="s">
        <v>194</v>
      </c>
    </row>
    <row r="175" spans="1:10" ht="17.25" customHeight="1" x14ac:dyDescent="0.25">
      <c r="A175" s="172" t="s">
        <v>36</v>
      </c>
      <c r="B175" s="168" t="s">
        <v>54</v>
      </c>
      <c r="C175" s="168">
        <v>2</v>
      </c>
      <c r="D175" s="168" t="s">
        <v>682</v>
      </c>
      <c r="E175" s="172" t="s">
        <v>34</v>
      </c>
      <c r="F175" s="173" t="s">
        <v>69</v>
      </c>
      <c r="G175" s="183" t="s">
        <v>257</v>
      </c>
      <c r="H175" s="184">
        <v>60</v>
      </c>
      <c r="J175" s="171" t="s">
        <v>177</v>
      </c>
    </row>
    <row r="176" spans="1:10" ht="17.25" customHeight="1" x14ac:dyDescent="0.25">
      <c r="A176" s="172" t="s">
        <v>36</v>
      </c>
      <c r="B176" s="168" t="s">
        <v>54</v>
      </c>
      <c r="C176" s="168">
        <v>2</v>
      </c>
      <c r="D176" s="168" t="s">
        <v>682</v>
      </c>
      <c r="E176" s="169" t="s">
        <v>70</v>
      </c>
      <c r="F176" s="170" t="s">
        <v>71</v>
      </c>
      <c r="G176" s="169" t="s">
        <v>601</v>
      </c>
      <c r="H176" s="189">
        <v>15</v>
      </c>
      <c r="J176" s="171" t="s">
        <v>185</v>
      </c>
    </row>
    <row r="177" spans="1:10" ht="17.25" customHeight="1" x14ac:dyDescent="0.25">
      <c r="A177" s="172" t="s">
        <v>36</v>
      </c>
      <c r="B177" s="168" t="s">
        <v>54</v>
      </c>
      <c r="C177" s="168">
        <v>2</v>
      </c>
      <c r="D177" s="168" t="s">
        <v>683</v>
      </c>
      <c r="E177" s="172" t="s">
        <v>2</v>
      </c>
      <c r="F177" s="173" t="s">
        <v>3</v>
      </c>
      <c r="G177" s="172" t="s">
        <v>135</v>
      </c>
      <c r="H177" s="184">
        <v>36</v>
      </c>
      <c r="J177" s="171" t="s">
        <v>185</v>
      </c>
    </row>
    <row r="178" spans="1:10" ht="17.25" customHeight="1" x14ac:dyDescent="0.25">
      <c r="A178" s="172" t="s">
        <v>36</v>
      </c>
      <c r="B178" s="168" t="s">
        <v>54</v>
      </c>
      <c r="C178" s="168">
        <v>2</v>
      </c>
      <c r="D178" s="168" t="s">
        <v>683</v>
      </c>
      <c r="E178" s="172" t="s">
        <v>4</v>
      </c>
      <c r="F178" s="173" t="s">
        <v>5</v>
      </c>
      <c r="G178" s="172" t="s">
        <v>137</v>
      </c>
      <c r="H178" s="184">
        <v>35</v>
      </c>
      <c r="J178" s="171" t="s">
        <v>190</v>
      </c>
    </row>
    <row r="179" spans="1:10" ht="17.25" customHeight="1" x14ac:dyDescent="0.25">
      <c r="A179" s="172" t="s">
        <v>36</v>
      </c>
      <c r="B179" s="168" t="s">
        <v>54</v>
      </c>
      <c r="C179" s="168">
        <v>2</v>
      </c>
      <c r="D179" s="168" t="s">
        <v>683</v>
      </c>
      <c r="E179" s="172" t="s">
        <v>108</v>
      </c>
      <c r="F179" s="187" t="s">
        <v>172</v>
      </c>
      <c r="G179" s="183" t="s">
        <v>219</v>
      </c>
      <c r="H179" s="184">
        <v>50</v>
      </c>
      <c r="J179" s="171" t="s">
        <v>138</v>
      </c>
    </row>
    <row r="180" spans="1:10" ht="17.25" customHeight="1" x14ac:dyDescent="0.25">
      <c r="A180" s="172" t="s">
        <v>36</v>
      </c>
      <c r="B180" s="168" t="s">
        <v>54</v>
      </c>
      <c r="C180" s="168">
        <v>2</v>
      </c>
      <c r="D180" s="168" t="s">
        <v>683</v>
      </c>
      <c r="E180" s="172" t="s">
        <v>24</v>
      </c>
      <c r="F180" s="173" t="s">
        <v>64</v>
      </c>
      <c r="G180" s="183" t="s">
        <v>257</v>
      </c>
      <c r="H180" s="184">
        <v>90</v>
      </c>
      <c r="J180" s="171" t="s">
        <v>201</v>
      </c>
    </row>
    <row r="181" spans="1:10" ht="17.25" customHeight="1" x14ac:dyDescent="0.25">
      <c r="A181" s="172" t="s">
        <v>36</v>
      </c>
      <c r="B181" s="168" t="s">
        <v>54</v>
      </c>
      <c r="C181" s="168">
        <v>2</v>
      </c>
      <c r="D181" s="168" t="s">
        <v>683</v>
      </c>
      <c r="E181" s="172" t="s">
        <v>26</v>
      </c>
      <c r="F181" s="173" t="s">
        <v>65</v>
      </c>
      <c r="G181" s="183" t="s">
        <v>257</v>
      </c>
      <c r="H181" s="184">
        <v>180</v>
      </c>
      <c r="J181" s="171" t="s">
        <v>194</v>
      </c>
    </row>
    <row r="182" spans="1:10" ht="17.25" customHeight="1" x14ac:dyDescent="0.25">
      <c r="A182" s="172" t="s">
        <v>36</v>
      </c>
      <c r="B182" s="168" t="s">
        <v>54</v>
      </c>
      <c r="C182" s="168">
        <v>2</v>
      </c>
      <c r="D182" s="168" t="s">
        <v>683</v>
      </c>
      <c r="E182" s="172" t="s">
        <v>28</v>
      </c>
      <c r="F182" s="173" t="s">
        <v>66</v>
      </c>
      <c r="G182" s="183" t="s">
        <v>257</v>
      </c>
      <c r="H182" s="184">
        <v>90</v>
      </c>
      <c r="J182" s="171" t="s">
        <v>197</v>
      </c>
    </row>
    <row r="183" spans="1:10" ht="17.25" customHeight="1" x14ac:dyDescent="0.25">
      <c r="A183" s="172" t="s">
        <v>36</v>
      </c>
      <c r="B183" s="168" t="s">
        <v>54</v>
      </c>
      <c r="C183" s="168">
        <v>2</v>
      </c>
      <c r="D183" s="168" t="s">
        <v>683</v>
      </c>
      <c r="E183" s="172" t="s">
        <v>30</v>
      </c>
      <c r="F183" s="173" t="s">
        <v>67</v>
      </c>
      <c r="G183" s="183" t="s">
        <v>257</v>
      </c>
      <c r="H183" s="184">
        <v>120</v>
      </c>
      <c r="J183" s="171" t="s">
        <v>194</v>
      </c>
    </row>
    <row r="184" spans="1:10" ht="17.25" customHeight="1" x14ac:dyDescent="0.25">
      <c r="A184" s="172" t="s">
        <v>36</v>
      </c>
      <c r="B184" s="168" t="s">
        <v>54</v>
      </c>
      <c r="C184" s="168">
        <v>2</v>
      </c>
      <c r="D184" s="168" t="s">
        <v>683</v>
      </c>
      <c r="E184" s="172" t="s">
        <v>32</v>
      </c>
      <c r="F184" s="173" t="s">
        <v>68</v>
      </c>
      <c r="G184" s="183" t="s">
        <v>257</v>
      </c>
      <c r="H184" s="184">
        <v>100</v>
      </c>
      <c r="J184" s="171" t="s">
        <v>201</v>
      </c>
    </row>
    <row r="185" spans="1:10" ht="17.25" customHeight="1" x14ac:dyDescent="0.25">
      <c r="A185" s="172" t="s">
        <v>36</v>
      </c>
      <c r="B185" s="168" t="s">
        <v>54</v>
      </c>
      <c r="C185" s="168">
        <v>2</v>
      </c>
      <c r="D185" s="168" t="s">
        <v>683</v>
      </c>
      <c r="E185" s="172" t="s">
        <v>34</v>
      </c>
      <c r="F185" s="173" t="s">
        <v>69</v>
      </c>
      <c r="G185" s="183" t="s">
        <v>257</v>
      </c>
      <c r="H185" s="184">
        <v>60</v>
      </c>
      <c r="J185" s="171" t="s">
        <v>177</v>
      </c>
    </row>
    <row r="186" spans="1:10" ht="17.25" customHeight="1" x14ac:dyDescent="0.25">
      <c r="A186" s="172" t="s">
        <v>36</v>
      </c>
      <c r="B186" s="168" t="s">
        <v>54</v>
      </c>
      <c r="C186" s="168">
        <v>2</v>
      </c>
      <c r="D186" s="168" t="s">
        <v>683</v>
      </c>
      <c r="E186" s="169" t="s">
        <v>70</v>
      </c>
      <c r="F186" s="170" t="s">
        <v>71</v>
      </c>
      <c r="G186" s="169" t="s">
        <v>601</v>
      </c>
      <c r="H186" s="189">
        <v>15</v>
      </c>
      <c r="J186" s="171" t="s">
        <v>185</v>
      </c>
    </row>
    <row r="187" spans="1:10" ht="17.25" customHeight="1" x14ac:dyDescent="0.25">
      <c r="A187" s="172" t="s">
        <v>36</v>
      </c>
      <c r="B187" s="168" t="s">
        <v>73</v>
      </c>
      <c r="C187" s="168">
        <v>1</v>
      </c>
      <c r="D187" s="168" t="s">
        <v>649</v>
      </c>
      <c r="E187" s="172" t="s">
        <v>0</v>
      </c>
      <c r="F187" s="173" t="s">
        <v>1</v>
      </c>
      <c r="G187" s="183" t="s">
        <v>136</v>
      </c>
      <c r="H187" s="184">
        <v>30</v>
      </c>
      <c r="J187" s="171" t="s">
        <v>188</v>
      </c>
    </row>
    <row r="188" spans="1:10" ht="17.25" customHeight="1" x14ac:dyDescent="0.25">
      <c r="A188" s="172" t="s">
        <v>36</v>
      </c>
      <c r="B188" s="168" t="s">
        <v>73</v>
      </c>
      <c r="C188" s="168">
        <v>1</v>
      </c>
      <c r="D188" s="168" t="s">
        <v>649</v>
      </c>
      <c r="E188" s="172" t="s">
        <v>2</v>
      </c>
      <c r="F188" s="173" t="s">
        <v>3</v>
      </c>
      <c r="G188" s="172" t="s">
        <v>135</v>
      </c>
      <c r="H188" s="184">
        <v>72</v>
      </c>
      <c r="J188" s="171" t="s">
        <v>185</v>
      </c>
    </row>
    <row r="189" spans="1:10" ht="17.25" customHeight="1" x14ac:dyDescent="0.25">
      <c r="A189" s="172" t="s">
        <v>36</v>
      </c>
      <c r="B189" s="168" t="s">
        <v>73</v>
      </c>
      <c r="C189" s="168">
        <v>1</v>
      </c>
      <c r="D189" s="168" t="s">
        <v>649</v>
      </c>
      <c r="E189" s="172" t="s">
        <v>4</v>
      </c>
      <c r="F189" s="173" t="s">
        <v>5</v>
      </c>
      <c r="G189" s="172" t="s">
        <v>137</v>
      </c>
      <c r="H189" s="184">
        <v>35</v>
      </c>
      <c r="J189" s="171" t="s">
        <v>190</v>
      </c>
    </row>
    <row r="190" spans="1:10" ht="17.25" customHeight="1" x14ac:dyDescent="0.25">
      <c r="A190" s="172" t="s">
        <v>36</v>
      </c>
      <c r="B190" s="168" t="s">
        <v>73</v>
      </c>
      <c r="C190" s="168">
        <v>1</v>
      </c>
      <c r="D190" s="168" t="s">
        <v>649</v>
      </c>
      <c r="E190" s="172" t="s">
        <v>6</v>
      </c>
      <c r="F190" s="173" t="s">
        <v>56</v>
      </c>
      <c r="G190" s="183" t="s">
        <v>599</v>
      </c>
      <c r="H190" s="184">
        <v>15</v>
      </c>
      <c r="J190" s="171" t="s">
        <v>174</v>
      </c>
    </row>
    <row r="191" spans="1:10" ht="17.25" customHeight="1" x14ac:dyDescent="0.25">
      <c r="A191" s="172" t="s">
        <v>36</v>
      </c>
      <c r="B191" s="168" t="s">
        <v>73</v>
      </c>
      <c r="C191" s="168">
        <v>1</v>
      </c>
      <c r="D191" s="168" t="s">
        <v>649</v>
      </c>
      <c r="E191" s="172" t="s">
        <v>8</v>
      </c>
      <c r="F191" s="188" t="s">
        <v>75</v>
      </c>
      <c r="G191" s="190" t="s">
        <v>219</v>
      </c>
      <c r="H191" s="189">
        <v>60</v>
      </c>
      <c r="J191" s="171"/>
    </row>
    <row r="192" spans="1:10" ht="17.25" customHeight="1" x14ac:dyDescent="0.25">
      <c r="A192" s="172" t="s">
        <v>36</v>
      </c>
      <c r="B192" s="168" t="s">
        <v>73</v>
      </c>
      <c r="C192" s="168">
        <v>1</v>
      </c>
      <c r="D192" s="168" t="s">
        <v>649</v>
      </c>
      <c r="E192" s="172" t="s">
        <v>10</v>
      </c>
      <c r="F192" s="173" t="s">
        <v>76</v>
      </c>
      <c r="G192" s="183" t="s">
        <v>257</v>
      </c>
      <c r="H192" s="184">
        <v>120</v>
      </c>
      <c r="J192" s="171" t="s">
        <v>182</v>
      </c>
    </row>
    <row r="193" spans="1:10" ht="17.25" customHeight="1" x14ac:dyDescent="0.25">
      <c r="A193" s="172" t="s">
        <v>36</v>
      </c>
      <c r="B193" s="168" t="s">
        <v>73</v>
      </c>
      <c r="C193" s="168">
        <v>1</v>
      </c>
      <c r="D193" s="168" t="s">
        <v>649</v>
      </c>
      <c r="E193" s="172" t="s">
        <v>12</v>
      </c>
      <c r="F193" s="173" t="s">
        <v>11</v>
      </c>
      <c r="G193" s="183" t="s">
        <v>132</v>
      </c>
      <c r="H193" s="184">
        <v>80</v>
      </c>
      <c r="J193" s="171" t="s">
        <v>148</v>
      </c>
    </row>
    <row r="194" spans="1:10" ht="17.25" customHeight="1" x14ac:dyDescent="0.25">
      <c r="A194" s="172" t="s">
        <v>36</v>
      </c>
      <c r="B194" s="168" t="s">
        <v>73</v>
      </c>
      <c r="C194" s="168">
        <v>1</v>
      </c>
      <c r="D194" s="168" t="s">
        <v>649</v>
      </c>
      <c r="E194" s="172" t="s">
        <v>14</v>
      </c>
      <c r="F194" s="173" t="s">
        <v>15</v>
      </c>
      <c r="G194" s="183" t="s">
        <v>599</v>
      </c>
      <c r="H194" s="184">
        <v>180</v>
      </c>
      <c r="J194" s="171" t="s">
        <v>191</v>
      </c>
    </row>
    <row r="195" spans="1:10" ht="17.25" customHeight="1" x14ac:dyDescent="0.25">
      <c r="A195" s="172" t="s">
        <v>36</v>
      </c>
      <c r="B195" s="168" t="s">
        <v>73</v>
      </c>
      <c r="C195" s="168">
        <v>1</v>
      </c>
      <c r="D195" s="168" t="s">
        <v>649</v>
      </c>
      <c r="E195" s="172" t="s">
        <v>16</v>
      </c>
      <c r="F195" s="173" t="s">
        <v>77</v>
      </c>
      <c r="G195" s="183" t="s">
        <v>599</v>
      </c>
      <c r="H195" s="184">
        <v>180</v>
      </c>
      <c r="J195" s="171" t="s">
        <v>191</v>
      </c>
    </row>
    <row r="196" spans="1:10" ht="17.25" customHeight="1" x14ac:dyDescent="0.25">
      <c r="A196" s="172" t="s">
        <v>36</v>
      </c>
      <c r="B196" s="168" t="s">
        <v>73</v>
      </c>
      <c r="C196" s="168">
        <v>1</v>
      </c>
      <c r="D196" s="168" t="s">
        <v>649</v>
      </c>
      <c r="E196" s="172" t="s">
        <v>18</v>
      </c>
      <c r="F196" s="173" t="s">
        <v>78</v>
      </c>
      <c r="G196" s="183" t="s">
        <v>599</v>
      </c>
      <c r="H196" s="184">
        <v>75</v>
      </c>
      <c r="J196" s="171" t="s">
        <v>198</v>
      </c>
    </row>
    <row r="197" spans="1:10" ht="17.25" customHeight="1" x14ac:dyDescent="0.25">
      <c r="A197" s="172" t="s">
        <v>36</v>
      </c>
      <c r="B197" s="168" t="s">
        <v>73</v>
      </c>
      <c r="C197" s="168">
        <v>1</v>
      </c>
      <c r="D197" s="168" t="s">
        <v>650</v>
      </c>
      <c r="E197" s="172" t="s">
        <v>0</v>
      </c>
      <c r="F197" s="173" t="s">
        <v>1</v>
      </c>
      <c r="G197" s="183" t="s">
        <v>136</v>
      </c>
      <c r="H197" s="184">
        <v>30</v>
      </c>
      <c r="J197" s="171" t="s">
        <v>188</v>
      </c>
    </row>
    <row r="198" spans="1:10" ht="17.25" customHeight="1" x14ac:dyDescent="0.25">
      <c r="A198" s="172" t="s">
        <v>36</v>
      </c>
      <c r="B198" s="168" t="s">
        <v>73</v>
      </c>
      <c r="C198" s="168">
        <v>1</v>
      </c>
      <c r="D198" s="168" t="s">
        <v>650</v>
      </c>
      <c r="E198" s="172" t="s">
        <v>2</v>
      </c>
      <c r="F198" s="173" t="s">
        <v>3</v>
      </c>
      <c r="G198" s="172" t="s">
        <v>135</v>
      </c>
      <c r="H198" s="184">
        <v>72</v>
      </c>
      <c r="J198" s="171" t="s">
        <v>185</v>
      </c>
    </row>
    <row r="199" spans="1:10" ht="17.25" customHeight="1" x14ac:dyDescent="0.25">
      <c r="A199" s="172" t="s">
        <v>36</v>
      </c>
      <c r="B199" s="168" t="s">
        <v>73</v>
      </c>
      <c r="C199" s="168">
        <v>1</v>
      </c>
      <c r="D199" s="168" t="s">
        <v>650</v>
      </c>
      <c r="E199" s="172" t="s">
        <v>4</v>
      </c>
      <c r="F199" s="173" t="s">
        <v>5</v>
      </c>
      <c r="G199" s="172" t="s">
        <v>137</v>
      </c>
      <c r="H199" s="184">
        <v>35</v>
      </c>
      <c r="J199" s="171" t="s">
        <v>190</v>
      </c>
    </row>
    <row r="200" spans="1:10" ht="17.25" customHeight="1" x14ac:dyDescent="0.25">
      <c r="A200" s="172" t="s">
        <v>36</v>
      </c>
      <c r="B200" s="168" t="s">
        <v>73</v>
      </c>
      <c r="C200" s="168">
        <v>1</v>
      </c>
      <c r="D200" s="168" t="s">
        <v>650</v>
      </c>
      <c r="E200" s="172" t="s">
        <v>6</v>
      </c>
      <c r="F200" s="173" t="s">
        <v>56</v>
      </c>
      <c r="G200" s="183" t="s">
        <v>599</v>
      </c>
      <c r="H200" s="184">
        <v>15</v>
      </c>
      <c r="J200" s="171" t="s">
        <v>187</v>
      </c>
    </row>
    <row r="201" spans="1:10" ht="17.25" customHeight="1" x14ac:dyDescent="0.25">
      <c r="A201" s="172" t="s">
        <v>36</v>
      </c>
      <c r="B201" s="168" t="s">
        <v>73</v>
      </c>
      <c r="C201" s="168">
        <v>1</v>
      </c>
      <c r="D201" s="168" t="s">
        <v>650</v>
      </c>
      <c r="E201" s="172" t="s">
        <v>8</v>
      </c>
      <c r="F201" s="188" t="s">
        <v>75</v>
      </c>
      <c r="G201" s="190" t="s">
        <v>219</v>
      </c>
      <c r="H201" s="189">
        <v>60</v>
      </c>
      <c r="J201" s="171"/>
    </row>
    <row r="202" spans="1:10" ht="17.25" customHeight="1" x14ac:dyDescent="0.25">
      <c r="A202" s="172" t="s">
        <v>36</v>
      </c>
      <c r="B202" s="168" t="s">
        <v>73</v>
      </c>
      <c r="C202" s="168">
        <v>1</v>
      </c>
      <c r="D202" s="168" t="s">
        <v>650</v>
      </c>
      <c r="E202" s="172" t="s">
        <v>10</v>
      </c>
      <c r="F202" s="173" t="s">
        <v>76</v>
      </c>
      <c r="G202" s="183" t="s">
        <v>257</v>
      </c>
      <c r="H202" s="184">
        <v>120</v>
      </c>
      <c r="J202" s="171" t="s">
        <v>197</v>
      </c>
    </row>
    <row r="203" spans="1:10" ht="17.25" customHeight="1" x14ac:dyDescent="0.25">
      <c r="A203" s="172" t="s">
        <v>36</v>
      </c>
      <c r="B203" s="168" t="s">
        <v>73</v>
      </c>
      <c r="C203" s="168">
        <v>1</v>
      </c>
      <c r="D203" s="168" t="s">
        <v>650</v>
      </c>
      <c r="E203" s="172" t="s">
        <v>12</v>
      </c>
      <c r="F203" s="173" t="s">
        <v>11</v>
      </c>
      <c r="G203" s="183" t="s">
        <v>132</v>
      </c>
      <c r="H203" s="184">
        <v>80</v>
      </c>
      <c r="J203" s="171" t="s">
        <v>148</v>
      </c>
    </row>
    <row r="204" spans="1:10" ht="17.25" customHeight="1" x14ac:dyDescent="0.25">
      <c r="A204" s="172" t="s">
        <v>36</v>
      </c>
      <c r="B204" s="168" t="s">
        <v>73</v>
      </c>
      <c r="C204" s="168">
        <v>1</v>
      </c>
      <c r="D204" s="168" t="s">
        <v>650</v>
      </c>
      <c r="E204" s="172" t="s">
        <v>14</v>
      </c>
      <c r="F204" s="173" t="s">
        <v>15</v>
      </c>
      <c r="G204" s="183" t="s">
        <v>599</v>
      </c>
      <c r="H204" s="184">
        <v>180</v>
      </c>
      <c r="J204" s="171" t="s">
        <v>191</v>
      </c>
    </row>
    <row r="205" spans="1:10" ht="17.25" customHeight="1" x14ac:dyDescent="0.25">
      <c r="A205" s="172" t="s">
        <v>36</v>
      </c>
      <c r="B205" s="168" t="s">
        <v>73</v>
      </c>
      <c r="C205" s="168">
        <v>1</v>
      </c>
      <c r="D205" s="168" t="s">
        <v>650</v>
      </c>
      <c r="E205" s="172" t="s">
        <v>16</v>
      </c>
      <c r="F205" s="173" t="s">
        <v>77</v>
      </c>
      <c r="G205" s="183" t="s">
        <v>599</v>
      </c>
      <c r="H205" s="184">
        <v>180</v>
      </c>
      <c r="J205" s="171" t="s">
        <v>191</v>
      </c>
    </row>
    <row r="206" spans="1:10" ht="17.25" customHeight="1" x14ac:dyDescent="0.25">
      <c r="A206" s="172" t="s">
        <v>36</v>
      </c>
      <c r="B206" s="168" t="s">
        <v>73</v>
      </c>
      <c r="C206" s="168">
        <v>1</v>
      </c>
      <c r="D206" s="168" t="s">
        <v>650</v>
      </c>
      <c r="E206" s="172" t="s">
        <v>18</v>
      </c>
      <c r="F206" s="173" t="s">
        <v>78</v>
      </c>
      <c r="G206" s="183" t="s">
        <v>599</v>
      </c>
      <c r="H206" s="184">
        <v>75</v>
      </c>
      <c r="J206" s="171" t="s">
        <v>198</v>
      </c>
    </row>
    <row r="207" spans="1:10" ht="17.25" customHeight="1" x14ac:dyDescent="0.25">
      <c r="A207" s="172" t="s">
        <v>36</v>
      </c>
      <c r="B207" s="168" t="s">
        <v>73</v>
      </c>
      <c r="C207" s="168">
        <v>1</v>
      </c>
      <c r="D207" s="168" t="s">
        <v>651</v>
      </c>
      <c r="E207" s="172" t="s">
        <v>0</v>
      </c>
      <c r="F207" s="173" t="s">
        <v>1</v>
      </c>
      <c r="G207" s="183" t="s">
        <v>136</v>
      </c>
      <c r="H207" s="184">
        <v>30</v>
      </c>
      <c r="J207" s="171" t="s">
        <v>188</v>
      </c>
    </row>
    <row r="208" spans="1:10" ht="17.25" customHeight="1" x14ac:dyDescent="0.25">
      <c r="A208" s="172" t="s">
        <v>36</v>
      </c>
      <c r="B208" s="168" t="s">
        <v>73</v>
      </c>
      <c r="C208" s="168">
        <v>1</v>
      </c>
      <c r="D208" s="168" t="s">
        <v>651</v>
      </c>
      <c r="E208" s="172" t="s">
        <v>2</v>
      </c>
      <c r="F208" s="173" t="s">
        <v>3</v>
      </c>
      <c r="G208" s="172" t="s">
        <v>135</v>
      </c>
      <c r="H208" s="184">
        <v>72</v>
      </c>
      <c r="J208" s="171" t="s">
        <v>185</v>
      </c>
    </row>
    <row r="209" spans="1:10" ht="17.25" customHeight="1" x14ac:dyDescent="0.25">
      <c r="A209" s="172" t="s">
        <v>36</v>
      </c>
      <c r="B209" s="168" t="s">
        <v>73</v>
      </c>
      <c r="C209" s="168">
        <v>1</v>
      </c>
      <c r="D209" s="168" t="s">
        <v>651</v>
      </c>
      <c r="E209" s="172" t="s">
        <v>4</v>
      </c>
      <c r="F209" s="173" t="s">
        <v>5</v>
      </c>
      <c r="G209" s="172" t="s">
        <v>137</v>
      </c>
      <c r="H209" s="184">
        <v>35</v>
      </c>
      <c r="J209" s="171" t="s">
        <v>190</v>
      </c>
    </row>
    <row r="210" spans="1:10" ht="17.25" customHeight="1" x14ac:dyDescent="0.25">
      <c r="A210" s="172" t="s">
        <v>36</v>
      </c>
      <c r="B210" s="168" t="s">
        <v>73</v>
      </c>
      <c r="C210" s="168">
        <v>1</v>
      </c>
      <c r="D210" s="168" t="s">
        <v>651</v>
      </c>
      <c r="E210" s="172" t="s">
        <v>6</v>
      </c>
      <c r="F210" s="173" t="s">
        <v>56</v>
      </c>
      <c r="G210" s="183" t="s">
        <v>599</v>
      </c>
      <c r="H210" s="184">
        <v>15</v>
      </c>
      <c r="J210" s="171" t="s">
        <v>183</v>
      </c>
    </row>
    <row r="211" spans="1:10" ht="17.25" customHeight="1" x14ac:dyDescent="0.25">
      <c r="A211" s="172" t="s">
        <v>36</v>
      </c>
      <c r="B211" s="168" t="s">
        <v>73</v>
      </c>
      <c r="C211" s="168">
        <v>1</v>
      </c>
      <c r="D211" s="168" t="s">
        <v>651</v>
      </c>
      <c r="E211" s="172" t="s">
        <v>8</v>
      </c>
      <c r="F211" s="188" t="s">
        <v>75</v>
      </c>
      <c r="G211" s="190" t="s">
        <v>219</v>
      </c>
      <c r="H211" s="189">
        <v>60</v>
      </c>
      <c r="J211" s="171"/>
    </row>
    <row r="212" spans="1:10" ht="17.25" customHeight="1" x14ac:dyDescent="0.25">
      <c r="A212" s="172" t="s">
        <v>36</v>
      </c>
      <c r="B212" s="168" t="s">
        <v>73</v>
      </c>
      <c r="C212" s="168">
        <v>1</v>
      </c>
      <c r="D212" s="168" t="s">
        <v>651</v>
      </c>
      <c r="E212" s="172" t="s">
        <v>10</v>
      </c>
      <c r="F212" s="173" t="s">
        <v>76</v>
      </c>
      <c r="G212" s="183" t="s">
        <v>257</v>
      </c>
      <c r="H212" s="184">
        <v>120</v>
      </c>
      <c r="J212" s="171" t="s">
        <v>200</v>
      </c>
    </row>
    <row r="213" spans="1:10" ht="17.25" customHeight="1" x14ac:dyDescent="0.25">
      <c r="A213" s="172" t="s">
        <v>36</v>
      </c>
      <c r="B213" s="168" t="s">
        <v>73</v>
      </c>
      <c r="C213" s="168">
        <v>1</v>
      </c>
      <c r="D213" s="168" t="s">
        <v>651</v>
      </c>
      <c r="E213" s="172" t="s">
        <v>12</v>
      </c>
      <c r="F213" s="173" t="s">
        <v>11</v>
      </c>
      <c r="G213" s="183" t="s">
        <v>132</v>
      </c>
      <c r="H213" s="184">
        <v>80</v>
      </c>
      <c r="J213" s="171" t="s">
        <v>148</v>
      </c>
    </row>
    <row r="214" spans="1:10" ht="17.25" customHeight="1" x14ac:dyDescent="0.25">
      <c r="A214" s="172" t="s">
        <v>36</v>
      </c>
      <c r="B214" s="168" t="s">
        <v>73</v>
      </c>
      <c r="C214" s="168">
        <v>1</v>
      </c>
      <c r="D214" s="168" t="s">
        <v>651</v>
      </c>
      <c r="E214" s="172" t="s">
        <v>14</v>
      </c>
      <c r="F214" s="173" t="s">
        <v>15</v>
      </c>
      <c r="G214" s="183" t="s">
        <v>599</v>
      </c>
      <c r="H214" s="184">
        <v>180</v>
      </c>
      <c r="J214" s="171" t="s">
        <v>183</v>
      </c>
    </row>
    <row r="215" spans="1:10" ht="17.25" customHeight="1" x14ac:dyDescent="0.25">
      <c r="A215" s="172" t="s">
        <v>36</v>
      </c>
      <c r="B215" s="168" t="s">
        <v>73</v>
      </c>
      <c r="C215" s="168">
        <v>1</v>
      </c>
      <c r="D215" s="168" t="s">
        <v>651</v>
      </c>
      <c r="E215" s="172" t="s">
        <v>16</v>
      </c>
      <c r="F215" s="173" t="s">
        <v>77</v>
      </c>
      <c r="G215" s="183" t="s">
        <v>599</v>
      </c>
      <c r="H215" s="184">
        <v>180</v>
      </c>
      <c r="J215" s="171" t="s">
        <v>183</v>
      </c>
    </row>
    <row r="216" spans="1:10" ht="17.25" customHeight="1" x14ac:dyDescent="0.25">
      <c r="A216" s="172" t="s">
        <v>36</v>
      </c>
      <c r="B216" s="168" t="s">
        <v>73</v>
      </c>
      <c r="C216" s="168">
        <v>1</v>
      </c>
      <c r="D216" s="168" t="s">
        <v>651</v>
      </c>
      <c r="E216" s="172" t="s">
        <v>18</v>
      </c>
      <c r="F216" s="173" t="s">
        <v>78</v>
      </c>
      <c r="G216" s="183" t="s">
        <v>599</v>
      </c>
      <c r="H216" s="184">
        <v>75</v>
      </c>
      <c r="J216" s="171" t="s">
        <v>183</v>
      </c>
    </row>
    <row r="217" spans="1:10" ht="17.25" customHeight="1" x14ac:dyDescent="0.25">
      <c r="A217" s="172" t="s">
        <v>36</v>
      </c>
      <c r="B217" s="168" t="s">
        <v>73</v>
      </c>
      <c r="C217" s="168">
        <v>1</v>
      </c>
      <c r="D217" s="168" t="s">
        <v>652</v>
      </c>
      <c r="E217" s="172" t="s">
        <v>0</v>
      </c>
      <c r="F217" s="173" t="s">
        <v>1</v>
      </c>
      <c r="G217" s="183" t="s">
        <v>136</v>
      </c>
      <c r="H217" s="184">
        <v>30</v>
      </c>
      <c r="J217" s="171" t="s">
        <v>188</v>
      </c>
    </row>
    <row r="218" spans="1:10" ht="17.25" customHeight="1" x14ac:dyDescent="0.25">
      <c r="A218" s="172" t="s">
        <v>36</v>
      </c>
      <c r="B218" s="168" t="s">
        <v>73</v>
      </c>
      <c r="C218" s="168">
        <v>1</v>
      </c>
      <c r="D218" s="168" t="s">
        <v>652</v>
      </c>
      <c r="E218" s="172" t="s">
        <v>2</v>
      </c>
      <c r="F218" s="173" t="s">
        <v>3</v>
      </c>
      <c r="G218" s="172" t="s">
        <v>135</v>
      </c>
      <c r="H218" s="184">
        <v>72</v>
      </c>
      <c r="J218" s="171" t="s">
        <v>185</v>
      </c>
    </row>
    <row r="219" spans="1:10" ht="17.25" customHeight="1" x14ac:dyDescent="0.25">
      <c r="A219" s="172" t="s">
        <v>36</v>
      </c>
      <c r="B219" s="168" t="s">
        <v>73</v>
      </c>
      <c r="C219" s="168">
        <v>1</v>
      </c>
      <c r="D219" s="168" t="s">
        <v>652</v>
      </c>
      <c r="E219" s="172" t="s">
        <v>4</v>
      </c>
      <c r="F219" s="173" t="s">
        <v>5</v>
      </c>
      <c r="G219" s="172" t="s">
        <v>137</v>
      </c>
      <c r="H219" s="184">
        <v>35</v>
      </c>
      <c r="J219" s="171" t="s">
        <v>190</v>
      </c>
    </row>
    <row r="220" spans="1:10" ht="17.25" customHeight="1" x14ac:dyDescent="0.25">
      <c r="A220" s="172" t="s">
        <v>36</v>
      </c>
      <c r="B220" s="168" t="s">
        <v>73</v>
      </c>
      <c r="C220" s="168">
        <v>1</v>
      </c>
      <c r="D220" s="168" t="s">
        <v>652</v>
      </c>
      <c r="E220" s="172" t="s">
        <v>6</v>
      </c>
      <c r="F220" s="173" t="s">
        <v>56</v>
      </c>
      <c r="G220" s="183" t="s">
        <v>599</v>
      </c>
      <c r="H220" s="184">
        <v>15</v>
      </c>
      <c r="J220" s="171" t="s">
        <v>191</v>
      </c>
    </row>
    <row r="221" spans="1:10" ht="17.25" customHeight="1" x14ac:dyDescent="0.25">
      <c r="A221" s="172" t="s">
        <v>36</v>
      </c>
      <c r="B221" s="168" t="s">
        <v>73</v>
      </c>
      <c r="C221" s="168">
        <v>1</v>
      </c>
      <c r="D221" s="168" t="s">
        <v>652</v>
      </c>
      <c r="E221" s="172" t="s">
        <v>8</v>
      </c>
      <c r="F221" s="188" t="s">
        <v>75</v>
      </c>
      <c r="G221" s="190" t="s">
        <v>219</v>
      </c>
      <c r="H221" s="189">
        <v>60</v>
      </c>
      <c r="J221" s="171"/>
    </row>
    <row r="222" spans="1:10" ht="17.25" customHeight="1" x14ac:dyDescent="0.25">
      <c r="A222" s="172" t="s">
        <v>36</v>
      </c>
      <c r="B222" s="168" t="s">
        <v>73</v>
      </c>
      <c r="C222" s="168">
        <v>1</v>
      </c>
      <c r="D222" s="168" t="s">
        <v>652</v>
      </c>
      <c r="E222" s="172" t="s">
        <v>10</v>
      </c>
      <c r="F222" s="173" t="s">
        <v>76</v>
      </c>
      <c r="G222" s="183" t="s">
        <v>257</v>
      </c>
      <c r="H222" s="184">
        <v>120</v>
      </c>
      <c r="J222" s="171" t="s">
        <v>196</v>
      </c>
    </row>
    <row r="223" spans="1:10" ht="17.25" customHeight="1" x14ac:dyDescent="0.25">
      <c r="A223" s="172" t="s">
        <v>36</v>
      </c>
      <c r="B223" s="168" t="s">
        <v>73</v>
      </c>
      <c r="C223" s="168">
        <v>1</v>
      </c>
      <c r="D223" s="168" t="s">
        <v>652</v>
      </c>
      <c r="E223" s="172" t="s">
        <v>12</v>
      </c>
      <c r="F223" s="173" t="s">
        <v>11</v>
      </c>
      <c r="G223" s="183" t="s">
        <v>132</v>
      </c>
      <c r="H223" s="184">
        <v>80</v>
      </c>
      <c r="J223" s="171" t="s">
        <v>148</v>
      </c>
    </row>
    <row r="224" spans="1:10" ht="17.25" customHeight="1" x14ac:dyDescent="0.25">
      <c r="A224" s="172" t="s">
        <v>36</v>
      </c>
      <c r="B224" s="168" t="s">
        <v>73</v>
      </c>
      <c r="C224" s="168">
        <v>1</v>
      </c>
      <c r="D224" s="168" t="s">
        <v>652</v>
      </c>
      <c r="E224" s="172" t="s">
        <v>14</v>
      </c>
      <c r="F224" s="173" t="s">
        <v>15</v>
      </c>
      <c r="G224" s="183" t="s">
        <v>599</v>
      </c>
      <c r="H224" s="184">
        <v>180</v>
      </c>
      <c r="J224" s="171" t="s">
        <v>183</v>
      </c>
    </row>
    <row r="225" spans="1:10" ht="17.25" customHeight="1" x14ac:dyDescent="0.25">
      <c r="A225" s="172" t="s">
        <v>36</v>
      </c>
      <c r="B225" s="168" t="s">
        <v>73</v>
      </c>
      <c r="C225" s="168">
        <v>1</v>
      </c>
      <c r="D225" s="168" t="s">
        <v>652</v>
      </c>
      <c r="E225" s="172" t="s">
        <v>16</v>
      </c>
      <c r="F225" s="173" t="s">
        <v>77</v>
      </c>
      <c r="G225" s="183" t="s">
        <v>599</v>
      </c>
      <c r="H225" s="184">
        <v>180</v>
      </c>
      <c r="J225" s="171" t="s">
        <v>183</v>
      </c>
    </row>
    <row r="226" spans="1:10" ht="17.25" customHeight="1" x14ac:dyDescent="0.25">
      <c r="A226" s="172" t="s">
        <v>36</v>
      </c>
      <c r="B226" s="168" t="s">
        <v>73</v>
      </c>
      <c r="C226" s="168">
        <v>1</v>
      </c>
      <c r="D226" s="168" t="s">
        <v>652</v>
      </c>
      <c r="E226" s="172" t="s">
        <v>18</v>
      </c>
      <c r="F226" s="173" t="s">
        <v>78</v>
      </c>
      <c r="G226" s="183" t="s">
        <v>599</v>
      </c>
      <c r="H226" s="184">
        <v>75</v>
      </c>
      <c r="J226" s="171" t="s">
        <v>195</v>
      </c>
    </row>
    <row r="227" spans="1:10" ht="17.25" customHeight="1" x14ac:dyDescent="0.25">
      <c r="A227" s="172" t="s">
        <v>36</v>
      </c>
      <c r="B227" s="168" t="s">
        <v>73</v>
      </c>
      <c r="C227" s="168">
        <v>1</v>
      </c>
      <c r="D227" s="168" t="s">
        <v>653</v>
      </c>
      <c r="E227" s="172" t="s">
        <v>0</v>
      </c>
      <c r="F227" s="173" t="s">
        <v>1</v>
      </c>
      <c r="G227" s="183" t="s">
        <v>136</v>
      </c>
      <c r="H227" s="184">
        <v>30</v>
      </c>
      <c r="J227" s="171" t="s">
        <v>188</v>
      </c>
    </row>
    <row r="228" spans="1:10" ht="17.25" customHeight="1" x14ac:dyDescent="0.25">
      <c r="A228" s="172" t="s">
        <v>36</v>
      </c>
      <c r="B228" s="168" t="s">
        <v>73</v>
      </c>
      <c r="C228" s="168">
        <v>1</v>
      </c>
      <c r="D228" s="168" t="s">
        <v>653</v>
      </c>
      <c r="E228" s="172" t="s">
        <v>2</v>
      </c>
      <c r="F228" s="173" t="s">
        <v>3</v>
      </c>
      <c r="G228" s="172" t="s">
        <v>135</v>
      </c>
      <c r="H228" s="184">
        <v>72</v>
      </c>
      <c r="J228" s="171" t="s">
        <v>185</v>
      </c>
    </row>
    <row r="229" spans="1:10" ht="17.25" customHeight="1" x14ac:dyDescent="0.25">
      <c r="A229" s="172" t="s">
        <v>36</v>
      </c>
      <c r="B229" s="168" t="s">
        <v>73</v>
      </c>
      <c r="C229" s="168">
        <v>1</v>
      </c>
      <c r="D229" s="168" t="s">
        <v>653</v>
      </c>
      <c r="E229" s="172" t="s">
        <v>4</v>
      </c>
      <c r="F229" s="173" t="s">
        <v>5</v>
      </c>
      <c r="G229" s="172" t="s">
        <v>137</v>
      </c>
      <c r="H229" s="184">
        <v>35</v>
      </c>
      <c r="J229" s="171" t="s">
        <v>190</v>
      </c>
    </row>
    <row r="230" spans="1:10" ht="17.25" customHeight="1" x14ac:dyDescent="0.25">
      <c r="A230" s="172" t="s">
        <v>36</v>
      </c>
      <c r="B230" s="168" t="s">
        <v>73</v>
      </c>
      <c r="C230" s="168">
        <v>1</v>
      </c>
      <c r="D230" s="168" t="s">
        <v>653</v>
      </c>
      <c r="E230" s="172" t="s">
        <v>6</v>
      </c>
      <c r="F230" s="173" t="s">
        <v>56</v>
      </c>
      <c r="G230" s="183" t="s">
        <v>599</v>
      </c>
      <c r="H230" s="184">
        <v>15</v>
      </c>
      <c r="J230" s="171" t="s">
        <v>181</v>
      </c>
    </row>
    <row r="231" spans="1:10" ht="17.25" customHeight="1" x14ac:dyDescent="0.25">
      <c r="A231" s="172" t="s">
        <v>36</v>
      </c>
      <c r="B231" s="168" t="s">
        <v>73</v>
      </c>
      <c r="C231" s="168">
        <v>1</v>
      </c>
      <c r="D231" s="168" t="s">
        <v>653</v>
      </c>
      <c r="E231" s="172" t="s">
        <v>8</v>
      </c>
      <c r="F231" s="188" t="s">
        <v>75</v>
      </c>
      <c r="G231" s="190" t="s">
        <v>219</v>
      </c>
      <c r="H231" s="189">
        <v>60</v>
      </c>
      <c r="J231" s="171"/>
    </row>
    <row r="232" spans="1:10" ht="17.25" customHeight="1" x14ac:dyDescent="0.25">
      <c r="A232" s="172" t="s">
        <v>36</v>
      </c>
      <c r="B232" s="168" t="s">
        <v>73</v>
      </c>
      <c r="C232" s="168">
        <v>1</v>
      </c>
      <c r="D232" s="168" t="s">
        <v>653</v>
      </c>
      <c r="E232" s="172" t="s">
        <v>10</v>
      </c>
      <c r="F232" s="173" t="s">
        <v>76</v>
      </c>
      <c r="G232" s="183" t="s">
        <v>257</v>
      </c>
      <c r="H232" s="184">
        <v>120</v>
      </c>
      <c r="J232" s="171" t="s">
        <v>182</v>
      </c>
    </row>
    <row r="233" spans="1:10" ht="17.25" customHeight="1" x14ac:dyDescent="0.25">
      <c r="A233" s="172" t="s">
        <v>36</v>
      </c>
      <c r="B233" s="168" t="s">
        <v>73</v>
      </c>
      <c r="C233" s="168">
        <v>1</v>
      </c>
      <c r="D233" s="168" t="s">
        <v>653</v>
      </c>
      <c r="E233" s="172" t="s">
        <v>12</v>
      </c>
      <c r="F233" s="173" t="s">
        <v>11</v>
      </c>
      <c r="G233" s="183" t="s">
        <v>132</v>
      </c>
      <c r="H233" s="184">
        <v>80</v>
      </c>
      <c r="J233" s="171" t="s">
        <v>148</v>
      </c>
    </row>
    <row r="234" spans="1:10" ht="17.25" customHeight="1" x14ac:dyDescent="0.25">
      <c r="A234" s="172" t="s">
        <v>36</v>
      </c>
      <c r="B234" s="168" t="s">
        <v>73</v>
      </c>
      <c r="C234" s="168">
        <v>1</v>
      </c>
      <c r="D234" s="168" t="s">
        <v>653</v>
      </c>
      <c r="E234" s="172" t="s">
        <v>14</v>
      </c>
      <c r="F234" s="173" t="s">
        <v>15</v>
      </c>
      <c r="G234" s="183" t="s">
        <v>599</v>
      </c>
      <c r="H234" s="184">
        <v>180</v>
      </c>
      <c r="J234" s="171" t="s">
        <v>181</v>
      </c>
    </row>
    <row r="235" spans="1:10" ht="17.25" customHeight="1" x14ac:dyDescent="0.25">
      <c r="A235" s="172" t="s">
        <v>36</v>
      </c>
      <c r="B235" s="168" t="s">
        <v>73</v>
      </c>
      <c r="C235" s="168">
        <v>1</v>
      </c>
      <c r="D235" s="168" t="s">
        <v>653</v>
      </c>
      <c r="E235" s="172" t="s">
        <v>16</v>
      </c>
      <c r="F235" s="173" t="s">
        <v>77</v>
      </c>
      <c r="G235" s="183" t="s">
        <v>599</v>
      </c>
      <c r="H235" s="184">
        <v>180</v>
      </c>
      <c r="J235" s="171" t="s">
        <v>191</v>
      </c>
    </row>
    <row r="236" spans="1:10" ht="17.25" customHeight="1" x14ac:dyDescent="0.25">
      <c r="A236" s="172" t="s">
        <v>36</v>
      </c>
      <c r="B236" s="168" t="s">
        <v>73</v>
      </c>
      <c r="C236" s="168">
        <v>1</v>
      </c>
      <c r="D236" s="168" t="s">
        <v>653</v>
      </c>
      <c r="E236" s="172" t="s">
        <v>18</v>
      </c>
      <c r="F236" s="173" t="s">
        <v>78</v>
      </c>
      <c r="G236" s="183" t="s">
        <v>599</v>
      </c>
      <c r="H236" s="184">
        <v>75</v>
      </c>
      <c r="J236" s="171" t="s">
        <v>195</v>
      </c>
    </row>
    <row r="237" spans="1:10" ht="17.25" customHeight="1" x14ac:dyDescent="0.25">
      <c r="A237" s="172" t="s">
        <v>36</v>
      </c>
      <c r="B237" s="168" t="s">
        <v>73</v>
      </c>
      <c r="C237" s="168">
        <v>1</v>
      </c>
      <c r="D237" s="168" t="s">
        <v>654</v>
      </c>
      <c r="E237" s="172" t="s">
        <v>0</v>
      </c>
      <c r="F237" s="173" t="s">
        <v>1</v>
      </c>
      <c r="G237" s="183" t="s">
        <v>136</v>
      </c>
      <c r="H237" s="184">
        <v>30</v>
      </c>
      <c r="J237" s="171" t="s">
        <v>188</v>
      </c>
    </row>
    <row r="238" spans="1:10" ht="17.25" customHeight="1" x14ac:dyDescent="0.25">
      <c r="A238" s="172" t="s">
        <v>36</v>
      </c>
      <c r="B238" s="168" t="s">
        <v>73</v>
      </c>
      <c r="C238" s="168">
        <v>1</v>
      </c>
      <c r="D238" s="168" t="s">
        <v>654</v>
      </c>
      <c r="E238" s="172" t="s">
        <v>2</v>
      </c>
      <c r="F238" s="173" t="s">
        <v>3</v>
      </c>
      <c r="G238" s="172" t="s">
        <v>135</v>
      </c>
      <c r="H238" s="184">
        <v>72</v>
      </c>
      <c r="J238" s="171" t="s">
        <v>185</v>
      </c>
    </row>
    <row r="239" spans="1:10" ht="17.25" customHeight="1" x14ac:dyDescent="0.25">
      <c r="A239" s="172" t="s">
        <v>36</v>
      </c>
      <c r="B239" s="168" t="s">
        <v>73</v>
      </c>
      <c r="C239" s="168">
        <v>1</v>
      </c>
      <c r="D239" s="168" t="s">
        <v>654</v>
      </c>
      <c r="E239" s="172" t="s">
        <v>4</v>
      </c>
      <c r="F239" s="173" t="s">
        <v>5</v>
      </c>
      <c r="G239" s="172" t="s">
        <v>137</v>
      </c>
      <c r="H239" s="184">
        <v>35</v>
      </c>
      <c r="J239" s="171" t="s">
        <v>190</v>
      </c>
    </row>
    <row r="240" spans="1:10" ht="17.25" customHeight="1" x14ac:dyDescent="0.25">
      <c r="A240" s="172" t="s">
        <v>36</v>
      </c>
      <c r="B240" s="168" t="s">
        <v>73</v>
      </c>
      <c r="C240" s="168">
        <v>1</v>
      </c>
      <c r="D240" s="168" t="s">
        <v>654</v>
      </c>
      <c r="E240" s="172" t="s">
        <v>6</v>
      </c>
      <c r="F240" s="173" t="s">
        <v>56</v>
      </c>
      <c r="G240" s="183" t="s">
        <v>599</v>
      </c>
      <c r="H240" s="184">
        <v>15</v>
      </c>
      <c r="J240" s="171" t="s">
        <v>688</v>
      </c>
    </row>
    <row r="241" spans="1:10" ht="17.25" customHeight="1" x14ac:dyDescent="0.25">
      <c r="A241" s="172" t="s">
        <v>36</v>
      </c>
      <c r="B241" s="168" t="s">
        <v>73</v>
      </c>
      <c r="C241" s="168">
        <v>1</v>
      </c>
      <c r="D241" s="168" t="s">
        <v>654</v>
      </c>
      <c r="E241" s="172" t="s">
        <v>8</v>
      </c>
      <c r="F241" s="188" t="s">
        <v>75</v>
      </c>
      <c r="G241" s="190" t="s">
        <v>219</v>
      </c>
      <c r="H241" s="189">
        <v>60</v>
      </c>
      <c r="J241" s="171"/>
    </row>
    <row r="242" spans="1:10" ht="17.25" customHeight="1" x14ac:dyDescent="0.25">
      <c r="A242" s="172" t="s">
        <v>36</v>
      </c>
      <c r="B242" s="168" t="s">
        <v>73</v>
      </c>
      <c r="C242" s="168">
        <v>1</v>
      </c>
      <c r="D242" s="168" t="s">
        <v>654</v>
      </c>
      <c r="E242" s="172" t="s">
        <v>10</v>
      </c>
      <c r="F242" s="173" t="s">
        <v>76</v>
      </c>
      <c r="G242" s="183" t="s">
        <v>257</v>
      </c>
      <c r="H242" s="184">
        <v>120</v>
      </c>
      <c r="J242" s="171" t="s">
        <v>182</v>
      </c>
    </row>
    <row r="243" spans="1:10" ht="17.25" customHeight="1" x14ac:dyDescent="0.25">
      <c r="A243" s="172" t="s">
        <v>36</v>
      </c>
      <c r="B243" s="168" t="s">
        <v>73</v>
      </c>
      <c r="C243" s="168">
        <v>1</v>
      </c>
      <c r="D243" s="168" t="s">
        <v>654</v>
      </c>
      <c r="E243" s="172" t="s">
        <v>12</v>
      </c>
      <c r="F243" s="173" t="s">
        <v>11</v>
      </c>
      <c r="G243" s="183" t="s">
        <v>132</v>
      </c>
      <c r="H243" s="184">
        <v>80</v>
      </c>
      <c r="J243" s="171" t="s">
        <v>148</v>
      </c>
    </row>
    <row r="244" spans="1:10" ht="17.25" customHeight="1" x14ac:dyDescent="0.25">
      <c r="A244" s="172" t="s">
        <v>36</v>
      </c>
      <c r="B244" s="168" t="s">
        <v>73</v>
      </c>
      <c r="C244" s="168">
        <v>1</v>
      </c>
      <c r="D244" s="168" t="s">
        <v>654</v>
      </c>
      <c r="E244" s="172" t="s">
        <v>14</v>
      </c>
      <c r="F244" s="173" t="s">
        <v>15</v>
      </c>
      <c r="G244" s="183" t="s">
        <v>599</v>
      </c>
      <c r="H244" s="184">
        <v>180</v>
      </c>
      <c r="J244" s="171" t="s">
        <v>187</v>
      </c>
    </row>
    <row r="245" spans="1:10" ht="17.25" customHeight="1" x14ac:dyDescent="0.25">
      <c r="A245" s="172" t="s">
        <v>36</v>
      </c>
      <c r="B245" s="168" t="s">
        <v>73</v>
      </c>
      <c r="C245" s="168">
        <v>1</v>
      </c>
      <c r="D245" s="168" t="s">
        <v>654</v>
      </c>
      <c r="E245" s="172" t="s">
        <v>16</v>
      </c>
      <c r="F245" s="173" t="s">
        <v>77</v>
      </c>
      <c r="G245" s="183" t="s">
        <v>599</v>
      </c>
      <c r="H245" s="184">
        <v>180</v>
      </c>
      <c r="J245" s="171" t="s">
        <v>183</v>
      </c>
    </row>
    <row r="246" spans="1:10" ht="17.25" customHeight="1" x14ac:dyDescent="0.25">
      <c r="A246" s="172" t="s">
        <v>36</v>
      </c>
      <c r="B246" s="168" t="s">
        <v>73</v>
      </c>
      <c r="C246" s="168">
        <v>1</v>
      </c>
      <c r="D246" s="168" t="s">
        <v>654</v>
      </c>
      <c r="E246" s="172" t="s">
        <v>18</v>
      </c>
      <c r="F246" s="173" t="s">
        <v>78</v>
      </c>
      <c r="G246" s="183" t="s">
        <v>599</v>
      </c>
      <c r="H246" s="184">
        <v>75</v>
      </c>
      <c r="J246" s="171" t="s">
        <v>195</v>
      </c>
    </row>
    <row r="247" spans="1:10" ht="17.25" customHeight="1" x14ac:dyDescent="0.25">
      <c r="A247" s="172" t="s">
        <v>36</v>
      </c>
      <c r="B247" s="168" t="s">
        <v>73</v>
      </c>
      <c r="C247" s="168">
        <v>1</v>
      </c>
      <c r="D247" s="168" t="s">
        <v>655</v>
      </c>
      <c r="E247" s="172" t="s">
        <v>0</v>
      </c>
      <c r="F247" s="173" t="s">
        <v>1</v>
      </c>
      <c r="G247" s="183" t="s">
        <v>136</v>
      </c>
      <c r="H247" s="184">
        <v>30</v>
      </c>
      <c r="J247" s="171" t="s">
        <v>188</v>
      </c>
    </row>
    <row r="248" spans="1:10" ht="17.25" customHeight="1" x14ac:dyDescent="0.25">
      <c r="A248" s="172" t="s">
        <v>36</v>
      </c>
      <c r="B248" s="168" t="s">
        <v>73</v>
      </c>
      <c r="C248" s="168">
        <v>1</v>
      </c>
      <c r="D248" s="168" t="s">
        <v>655</v>
      </c>
      <c r="E248" s="172" t="s">
        <v>2</v>
      </c>
      <c r="F248" s="173" t="s">
        <v>3</v>
      </c>
      <c r="G248" s="172" t="s">
        <v>135</v>
      </c>
      <c r="H248" s="184">
        <v>72</v>
      </c>
      <c r="J248" s="171" t="s">
        <v>185</v>
      </c>
    </row>
    <row r="249" spans="1:10" ht="17.25" customHeight="1" x14ac:dyDescent="0.25">
      <c r="A249" s="172" t="s">
        <v>36</v>
      </c>
      <c r="B249" s="168" t="s">
        <v>73</v>
      </c>
      <c r="C249" s="168">
        <v>1</v>
      </c>
      <c r="D249" s="168" t="s">
        <v>655</v>
      </c>
      <c r="E249" s="172" t="s">
        <v>4</v>
      </c>
      <c r="F249" s="173" t="s">
        <v>5</v>
      </c>
      <c r="G249" s="172" t="s">
        <v>137</v>
      </c>
      <c r="H249" s="184">
        <v>35</v>
      </c>
      <c r="J249" s="171" t="s">
        <v>190</v>
      </c>
    </row>
    <row r="250" spans="1:10" ht="17.25" customHeight="1" x14ac:dyDescent="0.25">
      <c r="A250" s="172" t="s">
        <v>36</v>
      </c>
      <c r="B250" s="168" t="s">
        <v>73</v>
      </c>
      <c r="C250" s="168">
        <v>1</v>
      </c>
      <c r="D250" s="168" t="s">
        <v>655</v>
      </c>
      <c r="E250" s="172" t="s">
        <v>6</v>
      </c>
      <c r="F250" s="173" t="s">
        <v>56</v>
      </c>
      <c r="G250" s="183" t="s">
        <v>599</v>
      </c>
      <c r="H250" s="184">
        <v>15</v>
      </c>
      <c r="J250" s="171" t="s">
        <v>191</v>
      </c>
    </row>
    <row r="251" spans="1:10" ht="17.25" customHeight="1" x14ac:dyDescent="0.25">
      <c r="A251" s="172" t="s">
        <v>36</v>
      </c>
      <c r="B251" s="168" t="s">
        <v>73</v>
      </c>
      <c r="C251" s="168">
        <v>1</v>
      </c>
      <c r="D251" s="168" t="s">
        <v>655</v>
      </c>
      <c r="E251" s="172" t="s">
        <v>8</v>
      </c>
      <c r="F251" s="188" t="s">
        <v>75</v>
      </c>
      <c r="G251" s="190" t="s">
        <v>219</v>
      </c>
      <c r="H251" s="189">
        <v>60</v>
      </c>
      <c r="J251" s="171"/>
    </row>
    <row r="252" spans="1:10" ht="17.25" customHeight="1" x14ac:dyDescent="0.25">
      <c r="A252" s="172" t="s">
        <v>36</v>
      </c>
      <c r="B252" s="168" t="s">
        <v>73</v>
      </c>
      <c r="C252" s="168">
        <v>1</v>
      </c>
      <c r="D252" s="168" t="s">
        <v>655</v>
      </c>
      <c r="E252" s="172" t="s">
        <v>10</v>
      </c>
      <c r="F252" s="173" t="s">
        <v>76</v>
      </c>
      <c r="G252" s="183" t="s">
        <v>257</v>
      </c>
      <c r="H252" s="184">
        <v>120</v>
      </c>
      <c r="J252" s="171" t="s">
        <v>182</v>
      </c>
    </row>
    <row r="253" spans="1:10" ht="17.25" customHeight="1" x14ac:dyDescent="0.25">
      <c r="A253" s="172" t="s">
        <v>36</v>
      </c>
      <c r="B253" s="168" t="s">
        <v>73</v>
      </c>
      <c r="C253" s="168">
        <v>1</v>
      </c>
      <c r="D253" s="168" t="s">
        <v>655</v>
      </c>
      <c r="E253" s="172" t="s">
        <v>12</v>
      </c>
      <c r="F253" s="173" t="s">
        <v>11</v>
      </c>
      <c r="G253" s="183" t="s">
        <v>132</v>
      </c>
      <c r="H253" s="184">
        <v>80</v>
      </c>
      <c r="J253" s="171" t="s">
        <v>148</v>
      </c>
    </row>
    <row r="254" spans="1:10" ht="17.25" customHeight="1" x14ac:dyDescent="0.25">
      <c r="A254" s="172" t="s">
        <v>36</v>
      </c>
      <c r="B254" s="168" t="s">
        <v>73</v>
      </c>
      <c r="C254" s="168">
        <v>1</v>
      </c>
      <c r="D254" s="168" t="s">
        <v>655</v>
      </c>
      <c r="E254" s="172" t="s">
        <v>14</v>
      </c>
      <c r="F254" s="173" t="s">
        <v>15</v>
      </c>
      <c r="G254" s="183" t="s">
        <v>599</v>
      </c>
      <c r="H254" s="184">
        <v>180</v>
      </c>
      <c r="J254" s="171" t="s">
        <v>187</v>
      </c>
    </row>
    <row r="255" spans="1:10" ht="17.25" customHeight="1" x14ac:dyDescent="0.25">
      <c r="A255" s="172" t="s">
        <v>36</v>
      </c>
      <c r="B255" s="168" t="s">
        <v>73</v>
      </c>
      <c r="C255" s="168">
        <v>1</v>
      </c>
      <c r="D255" s="168" t="s">
        <v>655</v>
      </c>
      <c r="E255" s="172" t="s">
        <v>16</v>
      </c>
      <c r="F255" s="173" t="s">
        <v>77</v>
      </c>
      <c r="G255" s="183" t="s">
        <v>599</v>
      </c>
      <c r="H255" s="184">
        <v>180</v>
      </c>
      <c r="J255" s="171" t="s">
        <v>183</v>
      </c>
    </row>
    <row r="256" spans="1:10" ht="17.25" customHeight="1" x14ac:dyDescent="0.25">
      <c r="A256" s="172" t="s">
        <v>36</v>
      </c>
      <c r="B256" s="168" t="s">
        <v>73</v>
      </c>
      <c r="C256" s="168">
        <v>1</v>
      </c>
      <c r="D256" s="168" t="s">
        <v>655</v>
      </c>
      <c r="E256" s="172" t="s">
        <v>18</v>
      </c>
      <c r="F256" s="173" t="s">
        <v>78</v>
      </c>
      <c r="G256" s="183" t="s">
        <v>599</v>
      </c>
      <c r="H256" s="184">
        <v>75</v>
      </c>
      <c r="J256" s="171" t="s">
        <v>195</v>
      </c>
    </row>
    <row r="257" spans="1:10" ht="17.25" customHeight="1" x14ac:dyDescent="0.25">
      <c r="A257" s="172" t="s">
        <v>36</v>
      </c>
      <c r="B257" s="168" t="s">
        <v>73</v>
      </c>
      <c r="C257" s="168">
        <v>2</v>
      </c>
      <c r="D257" s="168" t="s">
        <v>656</v>
      </c>
      <c r="E257" s="172" t="s">
        <v>2</v>
      </c>
      <c r="F257" s="173" t="s">
        <v>3</v>
      </c>
      <c r="G257" s="172" t="s">
        <v>135</v>
      </c>
      <c r="H257" s="184">
        <v>36</v>
      </c>
      <c r="J257" s="171" t="s">
        <v>185</v>
      </c>
    </row>
    <row r="258" spans="1:10" ht="17.25" customHeight="1" x14ac:dyDescent="0.25">
      <c r="A258" s="172" t="s">
        <v>36</v>
      </c>
      <c r="B258" s="168" t="s">
        <v>73</v>
      </c>
      <c r="C258" s="168">
        <v>2</v>
      </c>
      <c r="D258" s="168" t="s">
        <v>656</v>
      </c>
      <c r="E258" s="172" t="s">
        <v>4</v>
      </c>
      <c r="F258" s="173" t="s">
        <v>5</v>
      </c>
      <c r="G258" s="172" t="s">
        <v>137</v>
      </c>
      <c r="H258" s="184">
        <v>35</v>
      </c>
      <c r="J258" s="171" t="s">
        <v>190</v>
      </c>
    </row>
    <row r="259" spans="1:10" ht="17.25" customHeight="1" x14ac:dyDescent="0.25">
      <c r="A259" s="172" t="s">
        <v>36</v>
      </c>
      <c r="B259" s="168" t="s">
        <v>73</v>
      </c>
      <c r="C259" s="168">
        <v>2</v>
      </c>
      <c r="D259" s="168" t="s">
        <v>656</v>
      </c>
      <c r="E259" s="172" t="s">
        <v>108</v>
      </c>
      <c r="F259" s="187" t="s">
        <v>172</v>
      </c>
      <c r="G259" s="183" t="s">
        <v>219</v>
      </c>
      <c r="H259" s="184">
        <v>50</v>
      </c>
      <c r="J259" s="171" t="s">
        <v>138</v>
      </c>
    </row>
    <row r="260" spans="1:10" ht="17.25" customHeight="1" x14ac:dyDescent="0.25">
      <c r="A260" s="172" t="s">
        <v>36</v>
      </c>
      <c r="B260" s="168" t="s">
        <v>73</v>
      </c>
      <c r="C260" s="168">
        <v>2</v>
      </c>
      <c r="D260" s="168" t="s">
        <v>656</v>
      </c>
      <c r="E260" s="172" t="s">
        <v>20</v>
      </c>
      <c r="F260" s="173" t="s">
        <v>23</v>
      </c>
      <c r="G260" s="183" t="s">
        <v>599</v>
      </c>
      <c r="H260" s="184">
        <v>140</v>
      </c>
      <c r="J260" s="171" t="s">
        <v>174</v>
      </c>
    </row>
    <row r="261" spans="1:10" ht="17.25" customHeight="1" x14ac:dyDescent="0.25">
      <c r="A261" s="172" t="s">
        <v>36</v>
      </c>
      <c r="B261" s="168" t="s">
        <v>73</v>
      </c>
      <c r="C261" s="168">
        <v>2</v>
      </c>
      <c r="D261" s="168" t="s">
        <v>656</v>
      </c>
      <c r="E261" s="172" t="s">
        <v>22</v>
      </c>
      <c r="F261" s="173" t="s">
        <v>79</v>
      </c>
      <c r="G261" s="183" t="s">
        <v>599</v>
      </c>
      <c r="H261" s="184">
        <v>120</v>
      </c>
      <c r="J261" s="171" t="s">
        <v>174</v>
      </c>
    </row>
    <row r="262" spans="1:10" ht="17.25" customHeight="1" x14ac:dyDescent="0.25">
      <c r="A262" s="172" t="s">
        <v>36</v>
      </c>
      <c r="B262" s="168" t="s">
        <v>73</v>
      </c>
      <c r="C262" s="168">
        <v>2</v>
      </c>
      <c r="D262" s="168" t="s">
        <v>656</v>
      </c>
      <c r="E262" s="172" t="s">
        <v>24</v>
      </c>
      <c r="F262" s="173" t="s">
        <v>80</v>
      </c>
      <c r="G262" s="183" t="s">
        <v>599</v>
      </c>
      <c r="H262" s="184">
        <v>120</v>
      </c>
      <c r="J262" s="171" t="s">
        <v>174</v>
      </c>
    </row>
    <row r="263" spans="1:10" ht="17.25" customHeight="1" x14ac:dyDescent="0.25">
      <c r="A263" s="172" t="s">
        <v>36</v>
      </c>
      <c r="B263" s="168" t="s">
        <v>73</v>
      </c>
      <c r="C263" s="168">
        <v>2</v>
      </c>
      <c r="D263" s="168" t="s">
        <v>656</v>
      </c>
      <c r="E263" s="172" t="s">
        <v>26</v>
      </c>
      <c r="F263" s="173" t="s">
        <v>81</v>
      </c>
      <c r="G263" s="183" t="s">
        <v>599</v>
      </c>
      <c r="H263" s="184">
        <v>120</v>
      </c>
      <c r="J263" s="171" t="s">
        <v>174</v>
      </c>
    </row>
    <row r="264" spans="1:10" ht="17.25" customHeight="1" x14ac:dyDescent="0.25">
      <c r="A264" s="172" t="s">
        <v>36</v>
      </c>
      <c r="B264" s="168" t="s">
        <v>73</v>
      </c>
      <c r="C264" s="168">
        <v>2</v>
      </c>
      <c r="D264" s="168" t="s">
        <v>656</v>
      </c>
      <c r="E264" s="172" t="s">
        <v>28</v>
      </c>
      <c r="F264" s="173" t="s">
        <v>82</v>
      </c>
      <c r="G264" s="183" t="s">
        <v>599</v>
      </c>
      <c r="H264" s="184">
        <v>100</v>
      </c>
      <c r="J264" s="171" t="s">
        <v>181</v>
      </c>
    </row>
    <row r="265" spans="1:10" ht="17.25" customHeight="1" x14ac:dyDescent="0.25">
      <c r="A265" s="172" t="s">
        <v>36</v>
      </c>
      <c r="B265" s="168" t="s">
        <v>73</v>
      </c>
      <c r="C265" s="168">
        <v>2</v>
      </c>
      <c r="D265" s="168" t="s">
        <v>656</v>
      </c>
      <c r="E265" s="172" t="s">
        <v>30</v>
      </c>
      <c r="F265" s="173" t="s">
        <v>83</v>
      </c>
      <c r="G265" s="183" t="s">
        <v>599</v>
      </c>
      <c r="H265" s="184">
        <v>60</v>
      </c>
      <c r="J265" s="171" t="s">
        <v>181</v>
      </c>
    </row>
    <row r="266" spans="1:10" ht="17.25" customHeight="1" x14ac:dyDescent="0.25">
      <c r="A266" s="172" t="s">
        <v>36</v>
      </c>
      <c r="B266" s="168" t="s">
        <v>73</v>
      </c>
      <c r="C266" s="168">
        <v>2</v>
      </c>
      <c r="D266" s="168" t="s">
        <v>656</v>
      </c>
      <c r="E266" s="169" t="s">
        <v>32</v>
      </c>
      <c r="F266" s="170" t="s">
        <v>71</v>
      </c>
      <c r="G266" s="169" t="s">
        <v>601</v>
      </c>
      <c r="H266" s="189">
        <v>15</v>
      </c>
      <c r="J266" s="171" t="s">
        <v>185</v>
      </c>
    </row>
    <row r="267" spans="1:10" ht="17.25" customHeight="1" x14ac:dyDescent="0.25">
      <c r="A267" s="172" t="s">
        <v>36</v>
      </c>
      <c r="B267" s="168" t="s">
        <v>73</v>
      </c>
      <c r="C267" s="168">
        <v>2</v>
      </c>
      <c r="D267" s="168" t="s">
        <v>657</v>
      </c>
      <c r="E267" s="172" t="s">
        <v>2</v>
      </c>
      <c r="F267" s="173" t="s">
        <v>3</v>
      </c>
      <c r="G267" s="172" t="s">
        <v>135</v>
      </c>
      <c r="H267" s="184">
        <v>36</v>
      </c>
      <c r="J267" s="171" t="s">
        <v>185</v>
      </c>
    </row>
    <row r="268" spans="1:10" ht="17.25" customHeight="1" x14ac:dyDescent="0.25">
      <c r="A268" s="172" t="s">
        <v>36</v>
      </c>
      <c r="B268" s="168" t="s">
        <v>73</v>
      </c>
      <c r="C268" s="168">
        <v>2</v>
      </c>
      <c r="D268" s="168" t="s">
        <v>657</v>
      </c>
      <c r="E268" s="172" t="s">
        <v>4</v>
      </c>
      <c r="F268" s="173" t="s">
        <v>5</v>
      </c>
      <c r="G268" s="172" t="s">
        <v>137</v>
      </c>
      <c r="H268" s="184">
        <v>35</v>
      </c>
      <c r="J268" s="171" t="s">
        <v>190</v>
      </c>
    </row>
    <row r="269" spans="1:10" ht="17.25" customHeight="1" x14ac:dyDescent="0.25">
      <c r="A269" s="172" t="s">
        <v>36</v>
      </c>
      <c r="B269" s="168" t="s">
        <v>73</v>
      </c>
      <c r="C269" s="168">
        <v>2</v>
      </c>
      <c r="D269" s="168" t="s">
        <v>657</v>
      </c>
      <c r="E269" s="172" t="s">
        <v>108</v>
      </c>
      <c r="F269" s="187" t="s">
        <v>172</v>
      </c>
      <c r="G269" s="183" t="s">
        <v>219</v>
      </c>
      <c r="H269" s="184">
        <v>50</v>
      </c>
      <c r="J269" s="171" t="s">
        <v>138</v>
      </c>
    </row>
    <row r="270" spans="1:10" ht="17.25" customHeight="1" x14ac:dyDescent="0.25">
      <c r="A270" s="172" t="s">
        <v>36</v>
      </c>
      <c r="B270" s="168" t="s">
        <v>73</v>
      </c>
      <c r="C270" s="168">
        <v>2</v>
      </c>
      <c r="D270" s="168" t="s">
        <v>657</v>
      </c>
      <c r="E270" s="172" t="s">
        <v>20</v>
      </c>
      <c r="F270" s="173" t="s">
        <v>23</v>
      </c>
      <c r="G270" s="183" t="s">
        <v>599</v>
      </c>
      <c r="H270" s="184">
        <v>140</v>
      </c>
      <c r="J270" s="171" t="s">
        <v>183</v>
      </c>
    </row>
    <row r="271" spans="1:10" ht="17.25" customHeight="1" x14ac:dyDescent="0.25">
      <c r="A271" s="172" t="s">
        <v>36</v>
      </c>
      <c r="B271" s="168" t="s">
        <v>73</v>
      </c>
      <c r="C271" s="168">
        <v>2</v>
      </c>
      <c r="D271" s="168" t="s">
        <v>657</v>
      </c>
      <c r="E271" s="172" t="s">
        <v>22</v>
      </c>
      <c r="F271" s="173" t="s">
        <v>79</v>
      </c>
      <c r="G271" s="183" t="s">
        <v>599</v>
      </c>
      <c r="H271" s="184">
        <v>120</v>
      </c>
      <c r="J271" s="171" t="s">
        <v>189</v>
      </c>
    </row>
    <row r="272" spans="1:10" ht="17.25" customHeight="1" x14ac:dyDescent="0.25">
      <c r="A272" s="172" t="s">
        <v>36</v>
      </c>
      <c r="B272" s="168" t="s">
        <v>73</v>
      </c>
      <c r="C272" s="168">
        <v>2</v>
      </c>
      <c r="D272" s="168" t="s">
        <v>657</v>
      </c>
      <c r="E272" s="172" t="s">
        <v>24</v>
      </c>
      <c r="F272" s="173" t="s">
        <v>80</v>
      </c>
      <c r="G272" s="183" t="s">
        <v>599</v>
      </c>
      <c r="H272" s="184">
        <v>120</v>
      </c>
      <c r="J272" s="171" t="s">
        <v>187</v>
      </c>
    </row>
    <row r="273" spans="1:10" ht="17.25" customHeight="1" x14ac:dyDescent="0.25">
      <c r="A273" s="172" t="s">
        <v>36</v>
      </c>
      <c r="B273" s="168" t="s">
        <v>73</v>
      </c>
      <c r="C273" s="168">
        <v>2</v>
      </c>
      <c r="D273" s="168" t="s">
        <v>657</v>
      </c>
      <c r="E273" s="172" t="s">
        <v>26</v>
      </c>
      <c r="F273" s="173" t="s">
        <v>81</v>
      </c>
      <c r="G273" s="183" t="s">
        <v>599</v>
      </c>
      <c r="H273" s="184">
        <v>120</v>
      </c>
      <c r="J273" s="171" t="s">
        <v>189</v>
      </c>
    </row>
    <row r="274" spans="1:10" ht="17.25" customHeight="1" x14ac:dyDescent="0.25">
      <c r="A274" s="172" t="s">
        <v>36</v>
      </c>
      <c r="B274" s="168" t="s">
        <v>73</v>
      </c>
      <c r="C274" s="168">
        <v>2</v>
      </c>
      <c r="D274" s="168" t="s">
        <v>657</v>
      </c>
      <c r="E274" s="172" t="s">
        <v>28</v>
      </c>
      <c r="F274" s="173" t="s">
        <v>82</v>
      </c>
      <c r="G274" s="183" t="s">
        <v>599</v>
      </c>
      <c r="H274" s="184">
        <v>100</v>
      </c>
      <c r="J274" s="171" t="s">
        <v>181</v>
      </c>
    </row>
    <row r="275" spans="1:10" ht="17.25" customHeight="1" x14ac:dyDescent="0.25">
      <c r="A275" s="172" t="s">
        <v>36</v>
      </c>
      <c r="B275" s="168" t="s">
        <v>73</v>
      </c>
      <c r="C275" s="168">
        <v>2</v>
      </c>
      <c r="D275" s="168" t="s">
        <v>657</v>
      </c>
      <c r="E275" s="172" t="s">
        <v>30</v>
      </c>
      <c r="F275" s="173" t="s">
        <v>83</v>
      </c>
      <c r="G275" s="183" t="s">
        <v>599</v>
      </c>
      <c r="H275" s="184">
        <v>60</v>
      </c>
      <c r="J275" s="171" t="s">
        <v>189</v>
      </c>
    </row>
    <row r="276" spans="1:10" ht="17.25" customHeight="1" x14ac:dyDescent="0.25">
      <c r="A276" s="172" t="s">
        <v>36</v>
      </c>
      <c r="B276" s="168" t="s">
        <v>73</v>
      </c>
      <c r="C276" s="168">
        <v>2</v>
      </c>
      <c r="D276" s="168" t="s">
        <v>657</v>
      </c>
      <c r="E276" s="169" t="s">
        <v>32</v>
      </c>
      <c r="F276" s="170" t="s">
        <v>71</v>
      </c>
      <c r="G276" s="169" t="s">
        <v>601</v>
      </c>
      <c r="H276" s="189">
        <v>15</v>
      </c>
      <c r="J276" s="171" t="s">
        <v>185</v>
      </c>
    </row>
    <row r="277" spans="1:10" ht="17.25" customHeight="1" x14ac:dyDescent="0.25">
      <c r="A277" s="172" t="s">
        <v>36</v>
      </c>
      <c r="B277" s="168" t="s">
        <v>73</v>
      </c>
      <c r="C277" s="168">
        <v>2</v>
      </c>
      <c r="D277" s="168" t="s">
        <v>658</v>
      </c>
      <c r="E277" s="172" t="s">
        <v>2</v>
      </c>
      <c r="F277" s="173" t="s">
        <v>3</v>
      </c>
      <c r="G277" s="172" t="s">
        <v>135</v>
      </c>
      <c r="H277" s="184">
        <v>36</v>
      </c>
      <c r="J277" s="171" t="s">
        <v>185</v>
      </c>
    </row>
    <row r="278" spans="1:10" ht="17.25" customHeight="1" x14ac:dyDescent="0.25">
      <c r="A278" s="172" t="s">
        <v>36</v>
      </c>
      <c r="B278" s="168" t="s">
        <v>73</v>
      </c>
      <c r="C278" s="168">
        <v>2</v>
      </c>
      <c r="D278" s="168" t="s">
        <v>658</v>
      </c>
      <c r="E278" s="172" t="s">
        <v>4</v>
      </c>
      <c r="F278" s="173" t="s">
        <v>5</v>
      </c>
      <c r="G278" s="172" t="s">
        <v>137</v>
      </c>
      <c r="H278" s="184">
        <v>35</v>
      </c>
      <c r="J278" s="171" t="s">
        <v>190</v>
      </c>
    </row>
    <row r="279" spans="1:10" ht="17.25" customHeight="1" x14ac:dyDescent="0.25">
      <c r="A279" s="172" t="s">
        <v>36</v>
      </c>
      <c r="B279" s="168" t="s">
        <v>73</v>
      </c>
      <c r="C279" s="168">
        <v>2</v>
      </c>
      <c r="D279" s="168" t="s">
        <v>658</v>
      </c>
      <c r="E279" s="172" t="s">
        <v>108</v>
      </c>
      <c r="F279" s="187" t="s">
        <v>172</v>
      </c>
      <c r="G279" s="183" t="s">
        <v>219</v>
      </c>
      <c r="H279" s="184">
        <v>50</v>
      </c>
      <c r="J279" s="171" t="s">
        <v>138</v>
      </c>
    </row>
    <row r="280" spans="1:10" ht="17.25" customHeight="1" x14ac:dyDescent="0.25">
      <c r="A280" s="172" t="s">
        <v>36</v>
      </c>
      <c r="B280" s="168" t="s">
        <v>73</v>
      </c>
      <c r="C280" s="168">
        <v>2</v>
      </c>
      <c r="D280" s="168" t="s">
        <v>658</v>
      </c>
      <c r="E280" s="172" t="s">
        <v>20</v>
      </c>
      <c r="F280" s="173" t="s">
        <v>23</v>
      </c>
      <c r="G280" s="183" t="s">
        <v>599</v>
      </c>
      <c r="H280" s="184">
        <v>140</v>
      </c>
      <c r="J280" s="171" t="s">
        <v>198</v>
      </c>
    </row>
    <row r="281" spans="1:10" ht="17.25" customHeight="1" x14ac:dyDescent="0.25">
      <c r="A281" s="172" t="s">
        <v>36</v>
      </c>
      <c r="B281" s="168" t="s">
        <v>73</v>
      </c>
      <c r="C281" s="168">
        <v>2</v>
      </c>
      <c r="D281" s="168" t="s">
        <v>658</v>
      </c>
      <c r="E281" s="172" t="s">
        <v>22</v>
      </c>
      <c r="F281" s="173" t="s">
        <v>79</v>
      </c>
      <c r="G281" s="183" t="s">
        <v>599</v>
      </c>
      <c r="H281" s="184">
        <v>120</v>
      </c>
      <c r="J281" s="171" t="s">
        <v>198</v>
      </c>
    </row>
    <row r="282" spans="1:10" ht="17.25" customHeight="1" x14ac:dyDescent="0.25">
      <c r="A282" s="172" t="s">
        <v>36</v>
      </c>
      <c r="B282" s="168" t="s">
        <v>73</v>
      </c>
      <c r="C282" s="168">
        <v>2</v>
      </c>
      <c r="D282" s="168" t="s">
        <v>658</v>
      </c>
      <c r="E282" s="172" t="s">
        <v>24</v>
      </c>
      <c r="F282" s="188" t="s">
        <v>80</v>
      </c>
      <c r="G282" s="183" t="s">
        <v>599</v>
      </c>
      <c r="H282" s="184">
        <v>120</v>
      </c>
      <c r="J282" s="171" t="s">
        <v>198</v>
      </c>
    </row>
    <row r="283" spans="1:10" ht="17.25" customHeight="1" x14ac:dyDescent="0.25">
      <c r="A283" s="172" t="s">
        <v>36</v>
      </c>
      <c r="B283" s="168" t="s">
        <v>73</v>
      </c>
      <c r="C283" s="168">
        <v>2</v>
      </c>
      <c r="D283" s="168" t="s">
        <v>658</v>
      </c>
      <c r="E283" s="172" t="s">
        <v>26</v>
      </c>
      <c r="F283" s="173" t="s">
        <v>81</v>
      </c>
      <c r="G283" s="183" t="s">
        <v>599</v>
      </c>
      <c r="H283" s="184">
        <v>120</v>
      </c>
      <c r="J283" s="171" t="s">
        <v>198</v>
      </c>
    </row>
    <row r="284" spans="1:10" ht="17.25" customHeight="1" x14ac:dyDescent="0.25">
      <c r="A284" s="172" t="s">
        <v>36</v>
      </c>
      <c r="B284" s="168" t="s">
        <v>73</v>
      </c>
      <c r="C284" s="168">
        <v>2</v>
      </c>
      <c r="D284" s="168" t="s">
        <v>658</v>
      </c>
      <c r="E284" s="172" t="s">
        <v>28</v>
      </c>
      <c r="F284" s="173" t="s">
        <v>82</v>
      </c>
      <c r="G284" s="183" t="s">
        <v>599</v>
      </c>
      <c r="H284" s="184">
        <v>100</v>
      </c>
      <c r="J284" s="171" t="s">
        <v>181</v>
      </c>
    </row>
    <row r="285" spans="1:10" ht="17.25" customHeight="1" x14ac:dyDescent="0.25">
      <c r="A285" s="172" t="s">
        <v>36</v>
      </c>
      <c r="B285" s="168" t="s">
        <v>73</v>
      </c>
      <c r="C285" s="168">
        <v>2</v>
      </c>
      <c r="D285" s="168" t="s">
        <v>658</v>
      </c>
      <c r="E285" s="172" t="s">
        <v>30</v>
      </c>
      <c r="F285" s="173" t="s">
        <v>83</v>
      </c>
      <c r="G285" s="183" t="s">
        <v>599</v>
      </c>
      <c r="H285" s="184">
        <v>60</v>
      </c>
      <c r="J285" s="171" t="s">
        <v>198</v>
      </c>
    </row>
    <row r="286" spans="1:10" ht="17.25" customHeight="1" x14ac:dyDescent="0.25">
      <c r="A286" s="172" t="s">
        <v>36</v>
      </c>
      <c r="B286" s="168" t="s">
        <v>73</v>
      </c>
      <c r="C286" s="168">
        <v>2</v>
      </c>
      <c r="D286" s="168" t="s">
        <v>658</v>
      </c>
      <c r="E286" s="169" t="s">
        <v>32</v>
      </c>
      <c r="F286" s="170" t="s">
        <v>71</v>
      </c>
      <c r="G286" s="169" t="s">
        <v>601</v>
      </c>
      <c r="H286" s="189">
        <v>15</v>
      </c>
      <c r="J286" s="171" t="s">
        <v>185</v>
      </c>
    </row>
    <row r="287" spans="1:10" ht="17.25" customHeight="1" x14ac:dyDescent="0.25">
      <c r="A287" s="172" t="s">
        <v>36</v>
      </c>
      <c r="B287" s="168" t="s">
        <v>73</v>
      </c>
      <c r="C287" s="168">
        <v>2</v>
      </c>
      <c r="D287" s="168" t="s">
        <v>659</v>
      </c>
      <c r="E287" s="172" t="s">
        <v>2</v>
      </c>
      <c r="F287" s="173" t="s">
        <v>3</v>
      </c>
      <c r="G287" s="172" t="s">
        <v>135</v>
      </c>
      <c r="H287" s="184">
        <v>36</v>
      </c>
      <c r="J287" s="171" t="s">
        <v>185</v>
      </c>
    </row>
    <row r="288" spans="1:10" ht="17.25" customHeight="1" x14ac:dyDescent="0.25">
      <c r="A288" s="172" t="s">
        <v>36</v>
      </c>
      <c r="B288" s="168" t="s">
        <v>73</v>
      </c>
      <c r="C288" s="168">
        <v>2</v>
      </c>
      <c r="D288" s="168" t="s">
        <v>659</v>
      </c>
      <c r="E288" s="172" t="s">
        <v>4</v>
      </c>
      <c r="F288" s="173" t="s">
        <v>5</v>
      </c>
      <c r="G288" s="172" t="s">
        <v>137</v>
      </c>
      <c r="H288" s="184">
        <v>35</v>
      </c>
      <c r="J288" s="171" t="s">
        <v>190</v>
      </c>
    </row>
    <row r="289" spans="1:10" ht="17.25" customHeight="1" x14ac:dyDescent="0.25">
      <c r="A289" s="172" t="s">
        <v>36</v>
      </c>
      <c r="B289" s="168" t="s">
        <v>73</v>
      </c>
      <c r="C289" s="168">
        <v>2</v>
      </c>
      <c r="D289" s="168" t="s">
        <v>659</v>
      </c>
      <c r="E289" s="172" t="s">
        <v>108</v>
      </c>
      <c r="F289" s="173" t="s">
        <v>172</v>
      </c>
      <c r="G289" s="183" t="s">
        <v>219</v>
      </c>
      <c r="H289" s="184">
        <v>50</v>
      </c>
      <c r="J289" s="171" t="s">
        <v>138</v>
      </c>
    </row>
    <row r="290" spans="1:10" ht="17.25" customHeight="1" x14ac:dyDescent="0.25">
      <c r="A290" s="172" t="s">
        <v>36</v>
      </c>
      <c r="B290" s="168" t="s">
        <v>73</v>
      </c>
      <c r="C290" s="168">
        <v>2</v>
      </c>
      <c r="D290" s="168" t="s">
        <v>659</v>
      </c>
      <c r="E290" s="172" t="s">
        <v>20</v>
      </c>
      <c r="F290" s="173" t="s">
        <v>23</v>
      </c>
      <c r="G290" s="183" t="s">
        <v>599</v>
      </c>
      <c r="H290" s="184">
        <v>140</v>
      </c>
      <c r="J290" s="171" t="s">
        <v>181</v>
      </c>
    </row>
    <row r="291" spans="1:10" ht="17.25" customHeight="1" x14ac:dyDescent="0.25">
      <c r="A291" s="172" t="s">
        <v>36</v>
      </c>
      <c r="B291" s="168" t="s">
        <v>73</v>
      </c>
      <c r="C291" s="168">
        <v>2</v>
      </c>
      <c r="D291" s="168" t="s">
        <v>659</v>
      </c>
      <c r="E291" s="172" t="s">
        <v>22</v>
      </c>
      <c r="F291" s="173" t="s">
        <v>79</v>
      </c>
      <c r="G291" s="183" t="s">
        <v>599</v>
      </c>
      <c r="H291" s="184">
        <v>120</v>
      </c>
      <c r="J291" s="171" t="s">
        <v>187</v>
      </c>
    </row>
    <row r="292" spans="1:10" ht="17.25" customHeight="1" x14ac:dyDescent="0.25">
      <c r="A292" s="172" t="s">
        <v>36</v>
      </c>
      <c r="B292" s="168" t="s">
        <v>73</v>
      </c>
      <c r="C292" s="168">
        <v>2</v>
      </c>
      <c r="D292" s="168" t="s">
        <v>659</v>
      </c>
      <c r="E292" s="172" t="s">
        <v>24</v>
      </c>
      <c r="F292" s="173" t="s">
        <v>80</v>
      </c>
      <c r="G292" s="183" t="s">
        <v>599</v>
      </c>
      <c r="H292" s="184">
        <v>120</v>
      </c>
      <c r="J292" s="171" t="s">
        <v>187</v>
      </c>
    </row>
    <row r="293" spans="1:10" ht="17.25" customHeight="1" x14ac:dyDescent="0.25">
      <c r="A293" s="172" t="s">
        <v>36</v>
      </c>
      <c r="B293" s="168" t="s">
        <v>73</v>
      </c>
      <c r="C293" s="168">
        <v>2</v>
      </c>
      <c r="D293" s="168" t="s">
        <v>659</v>
      </c>
      <c r="E293" s="172" t="s">
        <v>26</v>
      </c>
      <c r="F293" s="173" t="s">
        <v>81</v>
      </c>
      <c r="G293" s="183" t="s">
        <v>599</v>
      </c>
      <c r="H293" s="184">
        <v>120</v>
      </c>
      <c r="J293" s="171" t="s">
        <v>189</v>
      </c>
    </row>
    <row r="294" spans="1:10" ht="17.25" customHeight="1" x14ac:dyDescent="0.25">
      <c r="A294" s="172" t="s">
        <v>36</v>
      </c>
      <c r="B294" s="168" t="s">
        <v>73</v>
      </c>
      <c r="C294" s="168">
        <v>2</v>
      </c>
      <c r="D294" s="168" t="s">
        <v>659</v>
      </c>
      <c r="E294" s="172" t="s">
        <v>28</v>
      </c>
      <c r="F294" s="173" t="s">
        <v>82</v>
      </c>
      <c r="G294" s="183" t="s">
        <v>599</v>
      </c>
      <c r="H294" s="184">
        <v>100</v>
      </c>
      <c r="J294" s="171" t="s">
        <v>181</v>
      </c>
    </row>
    <row r="295" spans="1:10" ht="17.25" customHeight="1" x14ac:dyDescent="0.25">
      <c r="A295" s="172" t="s">
        <v>36</v>
      </c>
      <c r="B295" s="168" t="s">
        <v>73</v>
      </c>
      <c r="C295" s="168">
        <v>2</v>
      </c>
      <c r="D295" s="168" t="s">
        <v>659</v>
      </c>
      <c r="E295" s="172" t="s">
        <v>30</v>
      </c>
      <c r="F295" s="173" t="s">
        <v>83</v>
      </c>
      <c r="G295" s="183" t="s">
        <v>599</v>
      </c>
      <c r="H295" s="184">
        <v>60</v>
      </c>
      <c r="J295" s="171" t="s">
        <v>189</v>
      </c>
    </row>
    <row r="296" spans="1:10" ht="17.25" customHeight="1" x14ac:dyDescent="0.25">
      <c r="A296" s="172" t="s">
        <v>36</v>
      </c>
      <c r="B296" s="168" t="s">
        <v>73</v>
      </c>
      <c r="C296" s="168">
        <v>2</v>
      </c>
      <c r="D296" s="168" t="s">
        <v>659</v>
      </c>
      <c r="E296" s="169" t="s">
        <v>32</v>
      </c>
      <c r="F296" s="170" t="s">
        <v>71</v>
      </c>
      <c r="G296" s="169" t="s">
        <v>601</v>
      </c>
      <c r="H296" s="189">
        <v>15</v>
      </c>
      <c r="J296" s="171" t="s">
        <v>185</v>
      </c>
    </row>
    <row r="297" spans="1:10" ht="17.25" customHeight="1" x14ac:dyDescent="0.25">
      <c r="A297" s="172" t="s">
        <v>84</v>
      </c>
      <c r="B297" s="168" t="s">
        <v>85</v>
      </c>
      <c r="C297" s="168">
        <v>1</v>
      </c>
      <c r="D297" s="168" t="s">
        <v>666</v>
      </c>
      <c r="E297" s="172" t="s">
        <v>87</v>
      </c>
      <c r="F297" s="173" t="s">
        <v>1</v>
      </c>
      <c r="G297" s="183" t="s">
        <v>136</v>
      </c>
      <c r="H297" s="184">
        <v>30</v>
      </c>
      <c r="J297" s="171" t="s">
        <v>188</v>
      </c>
    </row>
    <row r="298" spans="1:10" ht="17.25" customHeight="1" x14ac:dyDescent="0.25">
      <c r="A298" s="172" t="s">
        <v>84</v>
      </c>
      <c r="B298" s="168" t="s">
        <v>85</v>
      </c>
      <c r="C298" s="168">
        <v>1</v>
      </c>
      <c r="D298" s="168" t="s">
        <v>666</v>
      </c>
      <c r="E298" s="172" t="s">
        <v>88</v>
      </c>
      <c r="F298" s="173" t="s">
        <v>3</v>
      </c>
      <c r="G298" s="172" t="s">
        <v>135</v>
      </c>
      <c r="H298" s="184">
        <v>72</v>
      </c>
      <c r="J298" s="171" t="s">
        <v>199</v>
      </c>
    </row>
    <row r="299" spans="1:10" ht="17.25" customHeight="1" x14ac:dyDescent="0.25">
      <c r="A299" s="172" t="s">
        <v>84</v>
      </c>
      <c r="B299" s="168" t="s">
        <v>85</v>
      </c>
      <c r="C299" s="168">
        <v>1</v>
      </c>
      <c r="D299" s="168" t="s">
        <v>666</v>
      </c>
      <c r="E299" s="172" t="s">
        <v>89</v>
      </c>
      <c r="F299" s="173" t="s">
        <v>5</v>
      </c>
      <c r="G299" s="172" t="s">
        <v>137</v>
      </c>
      <c r="H299" s="184">
        <v>35</v>
      </c>
      <c r="J299" s="171" t="s">
        <v>147</v>
      </c>
    </row>
    <row r="300" spans="1:10" ht="17.25" customHeight="1" x14ac:dyDescent="0.25">
      <c r="A300" s="172" t="s">
        <v>84</v>
      </c>
      <c r="B300" s="168" t="s">
        <v>85</v>
      </c>
      <c r="C300" s="168">
        <v>1</v>
      </c>
      <c r="D300" s="168" t="s">
        <v>666</v>
      </c>
      <c r="E300" s="172" t="s">
        <v>6</v>
      </c>
      <c r="F300" s="173" t="s">
        <v>56</v>
      </c>
      <c r="G300" s="183" t="s">
        <v>257</v>
      </c>
      <c r="H300" s="184">
        <v>15</v>
      </c>
      <c r="J300" s="171" t="s">
        <v>178</v>
      </c>
    </row>
    <row r="301" spans="1:10" ht="17.25" customHeight="1" x14ac:dyDescent="0.25">
      <c r="A301" s="172" t="s">
        <v>84</v>
      </c>
      <c r="B301" s="168" t="s">
        <v>85</v>
      </c>
      <c r="C301" s="168">
        <v>1</v>
      </c>
      <c r="D301" s="168" t="s">
        <v>666</v>
      </c>
      <c r="E301" s="172" t="s">
        <v>8</v>
      </c>
      <c r="F301" s="188" t="s">
        <v>90</v>
      </c>
      <c r="G301" s="190" t="s">
        <v>219</v>
      </c>
      <c r="H301" s="189">
        <v>60</v>
      </c>
      <c r="J301" s="171"/>
    </row>
    <row r="302" spans="1:10" ht="17.25" customHeight="1" x14ac:dyDescent="0.25">
      <c r="A302" s="172" t="s">
        <v>84</v>
      </c>
      <c r="B302" s="168" t="s">
        <v>85</v>
      </c>
      <c r="C302" s="168">
        <v>1</v>
      </c>
      <c r="D302" s="168" t="s">
        <v>666</v>
      </c>
      <c r="E302" s="172" t="s">
        <v>10</v>
      </c>
      <c r="F302" s="173" t="s">
        <v>11</v>
      </c>
      <c r="G302" s="183" t="s">
        <v>132</v>
      </c>
      <c r="H302" s="184">
        <v>100</v>
      </c>
      <c r="J302" s="171" t="s">
        <v>148</v>
      </c>
    </row>
    <row r="303" spans="1:10" ht="17.25" customHeight="1" x14ac:dyDescent="0.25">
      <c r="A303" s="172" t="s">
        <v>84</v>
      </c>
      <c r="B303" s="168" t="s">
        <v>85</v>
      </c>
      <c r="C303" s="168">
        <v>1</v>
      </c>
      <c r="D303" s="168" t="s">
        <v>666</v>
      </c>
      <c r="E303" s="172" t="s">
        <v>12</v>
      </c>
      <c r="F303" s="173" t="s">
        <v>91</v>
      </c>
      <c r="G303" s="183" t="s">
        <v>257</v>
      </c>
      <c r="H303" s="184">
        <v>200</v>
      </c>
      <c r="J303" s="171" t="s">
        <v>178</v>
      </c>
    </row>
    <row r="304" spans="1:10" ht="17.25" customHeight="1" x14ac:dyDescent="0.25">
      <c r="A304" s="172" t="s">
        <v>84</v>
      </c>
      <c r="B304" s="168" t="s">
        <v>85</v>
      </c>
      <c r="C304" s="168">
        <v>1</v>
      </c>
      <c r="D304" s="168" t="s">
        <v>666</v>
      </c>
      <c r="E304" s="172" t="s">
        <v>14</v>
      </c>
      <c r="F304" s="173" t="s">
        <v>61</v>
      </c>
      <c r="G304" s="183" t="s">
        <v>257</v>
      </c>
      <c r="H304" s="184">
        <v>100</v>
      </c>
      <c r="J304" s="171" t="s">
        <v>197</v>
      </c>
    </row>
    <row r="305" spans="1:10" ht="17.25" customHeight="1" x14ac:dyDescent="0.25">
      <c r="A305" s="172" t="s">
        <v>84</v>
      </c>
      <c r="B305" s="168" t="s">
        <v>85</v>
      </c>
      <c r="C305" s="168">
        <v>1</v>
      </c>
      <c r="D305" s="168" t="s">
        <v>666</v>
      </c>
      <c r="E305" s="172" t="s">
        <v>16</v>
      </c>
      <c r="F305" s="173" t="s">
        <v>92</v>
      </c>
      <c r="G305" s="183" t="s">
        <v>257</v>
      </c>
      <c r="H305" s="184">
        <v>140</v>
      </c>
      <c r="J305" s="171" t="s">
        <v>200</v>
      </c>
    </row>
    <row r="306" spans="1:10" ht="17.25" customHeight="1" x14ac:dyDescent="0.25">
      <c r="A306" s="172" t="s">
        <v>84</v>
      </c>
      <c r="B306" s="168" t="s">
        <v>85</v>
      </c>
      <c r="C306" s="168">
        <v>1</v>
      </c>
      <c r="D306" s="168" t="s">
        <v>666</v>
      </c>
      <c r="E306" s="172" t="s">
        <v>18</v>
      </c>
      <c r="F306" s="173" t="s">
        <v>93</v>
      </c>
      <c r="G306" s="183" t="s">
        <v>257</v>
      </c>
      <c r="H306" s="184">
        <v>120</v>
      </c>
      <c r="J306" s="171" t="s">
        <v>196</v>
      </c>
    </row>
    <row r="307" spans="1:10" ht="17.25" customHeight="1" x14ac:dyDescent="0.25">
      <c r="A307" s="172" t="s">
        <v>84</v>
      </c>
      <c r="B307" s="168" t="s">
        <v>85</v>
      </c>
      <c r="C307" s="168">
        <v>1</v>
      </c>
      <c r="D307" s="168" t="s">
        <v>667</v>
      </c>
      <c r="E307" s="172" t="s">
        <v>87</v>
      </c>
      <c r="F307" s="173" t="s">
        <v>1</v>
      </c>
      <c r="G307" s="183" t="s">
        <v>136</v>
      </c>
      <c r="H307" s="184">
        <v>30</v>
      </c>
      <c r="J307" s="171" t="s">
        <v>188</v>
      </c>
    </row>
    <row r="308" spans="1:10" ht="17.25" customHeight="1" x14ac:dyDescent="0.25">
      <c r="A308" s="172" t="s">
        <v>84</v>
      </c>
      <c r="B308" s="168" t="s">
        <v>85</v>
      </c>
      <c r="C308" s="168">
        <v>1</v>
      </c>
      <c r="D308" s="168" t="s">
        <v>667</v>
      </c>
      <c r="E308" s="172" t="s">
        <v>88</v>
      </c>
      <c r="F308" s="173" t="s">
        <v>3</v>
      </c>
      <c r="G308" s="172" t="s">
        <v>135</v>
      </c>
      <c r="H308" s="184">
        <v>72</v>
      </c>
      <c r="J308" s="171" t="s">
        <v>185</v>
      </c>
    </row>
    <row r="309" spans="1:10" ht="17.25" customHeight="1" x14ac:dyDescent="0.25">
      <c r="A309" s="172" t="s">
        <v>84</v>
      </c>
      <c r="B309" s="168" t="s">
        <v>85</v>
      </c>
      <c r="C309" s="168">
        <v>1</v>
      </c>
      <c r="D309" s="168" t="s">
        <v>667</v>
      </c>
      <c r="E309" s="172" t="s">
        <v>89</v>
      </c>
      <c r="F309" s="173" t="s">
        <v>5</v>
      </c>
      <c r="G309" s="172" t="s">
        <v>137</v>
      </c>
      <c r="H309" s="184">
        <v>35</v>
      </c>
      <c r="J309" s="171" t="s">
        <v>147</v>
      </c>
    </row>
    <row r="310" spans="1:10" ht="17.25" customHeight="1" x14ac:dyDescent="0.25">
      <c r="A310" s="172" t="s">
        <v>84</v>
      </c>
      <c r="B310" s="168" t="s">
        <v>85</v>
      </c>
      <c r="C310" s="168">
        <v>1</v>
      </c>
      <c r="D310" s="168" t="s">
        <v>667</v>
      </c>
      <c r="E310" s="172" t="s">
        <v>6</v>
      </c>
      <c r="F310" s="173" t="s">
        <v>56</v>
      </c>
      <c r="G310" s="183" t="s">
        <v>257</v>
      </c>
      <c r="H310" s="184">
        <v>15</v>
      </c>
      <c r="J310" s="171" t="s">
        <v>178</v>
      </c>
    </row>
    <row r="311" spans="1:10" ht="17.25" customHeight="1" x14ac:dyDescent="0.25">
      <c r="A311" s="172" t="s">
        <v>84</v>
      </c>
      <c r="B311" s="168" t="s">
        <v>85</v>
      </c>
      <c r="C311" s="168">
        <v>1</v>
      </c>
      <c r="D311" s="168" t="s">
        <v>667</v>
      </c>
      <c r="E311" s="172" t="s">
        <v>8</v>
      </c>
      <c r="F311" s="188" t="s">
        <v>90</v>
      </c>
      <c r="G311" s="190" t="s">
        <v>219</v>
      </c>
      <c r="H311" s="189">
        <v>60</v>
      </c>
      <c r="I311" s="185">
        <v>60</v>
      </c>
      <c r="J311" s="171"/>
    </row>
    <row r="312" spans="1:10" ht="17.25" customHeight="1" x14ac:dyDescent="0.25">
      <c r="A312" s="172" t="s">
        <v>84</v>
      </c>
      <c r="B312" s="168" t="s">
        <v>85</v>
      </c>
      <c r="C312" s="168">
        <v>1</v>
      </c>
      <c r="D312" s="168" t="s">
        <v>667</v>
      </c>
      <c r="E312" s="172" t="s">
        <v>10</v>
      </c>
      <c r="F312" s="173" t="s">
        <v>11</v>
      </c>
      <c r="G312" s="183" t="s">
        <v>132</v>
      </c>
      <c r="H312" s="184">
        <v>100</v>
      </c>
      <c r="I312" s="185">
        <v>100</v>
      </c>
      <c r="J312" s="171" t="s">
        <v>148</v>
      </c>
    </row>
    <row r="313" spans="1:10" ht="17.25" customHeight="1" x14ac:dyDescent="0.25">
      <c r="A313" s="172" t="s">
        <v>84</v>
      </c>
      <c r="B313" s="168" t="s">
        <v>85</v>
      </c>
      <c r="C313" s="168">
        <v>1</v>
      </c>
      <c r="D313" s="168" t="s">
        <v>667</v>
      </c>
      <c r="E313" s="172" t="s">
        <v>12</v>
      </c>
      <c r="F313" s="173" t="s">
        <v>91</v>
      </c>
      <c r="G313" s="183" t="s">
        <v>257</v>
      </c>
      <c r="H313" s="184">
        <v>200</v>
      </c>
      <c r="I313" s="185">
        <v>200</v>
      </c>
      <c r="J313" s="171" t="s">
        <v>178</v>
      </c>
    </row>
    <row r="314" spans="1:10" ht="17.25" customHeight="1" x14ac:dyDescent="0.25">
      <c r="A314" s="172" t="s">
        <v>84</v>
      </c>
      <c r="B314" s="168" t="s">
        <v>85</v>
      </c>
      <c r="C314" s="168">
        <v>1</v>
      </c>
      <c r="D314" s="168" t="s">
        <v>667</v>
      </c>
      <c r="E314" s="172" t="s">
        <v>14</v>
      </c>
      <c r="F314" s="173" t="s">
        <v>61</v>
      </c>
      <c r="G314" s="183" t="s">
        <v>257</v>
      </c>
      <c r="H314" s="184">
        <v>100</v>
      </c>
      <c r="I314" s="185">
        <v>100</v>
      </c>
      <c r="J314" s="171" t="s">
        <v>197</v>
      </c>
    </row>
    <row r="315" spans="1:10" ht="17.25" customHeight="1" x14ac:dyDescent="0.25">
      <c r="A315" s="172" t="s">
        <v>84</v>
      </c>
      <c r="B315" s="168" t="s">
        <v>85</v>
      </c>
      <c r="C315" s="168">
        <v>1</v>
      </c>
      <c r="D315" s="168" t="s">
        <v>667</v>
      </c>
      <c r="E315" s="172" t="s">
        <v>16</v>
      </c>
      <c r="F315" s="173" t="s">
        <v>92</v>
      </c>
      <c r="G315" s="183" t="s">
        <v>257</v>
      </c>
      <c r="H315" s="184">
        <v>140</v>
      </c>
      <c r="I315" s="185">
        <v>140</v>
      </c>
      <c r="J315" s="171" t="s">
        <v>200</v>
      </c>
    </row>
    <row r="316" spans="1:10" ht="17.25" customHeight="1" x14ac:dyDescent="0.25">
      <c r="A316" s="172" t="s">
        <v>84</v>
      </c>
      <c r="B316" s="168" t="s">
        <v>85</v>
      </c>
      <c r="C316" s="168">
        <v>1</v>
      </c>
      <c r="D316" s="168" t="s">
        <v>667</v>
      </c>
      <c r="E316" s="172" t="s">
        <v>18</v>
      </c>
      <c r="F316" s="173" t="s">
        <v>93</v>
      </c>
      <c r="G316" s="183" t="s">
        <v>257</v>
      </c>
      <c r="H316" s="184">
        <v>120</v>
      </c>
      <c r="I316" s="185">
        <v>120</v>
      </c>
      <c r="J316" s="171" t="s">
        <v>182</v>
      </c>
    </row>
    <row r="317" spans="1:10" ht="17.25" customHeight="1" x14ac:dyDescent="0.25">
      <c r="A317" s="172" t="s">
        <v>84</v>
      </c>
      <c r="B317" s="168" t="s">
        <v>85</v>
      </c>
      <c r="C317" s="168">
        <v>1</v>
      </c>
      <c r="D317" s="168" t="s">
        <v>668</v>
      </c>
      <c r="E317" s="172" t="s">
        <v>87</v>
      </c>
      <c r="F317" s="173" t="s">
        <v>1</v>
      </c>
      <c r="G317" s="183" t="s">
        <v>136</v>
      </c>
      <c r="H317" s="184">
        <v>30</v>
      </c>
      <c r="J317" s="171" t="s">
        <v>188</v>
      </c>
    </row>
    <row r="318" spans="1:10" ht="17.25" customHeight="1" x14ac:dyDescent="0.25">
      <c r="A318" s="172" t="s">
        <v>84</v>
      </c>
      <c r="B318" s="168" t="s">
        <v>85</v>
      </c>
      <c r="C318" s="168">
        <v>1</v>
      </c>
      <c r="D318" s="168" t="s">
        <v>668</v>
      </c>
      <c r="E318" s="172" t="s">
        <v>88</v>
      </c>
      <c r="F318" s="173" t="s">
        <v>3</v>
      </c>
      <c r="G318" s="172" t="s">
        <v>135</v>
      </c>
      <c r="H318" s="184">
        <v>72</v>
      </c>
      <c r="J318" s="171" t="s">
        <v>185</v>
      </c>
    </row>
    <row r="319" spans="1:10" ht="17.25" customHeight="1" x14ac:dyDescent="0.25">
      <c r="A319" s="172" t="s">
        <v>84</v>
      </c>
      <c r="B319" s="168" t="s">
        <v>85</v>
      </c>
      <c r="C319" s="168">
        <v>1</v>
      </c>
      <c r="D319" s="168" t="s">
        <v>668</v>
      </c>
      <c r="E319" s="172" t="s">
        <v>89</v>
      </c>
      <c r="F319" s="173" t="s">
        <v>5</v>
      </c>
      <c r="G319" s="172" t="s">
        <v>137</v>
      </c>
      <c r="H319" s="184">
        <v>35</v>
      </c>
      <c r="J319" s="171" t="s">
        <v>147</v>
      </c>
    </row>
    <row r="320" spans="1:10" ht="17.25" customHeight="1" x14ac:dyDescent="0.25">
      <c r="A320" s="172" t="s">
        <v>84</v>
      </c>
      <c r="B320" s="168" t="s">
        <v>85</v>
      </c>
      <c r="C320" s="168">
        <v>1</v>
      </c>
      <c r="D320" s="168" t="s">
        <v>668</v>
      </c>
      <c r="E320" s="172" t="s">
        <v>6</v>
      </c>
      <c r="F320" s="173" t="s">
        <v>56</v>
      </c>
      <c r="G320" s="183" t="s">
        <v>257</v>
      </c>
      <c r="H320" s="184">
        <v>15</v>
      </c>
      <c r="J320" s="171" t="s">
        <v>178</v>
      </c>
    </row>
    <row r="321" spans="1:10" ht="17.25" customHeight="1" x14ac:dyDescent="0.25">
      <c r="A321" s="172" t="s">
        <v>84</v>
      </c>
      <c r="B321" s="168" t="s">
        <v>85</v>
      </c>
      <c r="C321" s="168">
        <v>1</v>
      </c>
      <c r="D321" s="168" t="s">
        <v>668</v>
      </c>
      <c r="E321" s="172" t="s">
        <v>8</v>
      </c>
      <c r="F321" s="188" t="s">
        <v>90</v>
      </c>
      <c r="G321" s="190" t="s">
        <v>219</v>
      </c>
      <c r="H321" s="189">
        <v>60</v>
      </c>
      <c r="J321" s="171"/>
    </row>
    <row r="322" spans="1:10" ht="17.25" customHeight="1" x14ac:dyDescent="0.25">
      <c r="A322" s="172" t="s">
        <v>84</v>
      </c>
      <c r="B322" s="168" t="s">
        <v>85</v>
      </c>
      <c r="C322" s="168">
        <v>1</v>
      </c>
      <c r="D322" s="168" t="s">
        <v>668</v>
      </c>
      <c r="E322" s="172" t="s">
        <v>10</v>
      </c>
      <c r="F322" s="173" t="s">
        <v>11</v>
      </c>
      <c r="G322" s="183" t="s">
        <v>132</v>
      </c>
      <c r="H322" s="184">
        <v>100</v>
      </c>
      <c r="J322" s="171" t="s">
        <v>148</v>
      </c>
    </row>
    <row r="323" spans="1:10" ht="17.25" customHeight="1" x14ac:dyDescent="0.25">
      <c r="A323" s="172" t="s">
        <v>84</v>
      </c>
      <c r="B323" s="168" t="s">
        <v>85</v>
      </c>
      <c r="C323" s="168">
        <v>1</v>
      </c>
      <c r="D323" s="168" t="s">
        <v>668</v>
      </c>
      <c r="E323" s="172" t="s">
        <v>12</v>
      </c>
      <c r="F323" s="173" t="s">
        <v>91</v>
      </c>
      <c r="G323" s="183" t="s">
        <v>257</v>
      </c>
      <c r="H323" s="184">
        <v>200</v>
      </c>
      <c r="J323" s="171" t="s">
        <v>178</v>
      </c>
    </row>
    <row r="324" spans="1:10" ht="17.25" customHeight="1" x14ac:dyDescent="0.25">
      <c r="A324" s="172" t="s">
        <v>84</v>
      </c>
      <c r="B324" s="168" t="s">
        <v>85</v>
      </c>
      <c r="C324" s="168">
        <v>1</v>
      </c>
      <c r="D324" s="168" t="s">
        <v>668</v>
      </c>
      <c r="E324" s="172" t="s">
        <v>14</v>
      </c>
      <c r="F324" s="173" t="s">
        <v>61</v>
      </c>
      <c r="G324" s="183" t="s">
        <v>257</v>
      </c>
      <c r="H324" s="184">
        <v>100</v>
      </c>
      <c r="J324" s="171" t="s">
        <v>197</v>
      </c>
    </row>
    <row r="325" spans="1:10" ht="17.25" customHeight="1" x14ac:dyDescent="0.25">
      <c r="A325" s="172" t="s">
        <v>84</v>
      </c>
      <c r="B325" s="168" t="s">
        <v>85</v>
      </c>
      <c r="C325" s="168">
        <v>1</v>
      </c>
      <c r="D325" s="168" t="s">
        <v>668</v>
      </c>
      <c r="E325" s="172" t="s">
        <v>16</v>
      </c>
      <c r="F325" s="173" t="s">
        <v>92</v>
      </c>
      <c r="G325" s="183" t="s">
        <v>257</v>
      </c>
      <c r="H325" s="184">
        <v>140</v>
      </c>
      <c r="J325" s="171" t="s">
        <v>200</v>
      </c>
    </row>
    <row r="326" spans="1:10" ht="17.25" customHeight="1" x14ac:dyDescent="0.25">
      <c r="A326" s="172" t="s">
        <v>84</v>
      </c>
      <c r="B326" s="168" t="s">
        <v>85</v>
      </c>
      <c r="C326" s="168">
        <v>1</v>
      </c>
      <c r="D326" s="168" t="s">
        <v>668</v>
      </c>
      <c r="E326" s="172" t="s">
        <v>18</v>
      </c>
      <c r="F326" s="173" t="s">
        <v>93</v>
      </c>
      <c r="G326" s="183" t="s">
        <v>257</v>
      </c>
      <c r="H326" s="184">
        <v>120</v>
      </c>
      <c r="J326" s="171" t="s">
        <v>184</v>
      </c>
    </row>
    <row r="327" spans="1:10" ht="17.25" customHeight="1" x14ac:dyDescent="0.25">
      <c r="A327" s="172" t="s">
        <v>84</v>
      </c>
      <c r="B327" s="168" t="s">
        <v>85</v>
      </c>
      <c r="C327" s="168">
        <v>2</v>
      </c>
      <c r="D327" s="168" t="s">
        <v>669</v>
      </c>
      <c r="E327" s="172" t="s">
        <v>88</v>
      </c>
      <c r="F327" s="188" t="s">
        <v>3</v>
      </c>
      <c r="G327" s="172" t="s">
        <v>135</v>
      </c>
      <c r="H327" s="184">
        <v>36</v>
      </c>
      <c r="J327" s="171" t="s">
        <v>185</v>
      </c>
    </row>
    <row r="328" spans="1:10" ht="17.25" customHeight="1" x14ac:dyDescent="0.25">
      <c r="A328" s="172" t="s">
        <v>84</v>
      </c>
      <c r="B328" s="168" t="s">
        <v>85</v>
      </c>
      <c r="C328" s="168">
        <v>2</v>
      </c>
      <c r="D328" s="168" t="s">
        <v>669</v>
      </c>
      <c r="E328" s="172" t="s">
        <v>89</v>
      </c>
      <c r="F328" s="173" t="s">
        <v>5</v>
      </c>
      <c r="G328" s="172" t="s">
        <v>137</v>
      </c>
      <c r="H328" s="184">
        <v>35</v>
      </c>
      <c r="J328" s="171" t="s">
        <v>190</v>
      </c>
    </row>
    <row r="329" spans="1:10" ht="17.25" customHeight="1" x14ac:dyDescent="0.25">
      <c r="A329" s="172" t="s">
        <v>84</v>
      </c>
      <c r="B329" s="168" t="s">
        <v>85</v>
      </c>
      <c r="C329" s="168">
        <v>2</v>
      </c>
      <c r="D329" s="168" t="s">
        <v>669</v>
      </c>
      <c r="E329" s="172" t="s">
        <v>173</v>
      </c>
      <c r="F329" s="173" t="s">
        <v>172</v>
      </c>
      <c r="G329" s="183" t="s">
        <v>219</v>
      </c>
      <c r="H329" s="184">
        <v>50</v>
      </c>
      <c r="J329" s="171" t="s">
        <v>138</v>
      </c>
    </row>
    <row r="330" spans="1:10" ht="17.25" customHeight="1" x14ac:dyDescent="0.25">
      <c r="A330" s="172" t="s">
        <v>84</v>
      </c>
      <c r="B330" s="168" t="s">
        <v>85</v>
      </c>
      <c r="C330" s="168">
        <v>2</v>
      </c>
      <c r="D330" s="168" t="s">
        <v>669</v>
      </c>
      <c r="E330" s="172" t="s">
        <v>20</v>
      </c>
      <c r="F330" s="173" t="s">
        <v>63</v>
      </c>
      <c r="G330" s="183" t="s">
        <v>257</v>
      </c>
      <c r="H330" s="184">
        <v>140</v>
      </c>
      <c r="J330" s="171" t="s">
        <v>175</v>
      </c>
    </row>
    <row r="331" spans="1:10" ht="17.25" customHeight="1" x14ac:dyDescent="0.25">
      <c r="A331" s="172" t="s">
        <v>84</v>
      </c>
      <c r="B331" s="168" t="s">
        <v>85</v>
      </c>
      <c r="C331" s="168">
        <v>2</v>
      </c>
      <c r="D331" s="168" t="s">
        <v>669</v>
      </c>
      <c r="E331" s="172" t="s">
        <v>22</v>
      </c>
      <c r="F331" s="173" t="s">
        <v>94</v>
      </c>
      <c r="G331" s="183" t="s">
        <v>257</v>
      </c>
      <c r="H331" s="184">
        <v>120</v>
      </c>
      <c r="J331" s="171" t="s">
        <v>200</v>
      </c>
    </row>
    <row r="332" spans="1:10" ht="17.25" customHeight="1" x14ac:dyDescent="0.25">
      <c r="A332" s="172" t="s">
        <v>84</v>
      </c>
      <c r="B332" s="168" t="s">
        <v>85</v>
      </c>
      <c r="C332" s="168">
        <v>2</v>
      </c>
      <c r="D332" s="168" t="s">
        <v>669</v>
      </c>
      <c r="E332" s="172" t="s">
        <v>24</v>
      </c>
      <c r="F332" s="173" t="s">
        <v>95</v>
      </c>
      <c r="G332" s="183" t="s">
        <v>257</v>
      </c>
      <c r="H332" s="184">
        <v>90</v>
      </c>
      <c r="J332" s="171" t="s">
        <v>193</v>
      </c>
    </row>
    <row r="333" spans="1:10" ht="17.25" customHeight="1" x14ac:dyDescent="0.25">
      <c r="A333" s="172" t="s">
        <v>84</v>
      </c>
      <c r="B333" s="168" t="s">
        <v>85</v>
      </c>
      <c r="C333" s="168">
        <v>2</v>
      </c>
      <c r="D333" s="168" t="s">
        <v>669</v>
      </c>
      <c r="E333" s="172" t="s">
        <v>26</v>
      </c>
      <c r="F333" s="173" t="s">
        <v>96</v>
      </c>
      <c r="G333" s="183" t="s">
        <v>257</v>
      </c>
      <c r="H333" s="184">
        <v>100</v>
      </c>
      <c r="J333" s="171" t="s">
        <v>193</v>
      </c>
    </row>
    <row r="334" spans="1:10" ht="17.25" customHeight="1" x14ac:dyDescent="0.25">
      <c r="A334" s="172" t="s">
        <v>84</v>
      </c>
      <c r="B334" s="168" t="s">
        <v>85</v>
      </c>
      <c r="C334" s="168">
        <v>2</v>
      </c>
      <c r="D334" s="168" t="s">
        <v>669</v>
      </c>
      <c r="E334" s="172" t="s">
        <v>28</v>
      </c>
      <c r="F334" s="173" t="s">
        <v>97</v>
      </c>
      <c r="G334" s="183" t="s">
        <v>257</v>
      </c>
      <c r="H334" s="184">
        <v>80</v>
      </c>
      <c r="J334" s="171" t="s">
        <v>177</v>
      </c>
    </row>
    <row r="335" spans="1:10" ht="17.25" customHeight="1" x14ac:dyDescent="0.25">
      <c r="A335" s="172" t="s">
        <v>84</v>
      </c>
      <c r="B335" s="168" t="s">
        <v>85</v>
      </c>
      <c r="C335" s="168">
        <v>2</v>
      </c>
      <c r="D335" s="168" t="s">
        <v>669</v>
      </c>
      <c r="E335" s="172" t="s">
        <v>30</v>
      </c>
      <c r="F335" s="173" t="s">
        <v>98</v>
      </c>
      <c r="G335" s="183" t="s">
        <v>257</v>
      </c>
      <c r="H335" s="184">
        <v>80</v>
      </c>
      <c r="J335" s="171" t="s">
        <v>193</v>
      </c>
    </row>
    <row r="336" spans="1:10" ht="17.25" customHeight="1" x14ac:dyDescent="0.25">
      <c r="A336" s="172" t="s">
        <v>84</v>
      </c>
      <c r="B336" s="168" t="s">
        <v>85</v>
      </c>
      <c r="C336" s="168">
        <v>2</v>
      </c>
      <c r="D336" s="168" t="s">
        <v>669</v>
      </c>
      <c r="E336" s="169" t="s">
        <v>32</v>
      </c>
      <c r="F336" s="170" t="s">
        <v>71</v>
      </c>
      <c r="G336" s="183" t="s">
        <v>601</v>
      </c>
      <c r="H336" s="189">
        <v>15</v>
      </c>
      <c r="J336" s="171" t="s">
        <v>185</v>
      </c>
    </row>
    <row r="337" spans="1:10" ht="17.25" customHeight="1" x14ac:dyDescent="0.25">
      <c r="A337" s="172" t="s">
        <v>84</v>
      </c>
      <c r="B337" s="168" t="s">
        <v>85</v>
      </c>
      <c r="C337" s="168">
        <v>2</v>
      </c>
      <c r="D337" s="168" t="s">
        <v>670</v>
      </c>
      <c r="E337" s="172" t="s">
        <v>88</v>
      </c>
      <c r="F337" s="188" t="s">
        <v>3</v>
      </c>
      <c r="G337" s="172" t="s">
        <v>135</v>
      </c>
      <c r="H337" s="184">
        <v>36</v>
      </c>
      <c r="J337" s="171" t="s">
        <v>185</v>
      </c>
    </row>
    <row r="338" spans="1:10" ht="17.25" customHeight="1" x14ac:dyDescent="0.25">
      <c r="A338" s="172" t="s">
        <v>84</v>
      </c>
      <c r="B338" s="168" t="s">
        <v>85</v>
      </c>
      <c r="C338" s="168">
        <v>2</v>
      </c>
      <c r="D338" s="168" t="s">
        <v>670</v>
      </c>
      <c r="E338" s="172" t="s">
        <v>89</v>
      </c>
      <c r="F338" s="173" t="s">
        <v>5</v>
      </c>
      <c r="G338" s="172" t="s">
        <v>137</v>
      </c>
      <c r="H338" s="184">
        <v>35</v>
      </c>
      <c r="J338" s="171" t="s">
        <v>190</v>
      </c>
    </row>
    <row r="339" spans="1:10" ht="17.25" customHeight="1" x14ac:dyDescent="0.25">
      <c r="A339" s="172" t="s">
        <v>84</v>
      </c>
      <c r="B339" s="168" t="s">
        <v>85</v>
      </c>
      <c r="C339" s="168">
        <v>2</v>
      </c>
      <c r="D339" s="168" t="s">
        <v>670</v>
      </c>
      <c r="E339" s="172" t="s">
        <v>173</v>
      </c>
      <c r="F339" s="173" t="s">
        <v>172</v>
      </c>
      <c r="G339" s="183" t="s">
        <v>219</v>
      </c>
      <c r="H339" s="184">
        <v>50</v>
      </c>
      <c r="J339" s="171" t="s">
        <v>138</v>
      </c>
    </row>
    <row r="340" spans="1:10" ht="17.25" customHeight="1" x14ac:dyDescent="0.25">
      <c r="A340" s="172" t="s">
        <v>84</v>
      </c>
      <c r="B340" s="168" t="s">
        <v>85</v>
      </c>
      <c r="C340" s="168">
        <v>2</v>
      </c>
      <c r="D340" s="168" t="s">
        <v>670</v>
      </c>
      <c r="E340" s="172" t="s">
        <v>20</v>
      </c>
      <c r="F340" s="173" t="s">
        <v>63</v>
      </c>
      <c r="G340" s="183" t="s">
        <v>257</v>
      </c>
      <c r="H340" s="184">
        <v>140</v>
      </c>
      <c r="I340" s="185">
        <v>140</v>
      </c>
      <c r="J340" s="171" t="s">
        <v>175</v>
      </c>
    </row>
    <row r="341" spans="1:10" ht="17.25" customHeight="1" x14ac:dyDescent="0.25">
      <c r="A341" s="172" t="s">
        <v>84</v>
      </c>
      <c r="B341" s="168" t="s">
        <v>85</v>
      </c>
      <c r="C341" s="168">
        <v>2</v>
      </c>
      <c r="D341" s="168" t="s">
        <v>670</v>
      </c>
      <c r="E341" s="172" t="s">
        <v>22</v>
      </c>
      <c r="F341" s="173" t="s">
        <v>94</v>
      </c>
      <c r="G341" s="183" t="s">
        <v>257</v>
      </c>
      <c r="H341" s="184">
        <v>120</v>
      </c>
      <c r="I341" s="185">
        <v>120</v>
      </c>
      <c r="J341" s="171" t="s">
        <v>200</v>
      </c>
    </row>
    <row r="342" spans="1:10" ht="17.25" customHeight="1" x14ac:dyDescent="0.25">
      <c r="A342" s="172" t="s">
        <v>84</v>
      </c>
      <c r="B342" s="168" t="s">
        <v>85</v>
      </c>
      <c r="C342" s="168">
        <v>2</v>
      </c>
      <c r="D342" s="168" t="s">
        <v>670</v>
      </c>
      <c r="E342" s="172" t="s">
        <v>24</v>
      </c>
      <c r="F342" s="173" t="s">
        <v>95</v>
      </c>
      <c r="G342" s="183" t="s">
        <v>257</v>
      </c>
      <c r="H342" s="184">
        <v>90</v>
      </c>
      <c r="I342" s="185">
        <v>90</v>
      </c>
      <c r="J342" s="171" t="s">
        <v>200</v>
      </c>
    </row>
    <row r="343" spans="1:10" ht="17.25" customHeight="1" x14ac:dyDescent="0.25">
      <c r="A343" s="172" t="s">
        <v>84</v>
      </c>
      <c r="B343" s="168" t="s">
        <v>85</v>
      </c>
      <c r="C343" s="168">
        <v>2</v>
      </c>
      <c r="D343" s="168" t="s">
        <v>670</v>
      </c>
      <c r="E343" s="172" t="s">
        <v>26</v>
      </c>
      <c r="F343" s="173" t="s">
        <v>96</v>
      </c>
      <c r="G343" s="183" t="s">
        <v>257</v>
      </c>
      <c r="H343" s="184">
        <v>100</v>
      </c>
      <c r="I343" s="185">
        <v>100</v>
      </c>
      <c r="J343" s="171" t="s">
        <v>175</v>
      </c>
    </row>
    <row r="344" spans="1:10" ht="17.25" customHeight="1" x14ac:dyDescent="0.25">
      <c r="A344" s="172" t="s">
        <v>84</v>
      </c>
      <c r="B344" s="168" t="s">
        <v>85</v>
      </c>
      <c r="C344" s="168">
        <v>2</v>
      </c>
      <c r="D344" s="168" t="s">
        <v>670</v>
      </c>
      <c r="E344" s="172" t="s">
        <v>28</v>
      </c>
      <c r="F344" s="173" t="s">
        <v>97</v>
      </c>
      <c r="G344" s="183" t="s">
        <v>257</v>
      </c>
      <c r="H344" s="184">
        <v>80</v>
      </c>
      <c r="I344" s="185">
        <v>80</v>
      </c>
      <c r="J344" s="171" t="s">
        <v>175</v>
      </c>
    </row>
    <row r="345" spans="1:10" ht="17.25" customHeight="1" x14ac:dyDescent="0.25">
      <c r="A345" s="172" t="s">
        <v>84</v>
      </c>
      <c r="B345" s="168" t="s">
        <v>85</v>
      </c>
      <c r="C345" s="168">
        <v>2</v>
      </c>
      <c r="D345" s="168" t="s">
        <v>670</v>
      </c>
      <c r="E345" s="172" t="s">
        <v>30</v>
      </c>
      <c r="F345" s="173" t="s">
        <v>98</v>
      </c>
      <c r="G345" s="183" t="s">
        <v>257</v>
      </c>
      <c r="H345" s="184">
        <v>80</v>
      </c>
      <c r="I345" s="185">
        <v>80</v>
      </c>
      <c r="J345" s="171" t="s">
        <v>193</v>
      </c>
    </row>
    <row r="346" spans="1:10" ht="17.25" customHeight="1" x14ac:dyDescent="0.25">
      <c r="A346" s="172" t="s">
        <v>84</v>
      </c>
      <c r="B346" s="168" t="s">
        <v>85</v>
      </c>
      <c r="C346" s="168">
        <v>2</v>
      </c>
      <c r="D346" s="168" t="s">
        <v>670</v>
      </c>
      <c r="E346" s="169" t="s">
        <v>32</v>
      </c>
      <c r="F346" s="170" t="s">
        <v>71</v>
      </c>
      <c r="G346" s="183" t="s">
        <v>601</v>
      </c>
      <c r="H346" s="189">
        <v>15</v>
      </c>
      <c r="I346" s="185">
        <v>15</v>
      </c>
      <c r="J346" s="171" t="s">
        <v>185</v>
      </c>
    </row>
    <row r="347" spans="1:10" ht="17.25" customHeight="1" x14ac:dyDescent="0.25">
      <c r="A347" s="172" t="s">
        <v>84</v>
      </c>
      <c r="B347" s="168" t="s">
        <v>85</v>
      </c>
      <c r="C347" s="168">
        <v>2</v>
      </c>
      <c r="D347" s="168" t="s">
        <v>671</v>
      </c>
      <c r="E347" s="172" t="s">
        <v>88</v>
      </c>
      <c r="F347" s="188" t="s">
        <v>3</v>
      </c>
      <c r="G347" s="172" t="s">
        <v>135</v>
      </c>
      <c r="H347" s="184">
        <v>36</v>
      </c>
      <c r="J347" s="171" t="s">
        <v>185</v>
      </c>
    </row>
    <row r="348" spans="1:10" ht="17.25" customHeight="1" x14ac:dyDescent="0.25">
      <c r="A348" s="172" t="s">
        <v>84</v>
      </c>
      <c r="B348" s="168" t="s">
        <v>85</v>
      </c>
      <c r="C348" s="168">
        <v>2</v>
      </c>
      <c r="D348" s="168" t="s">
        <v>671</v>
      </c>
      <c r="E348" s="172" t="s">
        <v>89</v>
      </c>
      <c r="F348" s="173" t="s">
        <v>5</v>
      </c>
      <c r="G348" s="172" t="s">
        <v>137</v>
      </c>
      <c r="H348" s="184">
        <v>35</v>
      </c>
      <c r="J348" s="171" t="s">
        <v>190</v>
      </c>
    </row>
    <row r="349" spans="1:10" ht="17.25" customHeight="1" x14ac:dyDescent="0.25">
      <c r="A349" s="172" t="s">
        <v>84</v>
      </c>
      <c r="B349" s="168" t="s">
        <v>85</v>
      </c>
      <c r="C349" s="168">
        <v>2</v>
      </c>
      <c r="D349" s="168" t="s">
        <v>671</v>
      </c>
      <c r="E349" s="172" t="s">
        <v>173</v>
      </c>
      <c r="F349" s="173" t="s">
        <v>172</v>
      </c>
      <c r="G349" s="183" t="s">
        <v>219</v>
      </c>
      <c r="H349" s="184">
        <v>50</v>
      </c>
      <c r="J349" s="171" t="s">
        <v>138</v>
      </c>
    </row>
    <row r="350" spans="1:10" ht="17.25" customHeight="1" x14ac:dyDescent="0.25">
      <c r="A350" s="172" t="s">
        <v>84</v>
      </c>
      <c r="B350" s="168" t="s">
        <v>85</v>
      </c>
      <c r="C350" s="168">
        <v>2</v>
      </c>
      <c r="D350" s="168" t="s">
        <v>671</v>
      </c>
      <c r="E350" s="172" t="s">
        <v>20</v>
      </c>
      <c r="F350" s="173" t="s">
        <v>63</v>
      </c>
      <c r="G350" s="183" t="s">
        <v>257</v>
      </c>
      <c r="H350" s="184">
        <v>140</v>
      </c>
      <c r="J350" s="171" t="s">
        <v>192</v>
      </c>
    </row>
    <row r="351" spans="1:10" ht="17.25" customHeight="1" x14ac:dyDescent="0.25">
      <c r="A351" s="172" t="s">
        <v>84</v>
      </c>
      <c r="B351" s="168" t="s">
        <v>85</v>
      </c>
      <c r="C351" s="168">
        <v>2</v>
      </c>
      <c r="D351" s="168" t="s">
        <v>671</v>
      </c>
      <c r="E351" s="172" t="s">
        <v>22</v>
      </c>
      <c r="F351" s="173" t="s">
        <v>94</v>
      </c>
      <c r="G351" s="183" t="s">
        <v>257</v>
      </c>
      <c r="H351" s="184">
        <v>120</v>
      </c>
      <c r="J351" s="171" t="s">
        <v>196</v>
      </c>
    </row>
    <row r="352" spans="1:10" ht="17.25" customHeight="1" x14ac:dyDescent="0.25">
      <c r="A352" s="172" t="s">
        <v>84</v>
      </c>
      <c r="B352" s="168" t="s">
        <v>85</v>
      </c>
      <c r="C352" s="168">
        <v>2</v>
      </c>
      <c r="D352" s="168" t="s">
        <v>671</v>
      </c>
      <c r="E352" s="172" t="s">
        <v>24</v>
      </c>
      <c r="F352" s="173" t="s">
        <v>95</v>
      </c>
      <c r="G352" s="183" t="s">
        <v>257</v>
      </c>
      <c r="H352" s="184">
        <v>90</v>
      </c>
      <c r="J352" s="171" t="s">
        <v>197</v>
      </c>
    </row>
    <row r="353" spans="1:10" ht="17.25" customHeight="1" x14ac:dyDescent="0.25">
      <c r="A353" s="172" t="s">
        <v>84</v>
      </c>
      <c r="B353" s="168" t="s">
        <v>85</v>
      </c>
      <c r="C353" s="168">
        <v>2</v>
      </c>
      <c r="D353" s="168" t="s">
        <v>671</v>
      </c>
      <c r="E353" s="172" t="s">
        <v>26</v>
      </c>
      <c r="F353" s="173" t="s">
        <v>96</v>
      </c>
      <c r="G353" s="183" t="s">
        <v>257</v>
      </c>
      <c r="H353" s="184">
        <v>100</v>
      </c>
      <c r="J353" s="171" t="s">
        <v>192</v>
      </c>
    </row>
    <row r="354" spans="1:10" ht="17.25" customHeight="1" x14ac:dyDescent="0.25">
      <c r="A354" s="172" t="s">
        <v>84</v>
      </c>
      <c r="B354" s="168" t="s">
        <v>85</v>
      </c>
      <c r="C354" s="168">
        <v>2</v>
      </c>
      <c r="D354" s="168" t="s">
        <v>671</v>
      </c>
      <c r="E354" s="172" t="s">
        <v>28</v>
      </c>
      <c r="F354" s="173" t="s">
        <v>97</v>
      </c>
      <c r="G354" s="183" t="s">
        <v>257</v>
      </c>
      <c r="H354" s="184">
        <v>80</v>
      </c>
      <c r="J354" s="171" t="s">
        <v>192</v>
      </c>
    </row>
    <row r="355" spans="1:10" ht="17.25" customHeight="1" x14ac:dyDescent="0.25">
      <c r="A355" s="172" t="s">
        <v>84</v>
      </c>
      <c r="B355" s="168" t="s">
        <v>85</v>
      </c>
      <c r="C355" s="168">
        <v>2</v>
      </c>
      <c r="D355" s="168" t="s">
        <v>671</v>
      </c>
      <c r="E355" s="172" t="s">
        <v>30</v>
      </c>
      <c r="F355" s="173" t="s">
        <v>98</v>
      </c>
      <c r="G355" s="183" t="s">
        <v>257</v>
      </c>
      <c r="H355" s="184">
        <v>80</v>
      </c>
      <c r="J355" s="171" t="s">
        <v>184</v>
      </c>
    </row>
    <row r="356" spans="1:10" ht="17.25" customHeight="1" x14ac:dyDescent="0.25">
      <c r="A356" s="172" t="s">
        <v>84</v>
      </c>
      <c r="B356" s="168" t="s">
        <v>85</v>
      </c>
      <c r="C356" s="168">
        <v>2</v>
      </c>
      <c r="D356" s="168" t="s">
        <v>671</v>
      </c>
      <c r="E356" s="169" t="s">
        <v>32</v>
      </c>
      <c r="F356" s="170" t="s">
        <v>71</v>
      </c>
      <c r="G356" s="183" t="s">
        <v>601</v>
      </c>
      <c r="H356" s="189">
        <v>15</v>
      </c>
      <c r="J356" s="171" t="s">
        <v>185</v>
      </c>
    </row>
    <row r="357" spans="1:10" ht="17.25" customHeight="1" x14ac:dyDescent="0.25">
      <c r="A357" s="172" t="s">
        <v>36</v>
      </c>
      <c r="B357" s="168" t="s">
        <v>107</v>
      </c>
      <c r="C357" s="168">
        <v>1</v>
      </c>
      <c r="D357" s="168" t="s">
        <v>643</v>
      </c>
      <c r="E357" s="172" t="s">
        <v>0</v>
      </c>
      <c r="F357" s="173" t="s">
        <v>1</v>
      </c>
      <c r="G357" s="183" t="s">
        <v>136</v>
      </c>
      <c r="H357" s="191">
        <v>30</v>
      </c>
      <c r="J357" s="171" t="s">
        <v>188</v>
      </c>
    </row>
    <row r="358" spans="1:10" ht="17.25" customHeight="1" x14ac:dyDescent="0.25">
      <c r="A358" s="172" t="s">
        <v>36</v>
      </c>
      <c r="B358" s="168" t="s">
        <v>107</v>
      </c>
      <c r="C358" s="168">
        <v>1</v>
      </c>
      <c r="D358" s="168" t="s">
        <v>643</v>
      </c>
      <c r="E358" s="172" t="s">
        <v>2</v>
      </c>
      <c r="F358" s="173" t="s">
        <v>3</v>
      </c>
      <c r="G358" s="172" t="s">
        <v>135</v>
      </c>
      <c r="H358" s="191">
        <v>72</v>
      </c>
      <c r="J358" s="171" t="s">
        <v>185</v>
      </c>
    </row>
    <row r="359" spans="1:10" ht="17.25" customHeight="1" x14ac:dyDescent="0.25">
      <c r="A359" s="172" t="s">
        <v>36</v>
      </c>
      <c r="B359" s="168" t="s">
        <v>107</v>
      </c>
      <c r="C359" s="168">
        <v>1</v>
      </c>
      <c r="D359" s="168" t="s">
        <v>643</v>
      </c>
      <c r="E359" s="172" t="s">
        <v>4</v>
      </c>
      <c r="F359" s="173" t="s">
        <v>5</v>
      </c>
      <c r="G359" s="172" t="s">
        <v>137</v>
      </c>
      <c r="H359" s="191">
        <v>35</v>
      </c>
      <c r="J359" s="171" t="s">
        <v>190</v>
      </c>
    </row>
    <row r="360" spans="1:10" ht="17.25" customHeight="1" x14ac:dyDescent="0.25">
      <c r="A360" s="172" t="s">
        <v>36</v>
      </c>
      <c r="B360" s="168" t="s">
        <v>107</v>
      </c>
      <c r="C360" s="168">
        <v>1</v>
      </c>
      <c r="D360" s="168" t="s">
        <v>643</v>
      </c>
      <c r="E360" s="172" t="s">
        <v>6</v>
      </c>
      <c r="F360" s="173" t="s">
        <v>110</v>
      </c>
      <c r="G360" s="183" t="s">
        <v>133</v>
      </c>
      <c r="H360" s="191">
        <v>15</v>
      </c>
      <c r="J360" s="171" t="s">
        <v>180</v>
      </c>
    </row>
    <row r="361" spans="1:10" ht="17.25" customHeight="1" x14ac:dyDescent="0.25">
      <c r="A361" s="172" t="s">
        <v>36</v>
      </c>
      <c r="B361" s="168" t="s">
        <v>107</v>
      </c>
      <c r="C361" s="168">
        <v>1</v>
      </c>
      <c r="D361" s="168" t="s">
        <v>643</v>
      </c>
      <c r="E361" s="172" t="s">
        <v>641</v>
      </c>
      <c r="F361" s="173" t="s">
        <v>11</v>
      </c>
      <c r="G361" s="183" t="s">
        <v>132</v>
      </c>
      <c r="H361" s="191">
        <v>60</v>
      </c>
      <c r="J361" s="171"/>
    </row>
    <row r="362" spans="1:10" ht="17.25" customHeight="1" x14ac:dyDescent="0.25">
      <c r="A362" s="172" t="s">
        <v>36</v>
      </c>
      <c r="B362" s="168" t="s">
        <v>107</v>
      </c>
      <c r="C362" s="168">
        <v>1</v>
      </c>
      <c r="D362" s="168" t="s">
        <v>643</v>
      </c>
      <c r="E362" s="172" t="s">
        <v>10</v>
      </c>
      <c r="F362" s="173" t="s">
        <v>112</v>
      </c>
      <c r="G362" s="183" t="s">
        <v>133</v>
      </c>
      <c r="H362" s="191">
        <v>30</v>
      </c>
      <c r="J362" s="171"/>
    </row>
    <row r="363" spans="1:10" ht="17.25" customHeight="1" x14ac:dyDescent="0.25">
      <c r="A363" s="172" t="s">
        <v>36</v>
      </c>
      <c r="B363" s="168" t="s">
        <v>107</v>
      </c>
      <c r="C363" s="168">
        <v>1</v>
      </c>
      <c r="D363" s="168" t="s">
        <v>643</v>
      </c>
      <c r="E363" s="172" t="s">
        <v>12</v>
      </c>
      <c r="F363" s="173" t="s">
        <v>114</v>
      </c>
      <c r="G363" s="183" t="s">
        <v>219</v>
      </c>
      <c r="H363" s="191">
        <v>60</v>
      </c>
      <c r="J363" s="171"/>
    </row>
    <row r="364" spans="1:10" ht="17.25" customHeight="1" x14ac:dyDescent="0.25">
      <c r="A364" s="172" t="s">
        <v>36</v>
      </c>
      <c r="B364" s="168" t="s">
        <v>107</v>
      </c>
      <c r="C364" s="168">
        <v>1</v>
      </c>
      <c r="D364" s="168" t="s">
        <v>643</v>
      </c>
      <c r="E364" s="172" t="s">
        <v>14</v>
      </c>
      <c r="F364" s="173" t="s">
        <v>637</v>
      </c>
      <c r="G364" s="183" t="s">
        <v>133</v>
      </c>
      <c r="H364" s="191">
        <v>180</v>
      </c>
      <c r="J364" s="171"/>
    </row>
    <row r="365" spans="1:10" ht="17.25" customHeight="1" x14ac:dyDescent="0.25">
      <c r="A365" s="172" t="s">
        <v>36</v>
      </c>
      <c r="B365" s="168" t="s">
        <v>107</v>
      </c>
      <c r="C365" s="168">
        <v>1</v>
      </c>
      <c r="D365" s="168" t="s">
        <v>643</v>
      </c>
      <c r="E365" s="172" t="s">
        <v>16</v>
      </c>
      <c r="F365" s="173" t="s">
        <v>117</v>
      </c>
      <c r="G365" s="183" t="s">
        <v>133</v>
      </c>
      <c r="H365" s="191">
        <v>180</v>
      </c>
      <c r="J365" s="171"/>
    </row>
    <row r="366" spans="1:10" ht="17.25" customHeight="1" x14ac:dyDescent="0.25">
      <c r="A366" s="172" t="s">
        <v>36</v>
      </c>
      <c r="B366" s="168" t="s">
        <v>107</v>
      </c>
      <c r="C366" s="168">
        <v>1</v>
      </c>
      <c r="D366" s="168" t="s">
        <v>643</v>
      </c>
      <c r="E366" s="172" t="s">
        <v>18</v>
      </c>
      <c r="F366" s="173" t="s">
        <v>638</v>
      </c>
      <c r="G366" s="183" t="s">
        <v>133</v>
      </c>
      <c r="H366" s="191">
        <v>90</v>
      </c>
      <c r="J366" s="171"/>
    </row>
    <row r="367" spans="1:10" ht="17.25" customHeight="1" x14ac:dyDescent="0.25">
      <c r="A367" s="172" t="s">
        <v>36</v>
      </c>
      <c r="B367" s="168" t="s">
        <v>107</v>
      </c>
      <c r="C367" s="168">
        <v>1</v>
      </c>
      <c r="D367" s="168" t="s">
        <v>643</v>
      </c>
      <c r="E367" s="172" t="s">
        <v>20</v>
      </c>
      <c r="F367" s="173" t="s">
        <v>639</v>
      </c>
      <c r="G367" s="183" t="s">
        <v>133</v>
      </c>
      <c r="H367" s="191">
        <v>80</v>
      </c>
      <c r="J367" s="171"/>
    </row>
    <row r="368" spans="1:10" ht="17.25" customHeight="1" x14ac:dyDescent="0.25">
      <c r="A368" s="172" t="s">
        <v>36</v>
      </c>
      <c r="B368" s="168" t="s">
        <v>107</v>
      </c>
      <c r="C368" s="168">
        <v>1</v>
      </c>
      <c r="D368" s="168" t="s">
        <v>643</v>
      </c>
      <c r="E368" s="172" t="s">
        <v>22</v>
      </c>
      <c r="F368" s="173" t="s">
        <v>640</v>
      </c>
      <c r="G368" s="183" t="s">
        <v>219</v>
      </c>
      <c r="H368" s="191">
        <v>60</v>
      </c>
      <c r="J368" s="171"/>
    </row>
    <row r="369" spans="1:10" ht="17.25" customHeight="1" x14ac:dyDescent="0.25">
      <c r="A369" s="172" t="s">
        <v>36</v>
      </c>
      <c r="B369" s="168" t="s">
        <v>107</v>
      </c>
      <c r="C369" s="168">
        <v>1</v>
      </c>
      <c r="D369" s="168" t="s">
        <v>644</v>
      </c>
      <c r="E369" s="172" t="s">
        <v>0</v>
      </c>
      <c r="F369" s="173" t="s">
        <v>1</v>
      </c>
      <c r="G369" s="183" t="s">
        <v>136</v>
      </c>
      <c r="H369" s="191">
        <v>30</v>
      </c>
      <c r="J369" s="171" t="s">
        <v>188</v>
      </c>
    </row>
    <row r="370" spans="1:10" ht="17.25" customHeight="1" x14ac:dyDescent="0.25">
      <c r="A370" s="172" t="s">
        <v>36</v>
      </c>
      <c r="B370" s="168" t="s">
        <v>107</v>
      </c>
      <c r="C370" s="168">
        <v>1</v>
      </c>
      <c r="D370" s="168" t="s">
        <v>644</v>
      </c>
      <c r="E370" s="172" t="s">
        <v>2</v>
      </c>
      <c r="F370" s="173" t="s">
        <v>3</v>
      </c>
      <c r="G370" s="172" t="s">
        <v>135</v>
      </c>
      <c r="H370" s="191">
        <v>72</v>
      </c>
      <c r="J370" s="171" t="s">
        <v>185</v>
      </c>
    </row>
    <row r="371" spans="1:10" ht="17.25" customHeight="1" x14ac:dyDescent="0.25">
      <c r="A371" s="172" t="s">
        <v>36</v>
      </c>
      <c r="B371" s="168" t="s">
        <v>107</v>
      </c>
      <c r="C371" s="168">
        <v>1</v>
      </c>
      <c r="D371" s="168" t="s">
        <v>644</v>
      </c>
      <c r="E371" s="172" t="s">
        <v>4</v>
      </c>
      <c r="F371" s="173" t="s">
        <v>5</v>
      </c>
      <c r="G371" s="172" t="s">
        <v>137</v>
      </c>
      <c r="H371" s="191">
        <v>35</v>
      </c>
      <c r="J371" s="171" t="s">
        <v>190</v>
      </c>
    </row>
    <row r="372" spans="1:10" ht="17.25" customHeight="1" x14ac:dyDescent="0.25">
      <c r="A372" s="172" t="s">
        <v>36</v>
      </c>
      <c r="B372" s="168" t="s">
        <v>107</v>
      </c>
      <c r="C372" s="168">
        <v>1</v>
      </c>
      <c r="D372" s="168" t="s">
        <v>644</v>
      </c>
      <c r="E372" s="172" t="s">
        <v>6</v>
      </c>
      <c r="F372" s="173" t="s">
        <v>110</v>
      </c>
      <c r="G372" s="183" t="s">
        <v>133</v>
      </c>
      <c r="H372" s="191">
        <v>15</v>
      </c>
      <c r="J372" s="171" t="s">
        <v>180</v>
      </c>
    </row>
    <row r="373" spans="1:10" ht="17.25" customHeight="1" x14ac:dyDescent="0.25">
      <c r="A373" s="172" t="s">
        <v>36</v>
      </c>
      <c r="B373" s="168" t="s">
        <v>107</v>
      </c>
      <c r="C373" s="168">
        <v>1</v>
      </c>
      <c r="D373" s="168" t="s">
        <v>644</v>
      </c>
      <c r="E373" s="172" t="s">
        <v>641</v>
      </c>
      <c r="F373" s="173" t="s">
        <v>11</v>
      </c>
      <c r="G373" s="183" t="s">
        <v>132</v>
      </c>
      <c r="H373" s="191">
        <v>60</v>
      </c>
      <c r="J373" s="171"/>
    </row>
    <row r="374" spans="1:10" ht="17.25" customHeight="1" x14ac:dyDescent="0.25">
      <c r="A374" s="172" t="s">
        <v>36</v>
      </c>
      <c r="B374" s="168" t="s">
        <v>107</v>
      </c>
      <c r="C374" s="168">
        <v>1</v>
      </c>
      <c r="D374" s="168" t="s">
        <v>644</v>
      </c>
      <c r="E374" s="172" t="s">
        <v>10</v>
      </c>
      <c r="F374" s="173" t="s">
        <v>112</v>
      </c>
      <c r="G374" s="183" t="s">
        <v>133</v>
      </c>
      <c r="H374" s="191">
        <v>30</v>
      </c>
      <c r="J374" s="171"/>
    </row>
    <row r="375" spans="1:10" ht="17.25" customHeight="1" x14ac:dyDescent="0.25">
      <c r="A375" s="172" t="s">
        <v>36</v>
      </c>
      <c r="B375" s="168" t="s">
        <v>107</v>
      </c>
      <c r="C375" s="168">
        <v>1</v>
      </c>
      <c r="D375" s="168" t="s">
        <v>644</v>
      </c>
      <c r="E375" s="172" t="s">
        <v>12</v>
      </c>
      <c r="F375" s="173" t="s">
        <v>114</v>
      </c>
      <c r="G375" s="183" t="s">
        <v>219</v>
      </c>
      <c r="H375" s="191">
        <v>60</v>
      </c>
      <c r="J375" s="171"/>
    </row>
    <row r="376" spans="1:10" ht="17.25" customHeight="1" x14ac:dyDescent="0.25">
      <c r="A376" s="172" t="s">
        <v>36</v>
      </c>
      <c r="B376" s="168" t="s">
        <v>107</v>
      </c>
      <c r="C376" s="168">
        <v>1</v>
      </c>
      <c r="D376" s="168" t="s">
        <v>644</v>
      </c>
      <c r="E376" s="172" t="s">
        <v>14</v>
      </c>
      <c r="F376" s="173" t="s">
        <v>637</v>
      </c>
      <c r="G376" s="183" t="s">
        <v>133</v>
      </c>
      <c r="H376" s="191">
        <v>180</v>
      </c>
      <c r="J376" s="171"/>
    </row>
    <row r="377" spans="1:10" ht="17.25" customHeight="1" x14ac:dyDescent="0.25">
      <c r="A377" s="172" t="s">
        <v>36</v>
      </c>
      <c r="B377" s="168" t="s">
        <v>107</v>
      </c>
      <c r="C377" s="168">
        <v>1</v>
      </c>
      <c r="D377" s="168" t="s">
        <v>644</v>
      </c>
      <c r="E377" s="172" t="s">
        <v>16</v>
      </c>
      <c r="F377" s="173" t="s">
        <v>117</v>
      </c>
      <c r="G377" s="183" t="s">
        <v>133</v>
      </c>
      <c r="H377" s="191">
        <v>180</v>
      </c>
      <c r="J377" s="171"/>
    </row>
    <row r="378" spans="1:10" ht="17.25" customHeight="1" x14ac:dyDescent="0.25">
      <c r="A378" s="172" t="s">
        <v>36</v>
      </c>
      <c r="B378" s="168" t="s">
        <v>107</v>
      </c>
      <c r="C378" s="168">
        <v>1</v>
      </c>
      <c r="D378" s="168" t="s">
        <v>644</v>
      </c>
      <c r="E378" s="172" t="s">
        <v>18</v>
      </c>
      <c r="F378" s="173" t="s">
        <v>638</v>
      </c>
      <c r="G378" s="183" t="s">
        <v>133</v>
      </c>
      <c r="H378" s="191">
        <v>90</v>
      </c>
      <c r="J378" s="171"/>
    </row>
    <row r="379" spans="1:10" ht="17.25" customHeight="1" x14ac:dyDescent="0.25">
      <c r="A379" s="172" t="s">
        <v>36</v>
      </c>
      <c r="B379" s="168" t="s">
        <v>107</v>
      </c>
      <c r="C379" s="168">
        <v>1</v>
      </c>
      <c r="D379" s="168" t="s">
        <v>644</v>
      </c>
      <c r="E379" s="172" t="s">
        <v>20</v>
      </c>
      <c r="F379" s="173" t="s">
        <v>639</v>
      </c>
      <c r="G379" s="183" t="s">
        <v>133</v>
      </c>
      <c r="H379" s="191">
        <v>80</v>
      </c>
      <c r="J379" s="171"/>
    </row>
    <row r="380" spans="1:10" ht="17.25" customHeight="1" x14ac:dyDescent="0.25">
      <c r="A380" s="172" t="s">
        <v>36</v>
      </c>
      <c r="B380" s="168" t="s">
        <v>107</v>
      </c>
      <c r="C380" s="168">
        <v>1</v>
      </c>
      <c r="D380" s="168" t="s">
        <v>644</v>
      </c>
      <c r="E380" s="172" t="s">
        <v>22</v>
      </c>
      <c r="F380" s="173" t="s">
        <v>640</v>
      </c>
      <c r="G380" s="183" t="s">
        <v>219</v>
      </c>
      <c r="H380" s="191">
        <v>60</v>
      </c>
      <c r="J380" s="171"/>
    </row>
    <row r="381" spans="1:10" ht="17.25" customHeight="1" x14ac:dyDescent="0.25">
      <c r="A381" s="172" t="s">
        <v>36</v>
      </c>
      <c r="B381" s="168" t="s">
        <v>107</v>
      </c>
      <c r="C381" s="168">
        <v>2</v>
      </c>
      <c r="D381" s="168" t="s">
        <v>645</v>
      </c>
      <c r="E381" s="172" t="s">
        <v>2</v>
      </c>
      <c r="F381" s="173" t="s">
        <v>3</v>
      </c>
      <c r="G381" s="172" t="s">
        <v>135</v>
      </c>
      <c r="H381" s="191">
        <v>36</v>
      </c>
      <c r="J381" s="171" t="s">
        <v>185</v>
      </c>
    </row>
    <row r="382" spans="1:10" ht="17.25" customHeight="1" x14ac:dyDescent="0.25">
      <c r="A382" s="172" t="s">
        <v>36</v>
      </c>
      <c r="B382" s="168" t="s">
        <v>107</v>
      </c>
      <c r="C382" s="168">
        <v>2</v>
      </c>
      <c r="D382" s="168" t="s">
        <v>645</v>
      </c>
      <c r="E382" s="172" t="s">
        <v>4</v>
      </c>
      <c r="F382" s="173" t="s">
        <v>5</v>
      </c>
      <c r="G382" s="172" t="s">
        <v>137</v>
      </c>
      <c r="H382" s="191">
        <v>35</v>
      </c>
      <c r="J382" s="171" t="s">
        <v>190</v>
      </c>
    </row>
    <row r="383" spans="1:10" ht="17.25" customHeight="1" x14ac:dyDescent="0.25">
      <c r="A383" s="172" t="s">
        <v>36</v>
      </c>
      <c r="B383" s="168" t="s">
        <v>107</v>
      </c>
      <c r="C383" s="168">
        <v>2</v>
      </c>
      <c r="D383" s="168" t="s">
        <v>645</v>
      </c>
      <c r="E383" s="172" t="s">
        <v>108</v>
      </c>
      <c r="F383" s="173" t="s">
        <v>172</v>
      </c>
      <c r="G383" s="183" t="s">
        <v>219</v>
      </c>
      <c r="H383" s="191">
        <v>50</v>
      </c>
      <c r="J383" s="171" t="s">
        <v>138</v>
      </c>
    </row>
    <row r="384" spans="1:10" ht="17.25" customHeight="1" x14ac:dyDescent="0.25">
      <c r="A384" s="172" t="s">
        <v>36</v>
      </c>
      <c r="B384" s="168" t="s">
        <v>107</v>
      </c>
      <c r="C384" s="168">
        <v>2</v>
      </c>
      <c r="D384" s="168" t="s">
        <v>645</v>
      </c>
      <c r="E384" s="172" t="s">
        <v>22</v>
      </c>
      <c r="F384" s="173" t="s">
        <v>118</v>
      </c>
      <c r="G384" s="183" t="s">
        <v>133</v>
      </c>
      <c r="H384" s="191">
        <v>135</v>
      </c>
      <c r="J384" s="171" t="s">
        <v>180</v>
      </c>
    </row>
    <row r="385" spans="1:10" ht="17.25" customHeight="1" x14ac:dyDescent="0.25">
      <c r="A385" s="172" t="s">
        <v>36</v>
      </c>
      <c r="B385" s="168" t="s">
        <v>107</v>
      </c>
      <c r="C385" s="168">
        <v>2</v>
      </c>
      <c r="D385" s="168" t="s">
        <v>645</v>
      </c>
      <c r="E385" s="172" t="s">
        <v>24</v>
      </c>
      <c r="F385" s="173" t="s">
        <v>119</v>
      </c>
      <c r="G385" s="183" t="s">
        <v>133</v>
      </c>
      <c r="H385" s="191">
        <v>110</v>
      </c>
      <c r="J385" s="171" t="s">
        <v>186</v>
      </c>
    </row>
    <row r="386" spans="1:10" ht="17.25" customHeight="1" x14ac:dyDescent="0.25">
      <c r="A386" s="172" t="s">
        <v>36</v>
      </c>
      <c r="B386" s="168" t="s">
        <v>107</v>
      </c>
      <c r="C386" s="168">
        <v>2</v>
      </c>
      <c r="D386" s="168" t="s">
        <v>645</v>
      </c>
      <c r="E386" s="172" t="s">
        <v>26</v>
      </c>
      <c r="F386" s="173" t="s">
        <v>120</v>
      </c>
      <c r="G386" s="183" t="s">
        <v>133</v>
      </c>
      <c r="H386" s="191">
        <v>160</v>
      </c>
      <c r="J386" s="171" t="s">
        <v>186</v>
      </c>
    </row>
    <row r="387" spans="1:10" ht="17.25" customHeight="1" x14ac:dyDescent="0.25">
      <c r="A387" s="172" t="s">
        <v>36</v>
      </c>
      <c r="B387" s="168" t="s">
        <v>107</v>
      </c>
      <c r="C387" s="168">
        <v>2</v>
      </c>
      <c r="D387" s="168" t="s">
        <v>645</v>
      </c>
      <c r="E387" s="172" t="s">
        <v>28</v>
      </c>
      <c r="F387" s="173" t="s">
        <v>121</v>
      </c>
      <c r="G387" s="183" t="s">
        <v>133</v>
      </c>
      <c r="H387" s="191">
        <v>200</v>
      </c>
      <c r="J387" s="171" t="s">
        <v>186</v>
      </c>
    </row>
    <row r="388" spans="1:10" ht="17.25" customHeight="1" x14ac:dyDescent="0.25">
      <c r="A388" s="172" t="s">
        <v>36</v>
      </c>
      <c r="B388" s="168" t="s">
        <v>107</v>
      </c>
      <c r="C388" s="168">
        <v>2</v>
      </c>
      <c r="D388" s="168" t="s">
        <v>645</v>
      </c>
      <c r="E388" s="172" t="s">
        <v>30</v>
      </c>
      <c r="F388" s="173" t="s">
        <v>122</v>
      </c>
      <c r="G388" s="183" t="s">
        <v>133</v>
      </c>
      <c r="H388" s="191">
        <v>100</v>
      </c>
      <c r="J388" s="171" t="s">
        <v>186</v>
      </c>
    </row>
    <row r="389" spans="1:10" ht="17.25" customHeight="1" x14ac:dyDescent="0.25">
      <c r="A389" s="172" t="s">
        <v>36</v>
      </c>
      <c r="B389" s="168" t="s">
        <v>107</v>
      </c>
      <c r="C389" s="168">
        <v>2</v>
      </c>
      <c r="D389" s="168" t="s">
        <v>646</v>
      </c>
      <c r="E389" s="172" t="s">
        <v>2</v>
      </c>
      <c r="F389" s="173" t="s">
        <v>3</v>
      </c>
      <c r="G389" s="172" t="s">
        <v>135</v>
      </c>
      <c r="H389" s="191">
        <v>36</v>
      </c>
      <c r="J389" s="171" t="s">
        <v>185</v>
      </c>
    </row>
    <row r="390" spans="1:10" ht="17.25" customHeight="1" x14ac:dyDescent="0.25">
      <c r="A390" s="172" t="s">
        <v>36</v>
      </c>
      <c r="B390" s="168" t="s">
        <v>107</v>
      </c>
      <c r="C390" s="168">
        <v>2</v>
      </c>
      <c r="D390" s="168" t="s">
        <v>646</v>
      </c>
      <c r="E390" s="172" t="s">
        <v>4</v>
      </c>
      <c r="F390" s="173" t="s">
        <v>5</v>
      </c>
      <c r="G390" s="172" t="s">
        <v>137</v>
      </c>
      <c r="H390" s="191">
        <v>35</v>
      </c>
      <c r="J390" s="171" t="s">
        <v>190</v>
      </c>
    </row>
    <row r="391" spans="1:10" ht="17.25" customHeight="1" x14ac:dyDescent="0.25">
      <c r="A391" s="172" t="s">
        <v>36</v>
      </c>
      <c r="B391" s="168" t="s">
        <v>107</v>
      </c>
      <c r="C391" s="168">
        <v>2</v>
      </c>
      <c r="D391" s="168" t="s">
        <v>646</v>
      </c>
      <c r="E391" s="172" t="s">
        <v>108</v>
      </c>
      <c r="F391" s="173" t="s">
        <v>172</v>
      </c>
      <c r="G391" s="183" t="s">
        <v>219</v>
      </c>
      <c r="H391" s="191">
        <v>50</v>
      </c>
      <c r="J391" s="171" t="s">
        <v>138</v>
      </c>
    </row>
    <row r="392" spans="1:10" ht="17.25" customHeight="1" x14ac:dyDescent="0.25">
      <c r="A392" s="172" t="s">
        <v>36</v>
      </c>
      <c r="B392" s="168" t="s">
        <v>107</v>
      </c>
      <c r="C392" s="168">
        <v>2</v>
      </c>
      <c r="D392" s="168" t="s">
        <v>646</v>
      </c>
      <c r="E392" s="172" t="s">
        <v>22</v>
      </c>
      <c r="F392" s="173" t="s">
        <v>118</v>
      </c>
      <c r="G392" s="183" t="s">
        <v>133</v>
      </c>
      <c r="H392" s="191">
        <v>135</v>
      </c>
      <c r="J392" s="171" t="s">
        <v>180</v>
      </c>
    </row>
    <row r="393" spans="1:10" ht="17.25" customHeight="1" x14ac:dyDescent="0.25">
      <c r="A393" s="172" t="s">
        <v>36</v>
      </c>
      <c r="B393" s="168" t="s">
        <v>107</v>
      </c>
      <c r="C393" s="168">
        <v>2</v>
      </c>
      <c r="D393" s="168" t="s">
        <v>646</v>
      </c>
      <c r="E393" s="172" t="s">
        <v>24</v>
      </c>
      <c r="F393" s="173" t="s">
        <v>119</v>
      </c>
      <c r="G393" s="183" t="s">
        <v>133</v>
      </c>
      <c r="H393" s="191">
        <v>110</v>
      </c>
      <c r="J393" s="171" t="s">
        <v>186</v>
      </c>
    </row>
    <row r="394" spans="1:10" ht="17.25" customHeight="1" x14ac:dyDescent="0.25">
      <c r="A394" s="172" t="s">
        <v>36</v>
      </c>
      <c r="B394" s="168" t="s">
        <v>107</v>
      </c>
      <c r="C394" s="168">
        <v>2</v>
      </c>
      <c r="D394" s="168" t="s">
        <v>646</v>
      </c>
      <c r="E394" s="172" t="s">
        <v>26</v>
      </c>
      <c r="F394" s="173" t="s">
        <v>120</v>
      </c>
      <c r="G394" s="183" t="s">
        <v>133</v>
      </c>
      <c r="H394" s="191">
        <v>160</v>
      </c>
      <c r="J394" s="171" t="s">
        <v>186</v>
      </c>
    </row>
    <row r="395" spans="1:10" ht="17.25" customHeight="1" x14ac:dyDescent="0.25">
      <c r="A395" s="172" t="s">
        <v>36</v>
      </c>
      <c r="B395" s="168" t="s">
        <v>107</v>
      </c>
      <c r="C395" s="168">
        <v>2</v>
      </c>
      <c r="D395" s="168" t="s">
        <v>646</v>
      </c>
      <c r="E395" s="172" t="s">
        <v>28</v>
      </c>
      <c r="F395" s="173" t="s">
        <v>121</v>
      </c>
      <c r="G395" s="183" t="s">
        <v>133</v>
      </c>
      <c r="H395" s="191">
        <v>200</v>
      </c>
      <c r="J395" s="171" t="s">
        <v>186</v>
      </c>
    </row>
    <row r="396" spans="1:10" ht="17.25" customHeight="1" x14ac:dyDescent="0.25">
      <c r="A396" s="172" t="s">
        <v>36</v>
      </c>
      <c r="B396" s="168" t="s">
        <v>107</v>
      </c>
      <c r="C396" s="168">
        <v>2</v>
      </c>
      <c r="D396" s="168" t="s">
        <v>646</v>
      </c>
      <c r="E396" s="172" t="s">
        <v>30</v>
      </c>
      <c r="F396" s="173" t="s">
        <v>122</v>
      </c>
      <c r="G396" s="183" t="s">
        <v>133</v>
      </c>
      <c r="H396" s="191">
        <v>100</v>
      </c>
      <c r="J396" s="171" t="s">
        <v>186</v>
      </c>
    </row>
    <row r="397" spans="1:10" ht="17.25" customHeight="1" x14ac:dyDescent="0.25">
      <c r="A397" s="172" t="s">
        <v>214</v>
      </c>
      <c r="B397" s="168" t="s">
        <v>267</v>
      </c>
      <c r="C397" s="168">
        <v>1</v>
      </c>
      <c r="D397" s="168" t="s">
        <v>647</v>
      </c>
      <c r="E397" s="172" t="s">
        <v>6</v>
      </c>
      <c r="F397" s="173" t="s">
        <v>269</v>
      </c>
      <c r="G397" s="183" t="s">
        <v>257</v>
      </c>
      <c r="H397" s="191">
        <v>28</v>
      </c>
      <c r="I397" s="185">
        <v>28</v>
      </c>
      <c r="J397" s="171" t="s">
        <v>178</v>
      </c>
    </row>
    <row r="398" spans="1:10" ht="17.25" customHeight="1" x14ac:dyDescent="0.25">
      <c r="A398" s="172" t="s">
        <v>214</v>
      </c>
      <c r="B398" s="168" t="s">
        <v>267</v>
      </c>
      <c r="C398" s="168">
        <v>1</v>
      </c>
      <c r="D398" s="168" t="s">
        <v>647</v>
      </c>
      <c r="E398" s="172" t="s">
        <v>8</v>
      </c>
      <c r="F398" s="173" t="s">
        <v>270</v>
      </c>
      <c r="G398" s="183" t="s">
        <v>257</v>
      </c>
      <c r="H398" s="191">
        <v>40</v>
      </c>
      <c r="I398" s="185">
        <v>40</v>
      </c>
      <c r="J398" s="171" t="s">
        <v>182</v>
      </c>
    </row>
    <row r="399" spans="1:10" ht="17.25" customHeight="1" x14ac:dyDescent="0.25">
      <c r="A399" s="172" t="s">
        <v>214</v>
      </c>
      <c r="B399" s="168" t="s">
        <v>267</v>
      </c>
      <c r="C399" s="168">
        <v>1</v>
      </c>
      <c r="D399" s="168" t="s">
        <v>647</v>
      </c>
      <c r="E399" s="172" t="s">
        <v>10</v>
      </c>
      <c r="F399" s="173" t="s">
        <v>271</v>
      </c>
      <c r="G399" s="183" t="s">
        <v>132</v>
      </c>
      <c r="H399" s="191">
        <v>90</v>
      </c>
      <c r="I399" s="185">
        <v>90</v>
      </c>
      <c r="J399" s="171" t="s">
        <v>148</v>
      </c>
    </row>
    <row r="400" spans="1:10" ht="17.25" customHeight="1" x14ac:dyDescent="0.25">
      <c r="A400" s="172" t="s">
        <v>214</v>
      </c>
      <c r="B400" s="168" t="s">
        <v>267</v>
      </c>
      <c r="C400" s="168">
        <v>1</v>
      </c>
      <c r="D400" s="168" t="s">
        <v>647</v>
      </c>
      <c r="E400" s="172" t="s">
        <v>12</v>
      </c>
      <c r="F400" s="173" t="s">
        <v>272</v>
      </c>
      <c r="G400" s="183" t="s">
        <v>257</v>
      </c>
      <c r="H400" s="191">
        <v>120</v>
      </c>
      <c r="I400" s="185">
        <v>120</v>
      </c>
      <c r="J400" s="171" t="s">
        <v>178</v>
      </c>
    </row>
    <row r="401" spans="1:10" ht="17.25" customHeight="1" x14ac:dyDescent="0.25">
      <c r="A401" s="172" t="s">
        <v>214</v>
      </c>
      <c r="B401" s="168" t="s">
        <v>267</v>
      </c>
      <c r="C401" s="168">
        <v>1</v>
      </c>
      <c r="D401" s="168" t="s">
        <v>647</v>
      </c>
      <c r="E401" s="172" t="s">
        <v>14</v>
      </c>
      <c r="F401" s="173" t="s">
        <v>273</v>
      </c>
      <c r="G401" s="183" t="s">
        <v>257</v>
      </c>
      <c r="H401" s="191">
        <v>90</v>
      </c>
      <c r="I401" s="185">
        <v>90</v>
      </c>
      <c r="J401" s="171" t="s">
        <v>182</v>
      </c>
    </row>
    <row r="402" spans="1:10" ht="17.25" customHeight="1" x14ac:dyDescent="0.25">
      <c r="A402" s="172" t="s">
        <v>214</v>
      </c>
      <c r="B402" s="168" t="s">
        <v>267</v>
      </c>
      <c r="C402" s="168">
        <v>1</v>
      </c>
      <c r="D402" s="168" t="s">
        <v>647</v>
      </c>
      <c r="E402" s="172" t="s">
        <v>274</v>
      </c>
      <c r="F402" s="173" t="s">
        <v>275</v>
      </c>
      <c r="G402" s="183" t="s">
        <v>257</v>
      </c>
      <c r="H402" s="191">
        <v>60</v>
      </c>
      <c r="I402" s="185">
        <v>60</v>
      </c>
      <c r="J402" s="171" t="s">
        <v>178</v>
      </c>
    </row>
    <row r="403" spans="1:10" ht="17.25" customHeight="1" x14ac:dyDescent="0.25">
      <c r="A403" s="172" t="s">
        <v>214</v>
      </c>
      <c r="B403" s="168" t="s">
        <v>267</v>
      </c>
      <c r="C403" s="168">
        <v>1</v>
      </c>
      <c r="D403" s="168" t="s">
        <v>647</v>
      </c>
      <c r="E403" s="172" t="s">
        <v>276</v>
      </c>
      <c r="F403" s="173" t="s">
        <v>277</v>
      </c>
      <c r="G403" s="183" t="s">
        <v>257</v>
      </c>
      <c r="H403" s="191">
        <v>38</v>
      </c>
      <c r="I403" s="185">
        <v>38</v>
      </c>
      <c r="J403" s="171" t="s">
        <v>178</v>
      </c>
    </row>
    <row r="404" spans="1:10" ht="17.25" customHeight="1" x14ac:dyDescent="0.25">
      <c r="A404" s="172" t="s">
        <v>214</v>
      </c>
      <c r="B404" s="168" t="s">
        <v>267</v>
      </c>
      <c r="C404" s="168">
        <v>1</v>
      </c>
      <c r="D404" s="168" t="s">
        <v>647</v>
      </c>
      <c r="E404" s="172" t="s">
        <v>278</v>
      </c>
      <c r="F404" s="173" t="s">
        <v>279</v>
      </c>
      <c r="G404" s="183" t="s">
        <v>257</v>
      </c>
      <c r="H404" s="191">
        <v>76</v>
      </c>
      <c r="I404" s="185">
        <v>76</v>
      </c>
      <c r="J404" s="171" t="s">
        <v>178</v>
      </c>
    </row>
    <row r="405" spans="1:10" ht="17.25" customHeight="1" x14ac:dyDescent="0.25">
      <c r="A405" s="172" t="s">
        <v>214</v>
      </c>
      <c r="B405" s="168" t="s">
        <v>267</v>
      </c>
      <c r="C405" s="168">
        <v>1</v>
      </c>
      <c r="D405" s="168" t="s">
        <v>647</v>
      </c>
      <c r="E405" s="172" t="s">
        <v>280</v>
      </c>
      <c r="F405" s="173" t="s">
        <v>281</v>
      </c>
      <c r="G405" s="183" t="s">
        <v>257</v>
      </c>
      <c r="H405" s="191">
        <v>98</v>
      </c>
      <c r="I405" s="185">
        <v>98</v>
      </c>
      <c r="J405" s="171" t="s">
        <v>178</v>
      </c>
    </row>
    <row r="406" spans="1:10" ht="17.25" customHeight="1" x14ac:dyDescent="0.25">
      <c r="A406" s="172" t="s">
        <v>214</v>
      </c>
      <c r="B406" s="168" t="s">
        <v>267</v>
      </c>
      <c r="C406" s="168">
        <v>2</v>
      </c>
      <c r="D406" s="168" t="s">
        <v>648</v>
      </c>
      <c r="E406" s="172" t="s">
        <v>24</v>
      </c>
      <c r="F406" s="173" t="s">
        <v>282</v>
      </c>
      <c r="G406" s="183" t="s">
        <v>257</v>
      </c>
      <c r="H406" s="191">
        <v>120</v>
      </c>
      <c r="J406" s="171" t="s">
        <v>193</v>
      </c>
    </row>
    <row r="407" spans="1:10" ht="17.25" customHeight="1" x14ac:dyDescent="0.25">
      <c r="A407" s="172" t="s">
        <v>214</v>
      </c>
      <c r="B407" s="168" t="s">
        <v>267</v>
      </c>
      <c r="C407" s="168">
        <v>2</v>
      </c>
      <c r="D407" s="168" t="s">
        <v>648</v>
      </c>
      <c r="E407" s="172" t="s">
        <v>26</v>
      </c>
      <c r="F407" s="173" t="s">
        <v>283</v>
      </c>
      <c r="G407" s="183" t="s">
        <v>257</v>
      </c>
      <c r="H407" s="191">
        <v>90</v>
      </c>
      <c r="J407" s="171"/>
    </row>
    <row r="408" spans="1:10" ht="17.25" customHeight="1" x14ac:dyDescent="0.25">
      <c r="A408" s="172" t="s">
        <v>214</v>
      </c>
      <c r="B408" s="168" t="s">
        <v>267</v>
      </c>
      <c r="C408" s="168">
        <v>2</v>
      </c>
      <c r="D408" s="168" t="s">
        <v>648</v>
      </c>
      <c r="E408" s="172" t="s">
        <v>28</v>
      </c>
      <c r="F408" s="173" t="s">
        <v>284</v>
      </c>
      <c r="G408" s="183" t="s">
        <v>257</v>
      </c>
      <c r="H408" s="191">
        <v>100</v>
      </c>
      <c r="J408" s="171"/>
    </row>
    <row r="409" spans="1:10" ht="17.25" customHeight="1" x14ac:dyDescent="0.25">
      <c r="A409" s="172" t="s">
        <v>214</v>
      </c>
      <c r="B409" s="168" t="s">
        <v>267</v>
      </c>
      <c r="C409" s="168">
        <v>2</v>
      </c>
      <c r="D409" s="168" t="s">
        <v>648</v>
      </c>
      <c r="E409" s="172" t="s">
        <v>30</v>
      </c>
      <c r="F409" s="173" t="s">
        <v>285</v>
      </c>
      <c r="G409" s="183" t="s">
        <v>257</v>
      </c>
      <c r="H409" s="191">
        <v>76</v>
      </c>
      <c r="J409" s="171"/>
    </row>
    <row r="410" spans="1:10" ht="17.25" customHeight="1" x14ac:dyDescent="0.25">
      <c r="A410" s="172" t="s">
        <v>214</v>
      </c>
      <c r="B410" s="168" t="s">
        <v>267</v>
      </c>
      <c r="C410" s="168">
        <v>2</v>
      </c>
      <c r="D410" s="168" t="s">
        <v>648</v>
      </c>
      <c r="E410" s="172" t="s">
        <v>32</v>
      </c>
      <c r="F410" s="173" t="s">
        <v>286</v>
      </c>
      <c r="G410" s="183" t="s">
        <v>257</v>
      </c>
      <c r="H410" s="191">
        <v>60</v>
      </c>
      <c r="J410" s="171"/>
    </row>
    <row r="411" spans="1:10" ht="17.25" customHeight="1" x14ac:dyDescent="0.25">
      <c r="A411" s="172" t="s">
        <v>214</v>
      </c>
      <c r="B411" s="168" t="s">
        <v>267</v>
      </c>
      <c r="C411" s="168">
        <v>2</v>
      </c>
      <c r="D411" s="168" t="s">
        <v>648</v>
      </c>
      <c r="E411" s="172" t="s">
        <v>34</v>
      </c>
      <c r="F411" s="173" t="s">
        <v>287</v>
      </c>
      <c r="G411" s="183" t="s">
        <v>257</v>
      </c>
      <c r="H411" s="191">
        <v>60</v>
      </c>
      <c r="J411" s="171"/>
    </row>
    <row r="412" spans="1:10" ht="17.25" customHeight="1" x14ac:dyDescent="0.25">
      <c r="A412" s="172" t="s">
        <v>214</v>
      </c>
      <c r="B412" s="168" t="s">
        <v>267</v>
      </c>
      <c r="C412" s="168">
        <v>2</v>
      </c>
      <c r="D412" s="168" t="s">
        <v>648</v>
      </c>
      <c r="E412" s="172" t="s">
        <v>70</v>
      </c>
      <c r="F412" s="173" t="s">
        <v>288</v>
      </c>
      <c r="G412" s="183" t="s">
        <v>257</v>
      </c>
      <c r="H412" s="191">
        <v>30</v>
      </c>
      <c r="J412" s="171"/>
    </row>
    <row r="413" spans="1:10" ht="17.25" customHeight="1" x14ac:dyDescent="0.25">
      <c r="A413" s="172" t="s">
        <v>214</v>
      </c>
      <c r="B413" s="168" t="s">
        <v>267</v>
      </c>
      <c r="C413" s="168">
        <v>2</v>
      </c>
      <c r="D413" s="168" t="s">
        <v>648</v>
      </c>
      <c r="E413" s="172" t="s">
        <v>72</v>
      </c>
      <c r="F413" s="173" t="s">
        <v>289</v>
      </c>
      <c r="G413" s="183" t="s">
        <v>257</v>
      </c>
      <c r="H413" s="191">
        <v>20</v>
      </c>
      <c r="J413" s="171"/>
    </row>
    <row r="414" spans="1:10" ht="17.25" customHeight="1" x14ac:dyDescent="0.25">
      <c r="A414" s="172" t="s">
        <v>214</v>
      </c>
      <c r="B414" s="168" t="s">
        <v>267</v>
      </c>
      <c r="C414" s="168">
        <v>2</v>
      </c>
      <c r="D414" s="168" t="s">
        <v>648</v>
      </c>
      <c r="E414" s="172" t="s">
        <v>249</v>
      </c>
      <c r="F414" s="173" t="s">
        <v>290</v>
      </c>
      <c r="G414" s="183" t="s">
        <v>257</v>
      </c>
      <c r="H414" s="191">
        <v>40</v>
      </c>
      <c r="J414" s="171"/>
    </row>
    <row r="415" spans="1:10" ht="17.25" customHeight="1" x14ac:dyDescent="0.25">
      <c r="A415" s="172" t="s">
        <v>214</v>
      </c>
      <c r="B415" s="168" t="s">
        <v>267</v>
      </c>
      <c r="C415" s="168">
        <v>2</v>
      </c>
      <c r="D415" s="168" t="s">
        <v>648</v>
      </c>
      <c r="E415" s="172" t="s">
        <v>291</v>
      </c>
      <c r="F415" s="173" t="s">
        <v>33</v>
      </c>
      <c r="G415" s="183" t="s">
        <v>219</v>
      </c>
      <c r="H415" s="191">
        <v>16</v>
      </c>
      <c r="J415" s="171"/>
    </row>
    <row r="416" spans="1:10" ht="17.25" customHeight="1" x14ac:dyDescent="0.25">
      <c r="A416" s="172" t="s">
        <v>36</v>
      </c>
      <c r="B416" s="168" t="s">
        <v>587</v>
      </c>
      <c r="C416" s="168">
        <v>1</v>
      </c>
      <c r="D416" s="168" t="s">
        <v>649</v>
      </c>
      <c r="E416" s="172" t="s">
        <v>0</v>
      </c>
      <c r="F416" s="173" t="s">
        <v>1</v>
      </c>
      <c r="G416" s="183" t="s">
        <v>136</v>
      </c>
      <c r="H416" s="191">
        <v>10</v>
      </c>
      <c r="J416" s="192"/>
    </row>
    <row r="417" spans="1:10" ht="17.25" customHeight="1" x14ac:dyDescent="0.25">
      <c r="A417" s="172" t="s">
        <v>36</v>
      </c>
      <c r="B417" s="168" t="s">
        <v>587</v>
      </c>
      <c r="C417" s="168">
        <v>1</v>
      </c>
      <c r="D417" s="168" t="s">
        <v>649</v>
      </c>
      <c r="E417" s="172" t="s">
        <v>2</v>
      </c>
      <c r="F417" s="173" t="s">
        <v>3</v>
      </c>
      <c r="G417" s="172" t="s">
        <v>135</v>
      </c>
      <c r="H417" s="191">
        <v>20</v>
      </c>
      <c r="J417" s="192"/>
    </row>
    <row r="418" spans="1:10" ht="17.25" customHeight="1" x14ac:dyDescent="0.25">
      <c r="A418" s="172" t="s">
        <v>36</v>
      </c>
      <c r="B418" s="168" t="s">
        <v>587</v>
      </c>
      <c r="C418" s="168">
        <v>1</v>
      </c>
      <c r="D418" s="168" t="s">
        <v>649</v>
      </c>
      <c r="E418" s="172" t="s">
        <v>6</v>
      </c>
      <c r="F418" s="173" t="s">
        <v>56</v>
      </c>
      <c r="G418" s="183" t="s">
        <v>599</v>
      </c>
      <c r="H418" s="191">
        <v>10</v>
      </c>
      <c r="J418" s="192" t="s">
        <v>145</v>
      </c>
    </row>
    <row r="419" spans="1:10" ht="17.25" customHeight="1" x14ac:dyDescent="0.25">
      <c r="A419" s="172" t="s">
        <v>36</v>
      </c>
      <c r="B419" s="168" t="s">
        <v>587</v>
      </c>
      <c r="C419" s="168">
        <v>1</v>
      </c>
      <c r="D419" s="168" t="s">
        <v>649</v>
      </c>
      <c r="E419" s="172" t="s">
        <v>8</v>
      </c>
      <c r="F419" s="173" t="s">
        <v>75</v>
      </c>
      <c r="G419" s="190" t="s">
        <v>219</v>
      </c>
      <c r="H419" s="191">
        <v>20</v>
      </c>
      <c r="J419" s="192" t="s">
        <v>145</v>
      </c>
    </row>
    <row r="420" spans="1:10" ht="17.25" customHeight="1" x14ac:dyDescent="0.25">
      <c r="A420" s="172" t="s">
        <v>36</v>
      </c>
      <c r="B420" s="168" t="s">
        <v>587</v>
      </c>
      <c r="C420" s="168">
        <v>1</v>
      </c>
      <c r="D420" s="168" t="s">
        <v>649</v>
      </c>
      <c r="E420" s="172" t="s">
        <v>10</v>
      </c>
      <c r="F420" s="173" t="s">
        <v>76</v>
      </c>
      <c r="G420" s="183" t="s">
        <v>257</v>
      </c>
      <c r="H420" s="191">
        <v>65</v>
      </c>
      <c r="J420" s="192" t="s">
        <v>145</v>
      </c>
    </row>
    <row r="421" spans="1:10" ht="17.25" customHeight="1" x14ac:dyDescent="0.25">
      <c r="A421" s="172" t="s">
        <v>36</v>
      </c>
      <c r="B421" s="168" t="s">
        <v>587</v>
      </c>
      <c r="C421" s="168">
        <v>1</v>
      </c>
      <c r="D421" s="168" t="s">
        <v>649</v>
      </c>
      <c r="E421" s="172" t="s">
        <v>12</v>
      </c>
      <c r="F421" s="173" t="s">
        <v>11</v>
      </c>
      <c r="G421" s="183" t="s">
        <v>132</v>
      </c>
      <c r="H421" s="191">
        <v>40</v>
      </c>
      <c r="J421" s="171" t="s">
        <v>145</v>
      </c>
    </row>
    <row r="422" spans="1:10" ht="17.25" customHeight="1" x14ac:dyDescent="0.25">
      <c r="A422" s="172" t="s">
        <v>36</v>
      </c>
      <c r="B422" s="168" t="s">
        <v>587</v>
      </c>
      <c r="C422" s="168">
        <v>1</v>
      </c>
      <c r="D422" s="168" t="s">
        <v>649</v>
      </c>
      <c r="E422" s="172" t="s">
        <v>14</v>
      </c>
      <c r="F422" s="173" t="s">
        <v>15</v>
      </c>
      <c r="G422" s="183" t="s">
        <v>599</v>
      </c>
      <c r="H422" s="191">
        <v>105</v>
      </c>
      <c r="J422" s="192" t="s">
        <v>144</v>
      </c>
    </row>
    <row r="423" spans="1:10" ht="17.25" customHeight="1" x14ac:dyDescent="0.25">
      <c r="A423" s="172" t="s">
        <v>36</v>
      </c>
      <c r="B423" s="168" t="s">
        <v>587</v>
      </c>
      <c r="C423" s="168">
        <v>2</v>
      </c>
      <c r="D423" s="168" t="s">
        <v>656</v>
      </c>
      <c r="E423" s="172" t="s">
        <v>2</v>
      </c>
      <c r="F423" s="173" t="s">
        <v>3</v>
      </c>
      <c r="G423" s="172" t="s">
        <v>135</v>
      </c>
      <c r="H423" s="191">
        <v>20</v>
      </c>
      <c r="J423" s="192"/>
    </row>
    <row r="424" spans="1:10" ht="17.25" customHeight="1" x14ac:dyDescent="0.25">
      <c r="A424" s="172" t="s">
        <v>36</v>
      </c>
      <c r="B424" s="168" t="s">
        <v>587</v>
      </c>
      <c r="C424" s="168">
        <v>2</v>
      </c>
      <c r="D424" s="168" t="s">
        <v>656</v>
      </c>
      <c r="E424" s="172" t="s">
        <v>4</v>
      </c>
      <c r="F424" s="173" t="s">
        <v>5</v>
      </c>
      <c r="G424" s="172" t="s">
        <v>137</v>
      </c>
      <c r="H424" s="191">
        <v>10</v>
      </c>
      <c r="J424" s="192"/>
    </row>
    <row r="425" spans="1:10" ht="17.25" customHeight="1" x14ac:dyDescent="0.25">
      <c r="A425" s="172" t="s">
        <v>36</v>
      </c>
      <c r="B425" s="168" t="s">
        <v>587</v>
      </c>
      <c r="C425" s="168">
        <v>2</v>
      </c>
      <c r="D425" s="168" t="s">
        <v>656</v>
      </c>
      <c r="E425" s="172" t="s">
        <v>16</v>
      </c>
      <c r="F425" s="173" t="s">
        <v>77</v>
      </c>
      <c r="G425" s="183" t="s">
        <v>599</v>
      </c>
      <c r="H425" s="191">
        <v>105</v>
      </c>
      <c r="J425" s="192" t="s">
        <v>606</v>
      </c>
    </row>
    <row r="426" spans="1:10" ht="17.25" customHeight="1" x14ac:dyDescent="0.25">
      <c r="A426" s="172" t="s">
        <v>36</v>
      </c>
      <c r="B426" s="168" t="s">
        <v>587</v>
      </c>
      <c r="C426" s="168">
        <v>2</v>
      </c>
      <c r="D426" s="168" t="s">
        <v>656</v>
      </c>
      <c r="E426" s="172" t="s">
        <v>18</v>
      </c>
      <c r="F426" s="173" t="s">
        <v>78</v>
      </c>
      <c r="G426" s="183" t="s">
        <v>599</v>
      </c>
      <c r="H426" s="191">
        <v>50</v>
      </c>
      <c r="J426" s="192" t="s">
        <v>606</v>
      </c>
    </row>
    <row r="427" spans="1:10" ht="17.25" customHeight="1" x14ac:dyDescent="0.25">
      <c r="A427" s="172" t="s">
        <v>36</v>
      </c>
      <c r="B427" s="168" t="s">
        <v>587</v>
      </c>
      <c r="C427" s="168">
        <v>2</v>
      </c>
      <c r="D427" s="168" t="s">
        <v>656</v>
      </c>
      <c r="E427" s="172" t="s">
        <v>20</v>
      </c>
      <c r="F427" s="173" t="s">
        <v>23</v>
      </c>
      <c r="G427" s="183" t="s">
        <v>599</v>
      </c>
      <c r="H427" s="191">
        <v>85</v>
      </c>
      <c r="J427" s="192" t="s">
        <v>198</v>
      </c>
    </row>
    <row r="428" spans="1:10" ht="17.25" customHeight="1" x14ac:dyDescent="0.25">
      <c r="A428" s="172" t="s">
        <v>36</v>
      </c>
      <c r="B428" s="168" t="s">
        <v>587</v>
      </c>
      <c r="C428" s="168">
        <v>3</v>
      </c>
      <c r="D428" s="168" t="s">
        <v>660</v>
      </c>
      <c r="E428" s="172" t="s">
        <v>2</v>
      </c>
      <c r="F428" s="173" t="s">
        <v>3</v>
      </c>
      <c r="G428" s="172" t="s">
        <v>135</v>
      </c>
      <c r="H428" s="191">
        <v>20</v>
      </c>
      <c r="J428" s="192"/>
    </row>
    <row r="429" spans="1:10" ht="17.25" customHeight="1" x14ac:dyDescent="0.25">
      <c r="A429" s="172" t="s">
        <v>36</v>
      </c>
      <c r="B429" s="168" t="s">
        <v>587</v>
      </c>
      <c r="C429" s="168">
        <v>3</v>
      </c>
      <c r="D429" s="168" t="s">
        <v>660</v>
      </c>
      <c r="E429" s="172" t="s">
        <v>4</v>
      </c>
      <c r="F429" s="173" t="s">
        <v>5</v>
      </c>
      <c r="G429" s="172" t="s">
        <v>137</v>
      </c>
      <c r="H429" s="191">
        <v>10</v>
      </c>
      <c r="J429" s="192"/>
    </row>
    <row r="430" spans="1:10" ht="17.25" customHeight="1" x14ac:dyDescent="0.25">
      <c r="A430" s="172" t="s">
        <v>36</v>
      </c>
      <c r="B430" s="168" t="s">
        <v>587</v>
      </c>
      <c r="C430" s="168">
        <v>3</v>
      </c>
      <c r="D430" s="168" t="s">
        <v>660</v>
      </c>
      <c r="E430" s="172" t="s">
        <v>70</v>
      </c>
      <c r="F430" s="173" t="s">
        <v>588</v>
      </c>
      <c r="G430" s="183" t="s">
        <v>599</v>
      </c>
      <c r="H430" s="191">
        <v>35</v>
      </c>
      <c r="J430" s="192" t="s">
        <v>198</v>
      </c>
    </row>
    <row r="431" spans="1:10" ht="17.25" customHeight="1" x14ac:dyDescent="0.25">
      <c r="A431" s="172" t="s">
        <v>36</v>
      </c>
      <c r="B431" s="168" t="s">
        <v>587</v>
      </c>
      <c r="C431" s="168">
        <v>3</v>
      </c>
      <c r="D431" s="168" t="s">
        <v>660</v>
      </c>
      <c r="E431" s="172" t="s">
        <v>72</v>
      </c>
      <c r="F431" s="173" t="s">
        <v>589</v>
      </c>
      <c r="G431" s="183" t="s">
        <v>257</v>
      </c>
      <c r="H431" s="191">
        <v>20</v>
      </c>
      <c r="J431" s="192" t="s">
        <v>146</v>
      </c>
    </row>
    <row r="432" spans="1:10" ht="17.25" customHeight="1" x14ac:dyDescent="0.25">
      <c r="A432" s="172" t="s">
        <v>36</v>
      </c>
      <c r="B432" s="168" t="s">
        <v>587</v>
      </c>
      <c r="C432" s="168">
        <v>3</v>
      </c>
      <c r="D432" s="168" t="s">
        <v>660</v>
      </c>
      <c r="E432" s="172" t="s">
        <v>249</v>
      </c>
      <c r="F432" s="173" t="s">
        <v>590</v>
      </c>
      <c r="G432" s="183" t="s">
        <v>599</v>
      </c>
      <c r="H432" s="191">
        <v>35</v>
      </c>
      <c r="J432" s="192" t="s">
        <v>198</v>
      </c>
    </row>
    <row r="433" spans="1:10" ht="17.25" customHeight="1" x14ac:dyDescent="0.25">
      <c r="A433" s="172" t="s">
        <v>36</v>
      </c>
      <c r="B433" s="168" t="s">
        <v>587</v>
      </c>
      <c r="C433" s="168">
        <v>3</v>
      </c>
      <c r="D433" s="168" t="s">
        <v>660</v>
      </c>
      <c r="E433" s="172" t="s">
        <v>291</v>
      </c>
      <c r="F433" s="173" t="s">
        <v>591</v>
      </c>
      <c r="G433" s="183" t="s">
        <v>599</v>
      </c>
      <c r="H433" s="191">
        <v>65</v>
      </c>
      <c r="J433" s="192" t="s">
        <v>146</v>
      </c>
    </row>
    <row r="434" spans="1:10" ht="17.25" customHeight="1" x14ac:dyDescent="0.25">
      <c r="A434" s="172" t="s">
        <v>36</v>
      </c>
      <c r="B434" s="168" t="s">
        <v>587</v>
      </c>
      <c r="C434" s="168">
        <v>3</v>
      </c>
      <c r="D434" s="168" t="s">
        <v>660</v>
      </c>
      <c r="E434" s="172" t="s">
        <v>292</v>
      </c>
      <c r="F434" s="173" t="s">
        <v>592</v>
      </c>
      <c r="G434" s="183" t="s">
        <v>599</v>
      </c>
      <c r="H434" s="191">
        <v>25</v>
      </c>
      <c r="J434" s="192" t="s">
        <v>146</v>
      </c>
    </row>
    <row r="435" spans="1:10" ht="17.25" customHeight="1" x14ac:dyDescent="0.25">
      <c r="A435" s="172" t="s">
        <v>36</v>
      </c>
      <c r="B435" s="168" t="s">
        <v>587</v>
      </c>
      <c r="C435" s="168">
        <v>3</v>
      </c>
      <c r="D435" s="168" t="s">
        <v>660</v>
      </c>
      <c r="E435" s="172" t="s">
        <v>251</v>
      </c>
      <c r="F435" s="173" t="s">
        <v>593</v>
      </c>
      <c r="G435" s="183" t="s">
        <v>599</v>
      </c>
      <c r="H435" s="191">
        <v>40</v>
      </c>
      <c r="J435" s="192" t="s">
        <v>146</v>
      </c>
    </row>
    <row r="436" spans="1:10" ht="17.25" customHeight="1" x14ac:dyDescent="0.25">
      <c r="A436" s="172" t="s">
        <v>36</v>
      </c>
      <c r="B436" s="168" t="s">
        <v>587</v>
      </c>
      <c r="C436" s="168">
        <v>3</v>
      </c>
      <c r="D436" s="168" t="s">
        <v>660</v>
      </c>
      <c r="E436" s="172" t="s">
        <v>529</v>
      </c>
      <c r="F436" s="173" t="s">
        <v>594</v>
      </c>
      <c r="G436" s="183" t="s">
        <v>599</v>
      </c>
      <c r="H436" s="191">
        <v>10</v>
      </c>
      <c r="J436" s="192" t="s">
        <v>146</v>
      </c>
    </row>
    <row r="437" spans="1:10" ht="17.25" customHeight="1" x14ac:dyDescent="0.25">
      <c r="A437" s="172" t="s">
        <v>36</v>
      </c>
      <c r="B437" s="168" t="s">
        <v>587</v>
      </c>
      <c r="C437" s="168">
        <v>3</v>
      </c>
      <c r="D437" s="168" t="s">
        <v>660</v>
      </c>
      <c r="E437" s="172" t="s">
        <v>595</v>
      </c>
      <c r="F437" s="173" t="s">
        <v>596</v>
      </c>
      <c r="G437" s="183" t="s">
        <v>599</v>
      </c>
      <c r="H437" s="191">
        <v>8</v>
      </c>
      <c r="J437" s="192" t="s">
        <v>146</v>
      </c>
    </row>
    <row r="438" spans="1:10" ht="17.25" customHeight="1" x14ac:dyDescent="0.25">
      <c r="A438" s="172" t="s">
        <v>36</v>
      </c>
      <c r="B438" s="168" t="s">
        <v>587</v>
      </c>
      <c r="C438" s="168">
        <v>3</v>
      </c>
      <c r="D438" s="168" t="s">
        <v>660</v>
      </c>
      <c r="E438" s="172" t="s">
        <v>597</v>
      </c>
      <c r="F438" s="173" t="s">
        <v>598</v>
      </c>
      <c r="G438" s="183" t="s">
        <v>599</v>
      </c>
      <c r="H438" s="191">
        <v>4</v>
      </c>
      <c r="J438" s="192" t="s">
        <v>146</v>
      </c>
    </row>
  </sheetData>
  <autoFilter ref="A1:J438"/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formateurs!$B$2:$B$42</xm:f>
          </x14:formula1>
          <xm:sqref>J2:J438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5" x14ac:dyDescent="0.25"/>
  <cols>
    <col min="1" max="1" width="12" bestFit="1" customWidth="1"/>
    <col min="4" max="4" width="12.42578125" bestFit="1" customWidth="1"/>
    <col min="5" max="5" width="27.42578125" bestFit="1" customWidth="1"/>
  </cols>
  <sheetData>
    <row r="1" spans="1:5" x14ac:dyDescent="0.25">
      <c r="A1" t="s">
        <v>684</v>
      </c>
      <c r="B1">
        <v>612</v>
      </c>
      <c r="C1">
        <v>36</v>
      </c>
      <c r="D1" t="s">
        <v>686</v>
      </c>
    </row>
    <row r="2" spans="1:5" x14ac:dyDescent="0.25">
      <c r="A2" t="s">
        <v>685</v>
      </c>
      <c r="B2">
        <v>160</v>
      </c>
      <c r="C2">
        <v>4</v>
      </c>
    </row>
    <row r="4" spans="1:5" x14ac:dyDescent="0.25">
      <c r="B4">
        <v>612</v>
      </c>
      <c r="C4">
        <v>32</v>
      </c>
      <c r="D4">
        <f>+B4/C4</f>
        <v>19.125</v>
      </c>
      <c r="E4" t="s">
        <v>687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E11"/>
  <sheetViews>
    <sheetView workbookViewId="0">
      <selection activeCell="B7" sqref="B7"/>
    </sheetView>
  </sheetViews>
  <sheetFormatPr baseColWidth="10" defaultRowHeight="15" x14ac:dyDescent="0.25"/>
  <sheetData>
    <row r="1" spans="1:5" x14ac:dyDescent="0.25">
      <c r="B1">
        <v>101</v>
      </c>
      <c r="C1">
        <v>102</v>
      </c>
      <c r="D1">
        <v>201</v>
      </c>
      <c r="E1">
        <v>202</v>
      </c>
    </row>
    <row r="2" spans="1:5" x14ac:dyDescent="0.25">
      <c r="A2" t="s">
        <v>149</v>
      </c>
      <c r="B2">
        <v>20</v>
      </c>
      <c r="C2">
        <v>20</v>
      </c>
      <c r="D2">
        <v>40</v>
      </c>
      <c r="E2">
        <v>40</v>
      </c>
    </row>
    <row r="3" spans="1:5" x14ac:dyDescent="0.25">
      <c r="A3" t="s">
        <v>150</v>
      </c>
      <c r="B3">
        <v>30</v>
      </c>
      <c r="C3">
        <v>30</v>
      </c>
      <c r="D3">
        <v>60</v>
      </c>
    </row>
    <row r="4" spans="1:5" x14ac:dyDescent="0.25">
      <c r="A4" t="s">
        <v>151</v>
      </c>
      <c r="B4">
        <v>30</v>
      </c>
      <c r="C4">
        <v>30</v>
      </c>
      <c r="E4">
        <v>60</v>
      </c>
    </row>
    <row r="5" spans="1:5" x14ac:dyDescent="0.25">
      <c r="A5" t="s">
        <v>152</v>
      </c>
      <c r="B5">
        <v>10</v>
      </c>
      <c r="D5">
        <v>60</v>
      </c>
    </row>
    <row r="6" spans="1:5" x14ac:dyDescent="0.25">
      <c r="A6" t="s">
        <v>153</v>
      </c>
      <c r="C6">
        <v>10</v>
      </c>
      <c r="E6">
        <v>60</v>
      </c>
    </row>
    <row r="7" spans="1:5" x14ac:dyDescent="0.25">
      <c r="A7" t="s">
        <v>154</v>
      </c>
      <c r="B7">
        <v>10</v>
      </c>
      <c r="D7">
        <v>60</v>
      </c>
    </row>
    <row r="8" spans="1:5" x14ac:dyDescent="0.25">
      <c r="A8" t="s">
        <v>155</v>
      </c>
      <c r="C8">
        <v>10</v>
      </c>
      <c r="E8">
        <v>60</v>
      </c>
    </row>
    <row r="9" spans="1:5" x14ac:dyDescent="0.25">
      <c r="A9" t="s">
        <v>156</v>
      </c>
      <c r="B9">
        <v>10</v>
      </c>
      <c r="D9">
        <v>60</v>
      </c>
    </row>
    <row r="10" spans="1:5" x14ac:dyDescent="0.25">
      <c r="A10" t="s">
        <v>157</v>
      </c>
      <c r="C10">
        <v>10</v>
      </c>
      <c r="E10">
        <v>60</v>
      </c>
    </row>
    <row r="11" spans="1:5" x14ac:dyDescent="0.25">
      <c r="B11">
        <f>SUM(B2:B10)</f>
        <v>110</v>
      </c>
      <c r="C11">
        <f>SUM(C2:C10)</f>
        <v>110</v>
      </c>
      <c r="D11">
        <f>SUM(D2:D10)</f>
        <v>280</v>
      </c>
      <c r="E11">
        <f>SUM(E2:E10)</f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L13"/>
  <sheetViews>
    <sheetView workbookViewId="0">
      <selection activeCell="H12" sqref="H12"/>
    </sheetView>
  </sheetViews>
  <sheetFormatPr baseColWidth="10" defaultRowHeight="15" x14ac:dyDescent="0.25"/>
  <cols>
    <col min="1" max="1" width="16.42578125" bestFit="1" customWidth="1"/>
  </cols>
  <sheetData>
    <row r="2" spans="1:12" x14ac:dyDescent="0.25">
      <c r="A2" t="s">
        <v>168</v>
      </c>
      <c r="D2" t="s">
        <v>169</v>
      </c>
    </row>
    <row r="3" spans="1:12" x14ac:dyDescent="0.25">
      <c r="A3" t="s">
        <v>164</v>
      </c>
      <c r="B3" t="s">
        <v>165</v>
      </c>
      <c r="D3" t="s">
        <v>164</v>
      </c>
      <c r="E3" t="s">
        <v>167</v>
      </c>
    </row>
    <row r="4" spans="1:12" x14ac:dyDescent="0.25">
      <c r="A4" s="45" t="s">
        <v>158</v>
      </c>
      <c r="B4" s="48">
        <v>1330</v>
      </c>
      <c r="D4" s="45" t="s">
        <v>137</v>
      </c>
      <c r="E4" s="48">
        <v>1110</v>
      </c>
      <c r="H4">
        <f>+E4-B4</f>
        <v>-220</v>
      </c>
    </row>
    <row r="5" spans="1:12" x14ac:dyDescent="0.25">
      <c r="A5" s="45" t="s">
        <v>1</v>
      </c>
      <c r="B5" s="48">
        <v>630</v>
      </c>
      <c r="D5" s="45" t="s">
        <v>136</v>
      </c>
      <c r="E5" s="48">
        <v>647.5</v>
      </c>
      <c r="H5">
        <f t="shared" ref="H5:H13" si="0">+E5-B5</f>
        <v>17.5</v>
      </c>
    </row>
    <row r="6" spans="1:12" x14ac:dyDescent="0.25">
      <c r="A6" s="45" t="s">
        <v>11</v>
      </c>
      <c r="B6" s="48">
        <v>2515</v>
      </c>
      <c r="D6" s="45" t="s">
        <v>132</v>
      </c>
      <c r="E6" s="48">
        <v>2035</v>
      </c>
      <c r="H6">
        <f t="shared" si="0"/>
        <v>-480</v>
      </c>
    </row>
    <row r="7" spans="1:12" x14ac:dyDescent="0.25">
      <c r="A7" s="45" t="s">
        <v>160</v>
      </c>
      <c r="B7" s="48">
        <v>8220</v>
      </c>
      <c r="D7" s="45" t="s">
        <v>130</v>
      </c>
      <c r="E7" s="48">
        <v>7677.5</v>
      </c>
      <c r="H7">
        <f t="shared" si="0"/>
        <v>-542.5</v>
      </c>
    </row>
    <row r="8" spans="1:12" x14ac:dyDescent="0.25">
      <c r="A8" s="45" t="s">
        <v>135</v>
      </c>
      <c r="B8" s="48">
        <v>2349</v>
      </c>
      <c r="D8" s="45" t="s">
        <v>135</v>
      </c>
      <c r="E8" s="48">
        <v>2220</v>
      </c>
      <c r="H8">
        <f t="shared" si="0"/>
        <v>-129</v>
      </c>
    </row>
    <row r="9" spans="1:12" x14ac:dyDescent="0.25">
      <c r="A9" s="45" t="s">
        <v>162</v>
      </c>
      <c r="B9" s="48">
        <v>460</v>
      </c>
      <c r="D9" s="45" t="s">
        <v>162</v>
      </c>
      <c r="E9" s="48">
        <v>555</v>
      </c>
      <c r="H9">
        <f t="shared" si="0"/>
        <v>95</v>
      </c>
    </row>
    <row r="10" spans="1:12" x14ac:dyDescent="0.25">
      <c r="A10" s="45" t="s">
        <v>163</v>
      </c>
      <c r="B10" s="48">
        <v>1325</v>
      </c>
      <c r="D10" s="45" t="s">
        <v>133</v>
      </c>
      <c r="E10" s="48">
        <v>2220</v>
      </c>
      <c r="H10">
        <f t="shared" si="0"/>
        <v>895</v>
      </c>
    </row>
    <row r="11" spans="1:12" x14ac:dyDescent="0.25">
      <c r="A11" s="45" t="s">
        <v>161</v>
      </c>
      <c r="B11" s="48">
        <v>1745</v>
      </c>
      <c r="D11" s="45" t="s">
        <v>134</v>
      </c>
      <c r="E11" s="48">
        <v>1110</v>
      </c>
      <c r="H11">
        <f t="shared" si="0"/>
        <v>-635</v>
      </c>
      <c r="J11">
        <f>140*3</f>
        <v>420</v>
      </c>
      <c r="K11">
        <f>80*2</f>
        <v>160</v>
      </c>
      <c r="L11">
        <f>+J11+K11</f>
        <v>580</v>
      </c>
    </row>
    <row r="12" spans="1:12" x14ac:dyDescent="0.25">
      <c r="A12" s="45" t="s">
        <v>159</v>
      </c>
      <c r="B12" s="48">
        <v>11110</v>
      </c>
      <c r="D12" s="45" t="s">
        <v>131</v>
      </c>
      <c r="E12" s="48">
        <v>13173.5</v>
      </c>
      <c r="H12">
        <f t="shared" si="0"/>
        <v>2063.5</v>
      </c>
    </row>
    <row r="13" spans="1:12" x14ac:dyDescent="0.25">
      <c r="A13" s="47" t="s">
        <v>166</v>
      </c>
      <c r="B13" s="49">
        <v>29684</v>
      </c>
      <c r="D13" s="47" t="s">
        <v>166</v>
      </c>
      <c r="E13" s="49">
        <v>30748.5</v>
      </c>
      <c r="H13">
        <f t="shared" si="0"/>
        <v>1064.5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3:A4"/>
  <sheetViews>
    <sheetView workbookViewId="0">
      <selection activeCell="B9" sqref="B9"/>
    </sheetView>
  </sheetViews>
  <sheetFormatPr baseColWidth="10" defaultRowHeight="15" x14ac:dyDescent="0.25"/>
  <cols>
    <col min="1" max="1" width="18" customWidth="1"/>
    <col min="2" max="2" width="18" bestFit="1" customWidth="1"/>
  </cols>
  <sheetData>
    <row r="3" spans="1:1" x14ac:dyDescent="0.25">
      <c r="A3" t="s">
        <v>165</v>
      </c>
    </row>
    <row r="4" spans="1:1" x14ac:dyDescent="0.25">
      <c r="A4" s="48">
        <v>30474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3:B13"/>
  <sheetViews>
    <sheetView workbookViewId="0">
      <selection activeCell="E19" sqref="E19"/>
    </sheetView>
  </sheetViews>
  <sheetFormatPr baseColWidth="10" defaultRowHeight="15" x14ac:dyDescent="0.25"/>
  <cols>
    <col min="1" max="1" width="21" bestFit="1" customWidth="1"/>
    <col min="2" max="2" width="24" bestFit="1" customWidth="1"/>
  </cols>
  <sheetData>
    <row r="3" spans="1:2" x14ac:dyDescent="0.25">
      <c r="A3" s="46" t="s">
        <v>164</v>
      </c>
      <c r="B3" t="s">
        <v>167</v>
      </c>
    </row>
    <row r="4" spans="1:2" x14ac:dyDescent="0.25">
      <c r="A4" s="45" t="s">
        <v>137</v>
      </c>
      <c r="B4" s="48">
        <v>1110</v>
      </c>
    </row>
    <row r="5" spans="1:2" x14ac:dyDescent="0.25">
      <c r="A5" s="45" t="s">
        <v>136</v>
      </c>
      <c r="B5" s="48">
        <v>647.5</v>
      </c>
    </row>
    <row r="6" spans="1:2" x14ac:dyDescent="0.25">
      <c r="A6" s="45" t="s">
        <v>132</v>
      </c>
      <c r="B6" s="48">
        <v>2035</v>
      </c>
    </row>
    <row r="7" spans="1:2" x14ac:dyDescent="0.25">
      <c r="A7" s="45" t="s">
        <v>130</v>
      </c>
      <c r="B7" s="48">
        <v>7677.5</v>
      </c>
    </row>
    <row r="8" spans="1:2" x14ac:dyDescent="0.25">
      <c r="A8" s="45" t="s">
        <v>135</v>
      </c>
      <c r="B8" s="48">
        <v>2220</v>
      </c>
    </row>
    <row r="9" spans="1:2" x14ac:dyDescent="0.25">
      <c r="A9" s="45" t="s">
        <v>162</v>
      </c>
      <c r="B9" s="48">
        <v>555</v>
      </c>
    </row>
    <row r="10" spans="1:2" x14ac:dyDescent="0.25">
      <c r="A10" s="45" t="s">
        <v>133</v>
      </c>
      <c r="B10" s="48">
        <v>2220</v>
      </c>
    </row>
    <row r="11" spans="1:2" x14ac:dyDescent="0.25">
      <c r="A11" s="45" t="s">
        <v>134</v>
      </c>
      <c r="B11" s="48">
        <v>1110</v>
      </c>
    </row>
    <row r="12" spans="1:2" x14ac:dyDescent="0.25">
      <c r="A12" s="45" t="s">
        <v>131</v>
      </c>
      <c r="B12" s="48">
        <v>13488.5</v>
      </c>
    </row>
    <row r="13" spans="1:2" x14ac:dyDescent="0.25">
      <c r="A13" s="45" t="s">
        <v>166</v>
      </c>
      <c r="B13" s="48">
        <v>31063.5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F42"/>
  <sheetViews>
    <sheetView topLeftCell="A25" workbookViewId="0">
      <selection activeCell="B34" sqref="B34"/>
    </sheetView>
  </sheetViews>
  <sheetFormatPr baseColWidth="10" defaultRowHeight="15" x14ac:dyDescent="0.25"/>
  <cols>
    <col min="2" max="2" width="26.42578125" style="45" bestFit="1" customWidth="1"/>
    <col min="3" max="3" width="14.42578125" style="24" bestFit="1" customWidth="1"/>
    <col min="4" max="4" width="18.7109375" style="24" bestFit="1" customWidth="1"/>
  </cols>
  <sheetData>
    <row r="1" spans="1:6" x14ac:dyDescent="0.25">
      <c r="A1" s="42" t="s">
        <v>124</v>
      </c>
      <c r="B1" s="43" t="s">
        <v>125</v>
      </c>
      <c r="C1" s="42" t="s">
        <v>126</v>
      </c>
      <c r="D1" s="42" t="s">
        <v>127</v>
      </c>
      <c r="E1" s="25" t="s">
        <v>128</v>
      </c>
      <c r="F1" s="25" t="s">
        <v>129</v>
      </c>
    </row>
    <row r="2" spans="1:6" x14ac:dyDescent="0.25">
      <c r="A2" s="42">
        <v>10191</v>
      </c>
      <c r="B2" s="43" t="s">
        <v>174</v>
      </c>
      <c r="C2" s="42" t="s">
        <v>130</v>
      </c>
      <c r="D2" s="42">
        <v>37</v>
      </c>
      <c r="E2" s="25">
        <v>30</v>
      </c>
      <c r="F2" s="25">
        <f t="shared" ref="F2:F31" si="0">+D2*E2</f>
        <v>1110</v>
      </c>
    </row>
    <row r="3" spans="1:6" x14ac:dyDescent="0.25">
      <c r="A3" s="42">
        <v>11062</v>
      </c>
      <c r="B3" s="43" t="s">
        <v>175</v>
      </c>
      <c r="C3" s="42" t="s">
        <v>131</v>
      </c>
      <c r="D3" s="42">
        <v>37</v>
      </c>
      <c r="E3" s="25">
        <v>27.5</v>
      </c>
      <c r="F3" s="25">
        <f t="shared" si="0"/>
        <v>1017.5</v>
      </c>
    </row>
    <row r="4" spans="1:6" x14ac:dyDescent="0.25">
      <c r="A4" s="42">
        <v>10777</v>
      </c>
      <c r="B4" s="43" t="s">
        <v>176</v>
      </c>
      <c r="C4" s="42" t="s">
        <v>134</v>
      </c>
      <c r="D4" s="42">
        <v>37</v>
      </c>
      <c r="E4" s="25">
        <v>30</v>
      </c>
      <c r="F4" s="25">
        <f t="shared" si="0"/>
        <v>1110</v>
      </c>
    </row>
    <row r="5" spans="1:6" x14ac:dyDescent="0.25">
      <c r="A5" s="42">
        <v>10849</v>
      </c>
      <c r="B5" s="43" t="s">
        <v>177</v>
      </c>
      <c r="C5" s="42" t="s">
        <v>131</v>
      </c>
      <c r="D5" s="42">
        <v>37</v>
      </c>
      <c r="E5" s="25">
        <v>27.5</v>
      </c>
      <c r="F5" s="25">
        <f t="shared" si="0"/>
        <v>1017.5</v>
      </c>
    </row>
    <row r="6" spans="1:6" x14ac:dyDescent="0.25">
      <c r="A6" s="42">
        <v>13199</v>
      </c>
      <c r="B6" s="43" t="s">
        <v>178</v>
      </c>
      <c r="C6" s="42" t="s">
        <v>131</v>
      </c>
      <c r="D6" s="42">
        <v>36</v>
      </c>
      <c r="E6" s="25">
        <v>35</v>
      </c>
      <c r="F6" s="25">
        <f t="shared" si="0"/>
        <v>1260</v>
      </c>
    </row>
    <row r="7" spans="1:6" x14ac:dyDescent="0.25">
      <c r="A7" s="42">
        <v>13716</v>
      </c>
      <c r="B7" s="43" t="s">
        <v>179</v>
      </c>
      <c r="C7" s="42" t="s">
        <v>131</v>
      </c>
      <c r="D7" s="42">
        <v>37</v>
      </c>
      <c r="E7" s="25">
        <v>30</v>
      </c>
      <c r="F7" s="25">
        <f t="shared" si="0"/>
        <v>1110</v>
      </c>
    </row>
    <row r="8" spans="1:6" x14ac:dyDescent="0.25">
      <c r="A8" s="42">
        <v>8438</v>
      </c>
      <c r="B8" s="43" t="s">
        <v>180</v>
      </c>
      <c r="C8" s="42" t="s">
        <v>133</v>
      </c>
      <c r="D8" s="42">
        <v>37</v>
      </c>
      <c r="E8" s="44">
        <v>30</v>
      </c>
      <c r="F8" s="25">
        <f t="shared" si="0"/>
        <v>1110</v>
      </c>
    </row>
    <row r="9" spans="1:6" x14ac:dyDescent="0.25">
      <c r="A9" s="42">
        <v>13566</v>
      </c>
      <c r="B9" s="43" t="s">
        <v>181</v>
      </c>
      <c r="C9" s="42" t="s">
        <v>130</v>
      </c>
      <c r="D9" s="42">
        <v>37</v>
      </c>
      <c r="E9" s="25">
        <v>30</v>
      </c>
      <c r="F9" s="25">
        <f t="shared" si="0"/>
        <v>1110</v>
      </c>
    </row>
    <row r="10" spans="1:6" x14ac:dyDescent="0.25">
      <c r="A10" s="42">
        <v>10148</v>
      </c>
      <c r="B10" s="43" t="s">
        <v>182</v>
      </c>
      <c r="C10" s="42" t="s">
        <v>131</v>
      </c>
      <c r="D10" s="42">
        <v>37</v>
      </c>
      <c r="E10" s="25">
        <v>27.5</v>
      </c>
      <c r="F10" s="25">
        <f t="shared" si="0"/>
        <v>1017.5</v>
      </c>
    </row>
    <row r="11" spans="1:6" x14ac:dyDescent="0.25">
      <c r="A11" s="42">
        <v>11223</v>
      </c>
      <c r="B11" s="43" t="s">
        <v>183</v>
      </c>
      <c r="C11" s="42" t="s">
        <v>130</v>
      </c>
      <c r="D11" s="42">
        <v>37</v>
      </c>
      <c r="E11" s="25">
        <v>30</v>
      </c>
      <c r="F11" s="25">
        <f t="shared" si="0"/>
        <v>1110</v>
      </c>
    </row>
    <row r="12" spans="1:6" x14ac:dyDescent="0.25">
      <c r="A12" s="42">
        <v>13552</v>
      </c>
      <c r="B12" s="43" t="s">
        <v>184</v>
      </c>
      <c r="C12" s="42" t="s">
        <v>131</v>
      </c>
      <c r="D12" s="42">
        <v>37</v>
      </c>
      <c r="E12" s="25">
        <v>30</v>
      </c>
      <c r="F12" s="25">
        <f t="shared" si="0"/>
        <v>1110</v>
      </c>
    </row>
    <row r="13" spans="1:6" x14ac:dyDescent="0.25">
      <c r="A13" s="42">
        <v>13556</v>
      </c>
      <c r="B13" s="43" t="s">
        <v>185</v>
      </c>
      <c r="C13" s="42" t="s">
        <v>135</v>
      </c>
      <c r="D13" s="42">
        <v>37</v>
      </c>
      <c r="E13" s="25">
        <v>30</v>
      </c>
      <c r="F13" s="25">
        <f t="shared" si="0"/>
        <v>1110</v>
      </c>
    </row>
    <row r="14" spans="1:6" x14ac:dyDescent="0.25">
      <c r="A14" s="42">
        <v>13714</v>
      </c>
      <c r="B14" s="43" t="s">
        <v>186</v>
      </c>
      <c r="C14" s="42" t="s">
        <v>133</v>
      </c>
      <c r="D14" s="42">
        <v>37</v>
      </c>
      <c r="E14" s="44">
        <v>30</v>
      </c>
      <c r="F14" s="25">
        <f t="shared" si="0"/>
        <v>1110</v>
      </c>
    </row>
    <row r="15" spans="1:6" x14ac:dyDescent="0.25">
      <c r="A15" s="42">
        <v>8471</v>
      </c>
      <c r="B15" s="43" t="s">
        <v>187</v>
      </c>
      <c r="C15" s="42" t="s">
        <v>130</v>
      </c>
      <c r="D15" s="42">
        <v>37</v>
      </c>
      <c r="E15" s="25">
        <v>30</v>
      </c>
      <c r="F15" s="25">
        <f t="shared" si="0"/>
        <v>1110</v>
      </c>
    </row>
    <row r="16" spans="1:6" x14ac:dyDescent="0.25">
      <c r="A16" s="42">
        <v>11539</v>
      </c>
      <c r="B16" s="43" t="s">
        <v>188</v>
      </c>
      <c r="C16" s="42" t="s">
        <v>136</v>
      </c>
      <c r="D16" s="42">
        <v>37</v>
      </c>
      <c r="E16" s="25">
        <v>17.5</v>
      </c>
      <c r="F16" s="25">
        <f t="shared" si="0"/>
        <v>647.5</v>
      </c>
    </row>
    <row r="17" spans="1:6" x14ac:dyDescent="0.25">
      <c r="A17" s="42">
        <v>13567</v>
      </c>
      <c r="B17" s="43" t="s">
        <v>189</v>
      </c>
      <c r="C17" s="42" t="s">
        <v>130</v>
      </c>
      <c r="D17" s="42">
        <v>37</v>
      </c>
      <c r="E17" s="25">
        <v>30</v>
      </c>
      <c r="F17" s="25">
        <f t="shared" si="0"/>
        <v>1110</v>
      </c>
    </row>
    <row r="18" spans="1:6" x14ac:dyDescent="0.25">
      <c r="A18" s="42">
        <v>11533</v>
      </c>
      <c r="B18" s="43" t="s">
        <v>190</v>
      </c>
      <c r="C18" s="42" t="s">
        <v>137</v>
      </c>
      <c r="D18" s="42">
        <v>37</v>
      </c>
      <c r="E18" s="25">
        <v>30</v>
      </c>
      <c r="F18" s="25">
        <f t="shared" si="0"/>
        <v>1110</v>
      </c>
    </row>
    <row r="19" spans="1:6" x14ac:dyDescent="0.25">
      <c r="A19" s="42">
        <v>8655</v>
      </c>
      <c r="B19" s="43" t="s">
        <v>191</v>
      </c>
      <c r="C19" s="42" t="s">
        <v>130</v>
      </c>
      <c r="D19" s="42">
        <v>37</v>
      </c>
      <c r="E19" s="25">
        <v>30</v>
      </c>
      <c r="F19" s="25">
        <f t="shared" si="0"/>
        <v>1110</v>
      </c>
    </row>
    <row r="20" spans="1:6" x14ac:dyDescent="0.25">
      <c r="A20" s="42">
        <v>11272</v>
      </c>
      <c r="B20" s="43" t="s">
        <v>192</v>
      </c>
      <c r="C20" s="42" t="s">
        <v>131</v>
      </c>
      <c r="D20" s="42">
        <v>37</v>
      </c>
      <c r="E20" s="25">
        <v>27.5</v>
      </c>
      <c r="F20" s="25">
        <f t="shared" si="0"/>
        <v>1017.5</v>
      </c>
    </row>
    <row r="21" spans="1:6" x14ac:dyDescent="0.25">
      <c r="A21" s="42"/>
      <c r="B21" s="43" t="s">
        <v>148</v>
      </c>
      <c r="C21" s="42" t="s">
        <v>132</v>
      </c>
      <c r="D21" s="42">
        <v>37</v>
      </c>
      <c r="E21" s="25">
        <v>27.5</v>
      </c>
      <c r="F21" s="25">
        <f t="shared" si="0"/>
        <v>1017.5</v>
      </c>
    </row>
    <row r="22" spans="1:6" x14ac:dyDescent="0.25">
      <c r="A22" s="42">
        <v>10855</v>
      </c>
      <c r="B22" s="43" t="s">
        <v>193</v>
      </c>
      <c r="C22" s="42" t="s">
        <v>131</v>
      </c>
      <c r="D22" s="42">
        <v>37</v>
      </c>
      <c r="E22" s="25">
        <v>27.5</v>
      </c>
      <c r="F22" s="25">
        <f t="shared" si="0"/>
        <v>1017.5</v>
      </c>
    </row>
    <row r="23" spans="1:6" x14ac:dyDescent="0.25">
      <c r="A23" s="42">
        <v>10854</v>
      </c>
      <c r="B23" s="43" t="s">
        <v>194</v>
      </c>
      <c r="C23" s="42" t="s">
        <v>131</v>
      </c>
      <c r="D23" s="42">
        <v>37</v>
      </c>
      <c r="E23" s="25">
        <v>27.5</v>
      </c>
      <c r="F23" s="25">
        <f t="shared" si="0"/>
        <v>1017.5</v>
      </c>
    </row>
    <row r="24" spans="1:6" x14ac:dyDescent="0.25">
      <c r="A24" s="25"/>
      <c r="B24" s="43" t="s">
        <v>138</v>
      </c>
      <c r="C24" s="42" t="s">
        <v>162</v>
      </c>
      <c r="D24" s="42">
        <v>37</v>
      </c>
      <c r="E24" s="52">
        <v>15</v>
      </c>
      <c r="F24" s="52">
        <f t="shared" si="0"/>
        <v>555</v>
      </c>
    </row>
    <row r="25" spans="1:6" x14ac:dyDescent="0.25">
      <c r="A25" s="42">
        <v>10750</v>
      </c>
      <c r="B25" s="43" t="s">
        <v>201</v>
      </c>
      <c r="C25" s="42" t="s">
        <v>131</v>
      </c>
      <c r="D25" s="42">
        <v>37</v>
      </c>
      <c r="E25" s="25">
        <v>18</v>
      </c>
      <c r="F25" s="25">
        <f t="shared" si="0"/>
        <v>666</v>
      </c>
    </row>
    <row r="26" spans="1:6" x14ac:dyDescent="0.25">
      <c r="A26" s="42">
        <v>9435</v>
      </c>
      <c r="B26" s="43" t="s">
        <v>195</v>
      </c>
      <c r="C26" s="42" t="s">
        <v>132</v>
      </c>
      <c r="D26" s="42">
        <v>37</v>
      </c>
      <c r="E26" s="25">
        <v>27.5</v>
      </c>
      <c r="F26" s="25">
        <f t="shared" si="0"/>
        <v>1017.5</v>
      </c>
    </row>
    <row r="27" spans="1:6" x14ac:dyDescent="0.25">
      <c r="A27" s="42">
        <v>14041</v>
      </c>
      <c r="B27" s="43" t="s">
        <v>196</v>
      </c>
      <c r="C27" s="42" t="s">
        <v>131</v>
      </c>
      <c r="D27" s="42">
        <v>37</v>
      </c>
      <c r="E27" s="25">
        <v>30</v>
      </c>
      <c r="F27" s="25">
        <f t="shared" si="0"/>
        <v>1110</v>
      </c>
    </row>
    <row r="28" spans="1:6" x14ac:dyDescent="0.25">
      <c r="A28" s="42">
        <v>13553</v>
      </c>
      <c r="B28" s="43" t="s">
        <v>197</v>
      </c>
      <c r="C28" s="42" t="s">
        <v>131</v>
      </c>
      <c r="D28" s="42">
        <v>37</v>
      </c>
      <c r="E28" s="25">
        <v>27.5</v>
      </c>
      <c r="F28" s="25">
        <f t="shared" si="0"/>
        <v>1017.5</v>
      </c>
    </row>
    <row r="29" spans="1:6" x14ac:dyDescent="0.25">
      <c r="A29" s="42">
        <v>10657</v>
      </c>
      <c r="B29" s="43" t="s">
        <v>198</v>
      </c>
      <c r="C29" s="42" t="s">
        <v>130</v>
      </c>
      <c r="D29" s="42">
        <v>37</v>
      </c>
      <c r="E29" s="25">
        <v>27.5</v>
      </c>
      <c r="F29" s="25">
        <f t="shared" si="0"/>
        <v>1017.5</v>
      </c>
    </row>
    <row r="30" spans="1:6" x14ac:dyDescent="0.25">
      <c r="A30" s="42">
        <v>13053</v>
      </c>
      <c r="B30" s="43" t="s">
        <v>199</v>
      </c>
      <c r="C30" s="42" t="s">
        <v>135</v>
      </c>
      <c r="D30" s="42">
        <v>37</v>
      </c>
      <c r="E30" s="25">
        <v>30</v>
      </c>
      <c r="F30" s="25">
        <f t="shared" si="0"/>
        <v>1110</v>
      </c>
    </row>
    <row r="31" spans="1:6" x14ac:dyDescent="0.25">
      <c r="A31" s="50">
        <v>11330</v>
      </c>
      <c r="B31" s="51" t="s">
        <v>200</v>
      </c>
      <c r="C31" s="42" t="s">
        <v>131</v>
      </c>
      <c r="D31" s="42">
        <v>37</v>
      </c>
      <c r="E31" s="53">
        <v>30</v>
      </c>
      <c r="F31" s="53">
        <f t="shared" si="0"/>
        <v>1110</v>
      </c>
    </row>
    <row r="32" spans="1:6" x14ac:dyDescent="0.25">
      <c r="B32" s="45" t="s">
        <v>202</v>
      </c>
    </row>
    <row r="33" spans="2:2" x14ac:dyDescent="0.25">
      <c r="B33" s="45" t="s">
        <v>143</v>
      </c>
    </row>
    <row r="34" spans="2:2" x14ac:dyDescent="0.25">
      <c r="B34" s="45" t="s">
        <v>688</v>
      </c>
    </row>
    <row r="35" spans="2:2" x14ac:dyDescent="0.25">
      <c r="B35" s="45" t="s">
        <v>140</v>
      </c>
    </row>
    <row r="36" spans="2:2" x14ac:dyDescent="0.25">
      <c r="B36" s="45" t="s">
        <v>141</v>
      </c>
    </row>
    <row r="37" spans="2:2" x14ac:dyDescent="0.25">
      <c r="B37" s="45" t="s">
        <v>142</v>
      </c>
    </row>
    <row r="38" spans="2:2" x14ac:dyDescent="0.25">
      <c r="B38" s="45" t="s">
        <v>606</v>
      </c>
    </row>
    <row r="39" spans="2:2" x14ac:dyDescent="0.25">
      <c r="B39" s="45" t="s">
        <v>144</v>
      </c>
    </row>
    <row r="40" spans="2:2" x14ac:dyDescent="0.25">
      <c r="B40" s="45" t="s">
        <v>145</v>
      </c>
    </row>
    <row r="41" spans="2:2" x14ac:dyDescent="0.25">
      <c r="B41" s="45" t="s">
        <v>146</v>
      </c>
    </row>
    <row r="42" spans="2:2" x14ac:dyDescent="0.25">
      <c r="B42" s="45" t="s">
        <v>139</v>
      </c>
    </row>
  </sheetData>
  <sortState ref="A2:F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N75"/>
  <sheetViews>
    <sheetView workbookViewId="0">
      <selection activeCell="C1" sqref="C1"/>
    </sheetView>
  </sheetViews>
  <sheetFormatPr baseColWidth="10" defaultColWidth="59.28515625" defaultRowHeight="15.75" x14ac:dyDescent="0.25"/>
  <cols>
    <col min="1" max="1" width="4.85546875" style="9" bestFit="1" customWidth="1"/>
    <col min="2" max="2" width="17" style="9" bestFit="1" customWidth="1"/>
    <col min="3" max="3" width="70.140625" style="9" customWidth="1"/>
    <col min="4" max="4" width="12.42578125" style="141" bestFit="1" customWidth="1"/>
    <col min="5" max="5" width="82.42578125" style="9" customWidth="1"/>
    <col min="6" max="11" width="12.85546875" style="9" bestFit="1" customWidth="1"/>
    <col min="12" max="12" width="6.7109375" style="9" bestFit="1" customWidth="1"/>
    <col min="13" max="13" width="9.5703125" style="9" bestFit="1" customWidth="1"/>
    <col min="14" max="14" width="10.42578125" style="9" bestFit="1" customWidth="1"/>
    <col min="15" max="16384" width="59.28515625" style="9"/>
  </cols>
  <sheetData>
    <row r="1" spans="1:14" ht="31.5" x14ac:dyDescent="0.25">
      <c r="A1" s="1" t="s">
        <v>40</v>
      </c>
      <c r="B1" s="2" t="s">
        <v>41</v>
      </c>
      <c r="C1" s="3" t="s">
        <v>42</v>
      </c>
      <c r="D1" s="5" t="s">
        <v>43</v>
      </c>
      <c r="E1" s="4" t="s">
        <v>44</v>
      </c>
      <c r="F1" s="5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7" t="s">
        <v>51</v>
      </c>
      <c r="M1" s="8" t="s">
        <v>52</v>
      </c>
      <c r="N1" s="8" t="s">
        <v>53</v>
      </c>
    </row>
    <row r="2" spans="1:14" x14ac:dyDescent="0.25">
      <c r="A2" s="10" t="s">
        <v>36</v>
      </c>
      <c r="B2" s="11" t="s">
        <v>37</v>
      </c>
      <c r="C2" s="12" t="s">
        <v>38</v>
      </c>
      <c r="D2" s="10" t="s">
        <v>0</v>
      </c>
      <c r="E2" s="13" t="s">
        <v>1</v>
      </c>
      <c r="F2" s="14">
        <v>30</v>
      </c>
      <c r="G2" s="14"/>
      <c r="H2" s="15"/>
      <c r="I2" s="15"/>
      <c r="J2" s="15"/>
      <c r="K2" s="15"/>
      <c r="L2" s="16">
        <v>30</v>
      </c>
      <c r="M2" s="15">
        <v>30</v>
      </c>
      <c r="N2" s="15"/>
    </row>
    <row r="3" spans="1:14" x14ac:dyDescent="0.25">
      <c r="A3" s="10" t="s">
        <v>36</v>
      </c>
      <c r="B3" s="11" t="s">
        <v>37</v>
      </c>
      <c r="C3" s="12" t="s">
        <v>38</v>
      </c>
      <c r="D3" s="10" t="s">
        <v>2</v>
      </c>
      <c r="E3" s="17" t="s">
        <v>3</v>
      </c>
      <c r="F3" s="14">
        <v>36</v>
      </c>
      <c r="G3" s="14">
        <v>36</v>
      </c>
      <c r="H3" s="15">
        <v>36</v>
      </c>
      <c r="I3" s="14"/>
      <c r="J3" s="14"/>
      <c r="K3" s="14"/>
      <c r="L3" s="16">
        <v>108</v>
      </c>
      <c r="M3" s="15">
        <v>108</v>
      </c>
      <c r="N3" s="15"/>
    </row>
    <row r="4" spans="1:14" x14ac:dyDescent="0.25">
      <c r="A4" s="10" t="s">
        <v>36</v>
      </c>
      <c r="B4" s="11" t="s">
        <v>37</v>
      </c>
      <c r="C4" s="12" t="s">
        <v>38</v>
      </c>
      <c r="D4" s="10" t="s">
        <v>4</v>
      </c>
      <c r="E4" s="17" t="s">
        <v>5</v>
      </c>
      <c r="F4" s="14"/>
      <c r="G4" s="14">
        <v>35</v>
      </c>
      <c r="H4" s="14">
        <v>35</v>
      </c>
      <c r="I4" s="14"/>
      <c r="J4" s="14"/>
      <c r="K4" s="14"/>
      <c r="L4" s="16">
        <v>70</v>
      </c>
      <c r="M4" s="15">
        <v>70</v>
      </c>
      <c r="N4" s="15"/>
    </row>
    <row r="5" spans="1:14" x14ac:dyDescent="0.25">
      <c r="A5" s="10" t="s">
        <v>36</v>
      </c>
      <c r="B5" s="11" t="s">
        <v>37</v>
      </c>
      <c r="C5" s="12" t="s">
        <v>38</v>
      </c>
      <c r="D5" s="10" t="s">
        <v>6</v>
      </c>
      <c r="E5" s="17" t="s">
        <v>7</v>
      </c>
      <c r="F5" s="14">
        <v>15</v>
      </c>
      <c r="G5" s="14"/>
      <c r="H5" s="14"/>
      <c r="I5" s="15"/>
      <c r="J5" s="15"/>
      <c r="K5" s="15"/>
      <c r="L5" s="16">
        <v>15</v>
      </c>
      <c r="M5" s="15">
        <v>15</v>
      </c>
      <c r="N5" s="15"/>
    </row>
    <row r="6" spans="1:14" ht="30" x14ac:dyDescent="0.25">
      <c r="A6" s="10" t="s">
        <v>36</v>
      </c>
      <c r="B6" s="11" t="s">
        <v>37</v>
      </c>
      <c r="C6" s="12" t="s">
        <v>38</v>
      </c>
      <c r="D6" s="10" t="s">
        <v>8</v>
      </c>
      <c r="E6" s="18" t="s">
        <v>9</v>
      </c>
      <c r="F6" s="19">
        <v>60</v>
      </c>
      <c r="G6" s="19"/>
      <c r="H6" s="19"/>
      <c r="I6" s="19"/>
      <c r="J6" s="19"/>
      <c r="K6" s="19"/>
      <c r="L6" s="20">
        <v>60</v>
      </c>
      <c r="M6" s="19">
        <v>40</v>
      </c>
      <c r="N6" s="15">
        <v>20</v>
      </c>
    </row>
    <row r="7" spans="1:14" x14ac:dyDescent="0.25">
      <c r="A7" s="10" t="s">
        <v>36</v>
      </c>
      <c r="B7" s="11" t="s">
        <v>37</v>
      </c>
      <c r="C7" s="12" t="s">
        <v>38</v>
      </c>
      <c r="D7" s="10" t="s">
        <v>10</v>
      </c>
      <c r="E7" s="21" t="s">
        <v>11</v>
      </c>
      <c r="F7" s="19">
        <v>60</v>
      </c>
      <c r="G7" s="19"/>
      <c r="H7" s="19"/>
      <c r="I7" s="19"/>
      <c r="J7" s="19"/>
      <c r="K7" s="19"/>
      <c r="L7" s="20">
        <v>60</v>
      </c>
      <c r="M7" s="19"/>
      <c r="N7" s="15">
        <v>60</v>
      </c>
    </row>
    <row r="8" spans="1:14" x14ac:dyDescent="0.25">
      <c r="A8" s="10" t="s">
        <v>36</v>
      </c>
      <c r="B8" s="11" t="s">
        <v>37</v>
      </c>
      <c r="C8" s="12" t="s">
        <v>38</v>
      </c>
      <c r="D8" s="10" t="s">
        <v>12</v>
      </c>
      <c r="E8" s="21" t="s">
        <v>13</v>
      </c>
      <c r="F8" s="19">
        <v>80</v>
      </c>
      <c r="G8" s="19"/>
      <c r="H8" s="19"/>
      <c r="I8" s="19"/>
      <c r="J8" s="19"/>
      <c r="K8" s="19"/>
      <c r="L8" s="20">
        <v>80</v>
      </c>
      <c r="M8" s="19">
        <v>20</v>
      </c>
      <c r="N8" s="15">
        <v>60</v>
      </c>
    </row>
    <row r="9" spans="1:14" x14ac:dyDescent="0.25">
      <c r="A9" s="10" t="s">
        <v>36</v>
      </c>
      <c r="B9" s="11" t="s">
        <v>37</v>
      </c>
      <c r="C9" s="22" t="s">
        <v>39</v>
      </c>
      <c r="D9" s="10" t="s">
        <v>14</v>
      </c>
      <c r="E9" s="17" t="s">
        <v>15</v>
      </c>
      <c r="F9" s="14">
        <v>70</v>
      </c>
      <c r="G9" s="19">
        <v>70</v>
      </c>
      <c r="H9" s="19"/>
      <c r="I9" s="19"/>
      <c r="J9" s="19"/>
      <c r="K9" s="19"/>
      <c r="L9" s="20">
        <v>140</v>
      </c>
      <c r="M9" s="19">
        <v>60</v>
      </c>
      <c r="N9" s="15">
        <v>80</v>
      </c>
    </row>
    <row r="10" spans="1:14" x14ac:dyDescent="0.25">
      <c r="A10" s="10" t="s">
        <v>36</v>
      </c>
      <c r="B10" s="11" t="s">
        <v>37</v>
      </c>
      <c r="C10" s="12" t="s">
        <v>38</v>
      </c>
      <c r="D10" s="19" t="s">
        <v>16</v>
      </c>
      <c r="E10" s="21" t="s">
        <v>17</v>
      </c>
      <c r="F10" s="19"/>
      <c r="G10" s="19">
        <v>140</v>
      </c>
      <c r="H10" s="19"/>
      <c r="I10" s="19"/>
      <c r="J10" s="19"/>
      <c r="K10" s="19"/>
      <c r="L10" s="20">
        <v>140</v>
      </c>
      <c r="M10" s="19">
        <v>30</v>
      </c>
      <c r="N10" s="15">
        <v>110</v>
      </c>
    </row>
    <row r="11" spans="1:14" x14ac:dyDescent="0.25">
      <c r="A11" s="10" t="s">
        <v>36</v>
      </c>
      <c r="B11" s="11" t="s">
        <v>37</v>
      </c>
      <c r="C11" s="12" t="s">
        <v>38</v>
      </c>
      <c r="D11" s="19" t="s">
        <v>18</v>
      </c>
      <c r="E11" s="21" t="s">
        <v>19</v>
      </c>
      <c r="F11" s="19">
        <v>60</v>
      </c>
      <c r="G11" s="19">
        <v>80</v>
      </c>
      <c r="H11" s="19"/>
      <c r="I11" s="19"/>
      <c r="J11" s="19"/>
      <c r="K11" s="19"/>
      <c r="L11" s="20">
        <v>140</v>
      </c>
      <c r="M11" s="19">
        <v>30</v>
      </c>
      <c r="N11" s="15">
        <v>110</v>
      </c>
    </row>
    <row r="12" spans="1:14" x14ac:dyDescent="0.25">
      <c r="A12" s="10" t="s">
        <v>36</v>
      </c>
      <c r="B12" s="11" t="s">
        <v>37</v>
      </c>
      <c r="C12" s="12" t="s">
        <v>38</v>
      </c>
      <c r="D12" s="19" t="s">
        <v>20</v>
      </c>
      <c r="E12" s="21" t="s">
        <v>21</v>
      </c>
      <c r="F12" s="19">
        <v>60</v>
      </c>
      <c r="G12" s="19">
        <v>120</v>
      </c>
      <c r="H12" s="19"/>
      <c r="I12" s="19"/>
      <c r="J12" s="19"/>
      <c r="K12" s="19"/>
      <c r="L12" s="20">
        <v>180</v>
      </c>
      <c r="M12" s="19">
        <v>40</v>
      </c>
      <c r="N12" s="15">
        <v>140</v>
      </c>
    </row>
    <row r="13" spans="1:14" x14ac:dyDescent="0.25">
      <c r="A13" s="10" t="s">
        <v>36</v>
      </c>
      <c r="B13" s="11" t="s">
        <v>37</v>
      </c>
      <c r="C13" s="12" t="s">
        <v>38</v>
      </c>
      <c r="D13" s="19" t="s">
        <v>22</v>
      </c>
      <c r="E13" s="21" t="s">
        <v>23</v>
      </c>
      <c r="F13" s="19"/>
      <c r="G13" s="19"/>
      <c r="H13" s="19">
        <v>140</v>
      </c>
      <c r="I13" s="19"/>
      <c r="J13" s="19"/>
      <c r="K13" s="19"/>
      <c r="L13" s="20">
        <v>140</v>
      </c>
      <c r="M13" s="19">
        <v>40</v>
      </c>
      <c r="N13" s="15">
        <v>100</v>
      </c>
    </row>
    <row r="14" spans="1:14" x14ac:dyDescent="0.25">
      <c r="A14" s="10" t="s">
        <v>36</v>
      </c>
      <c r="B14" s="11" t="s">
        <v>37</v>
      </c>
      <c r="C14" s="12" t="s">
        <v>38</v>
      </c>
      <c r="D14" s="19" t="s">
        <v>24</v>
      </c>
      <c r="E14" s="21" t="s">
        <v>25</v>
      </c>
      <c r="F14" s="19"/>
      <c r="G14" s="19"/>
      <c r="H14" s="19">
        <v>120</v>
      </c>
      <c r="I14" s="19">
        <v>40</v>
      </c>
      <c r="J14" s="19"/>
      <c r="K14" s="19"/>
      <c r="L14" s="20">
        <v>160</v>
      </c>
      <c r="M14" s="19">
        <v>40</v>
      </c>
      <c r="N14" s="15">
        <v>120</v>
      </c>
    </row>
    <row r="15" spans="1:14" x14ac:dyDescent="0.25">
      <c r="A15" s="10" t="s">
        <v>36</v>
      </c>
      <c r="B15" s="11" t="s">
        <v>37</v>
      </c>
      <c r="C15" s="12" t="s">
        <v>38</v>
      </c>
      <c r="D15" s="19" t="s">
        <v>26</v>
      </c>
      <c r="E15" s="21" t="s">
        <v>27</v>
      </c>
      <c r="F15" s="19"/>
      <c r="G15" s="19"/>
      <c r="H15" s="19">
        <v>150</v>
      </c>
      <c r="I15" s="19">
        <v>30</v>
      </c>
      <c r="J15" s="19"/>
      <c r="K15" s="19"/>
      <c r="L15" s="20">
        <v>180</v>
      </c>
      <c r="M15" s="19">
        <v>40</v>
      </c>
      <c r="N15" s="15">
        <v>140</v>
      </c>
    </row>
    <row r="16" spans="1:14" x14ac:dyDescent="0.25">
      <c r="A16" s="10" t="s">
        <v>36</v>
      </c>
      <c r="B16" s="11" t="s">
        <v>37</v>
      </c>
      <c r="C16" s="12" t="s">
        <v>38</v>
      </c>
      <c r="D16" s="19" t="s">
        <v>28</v>
      </c>
      <c r="E16" s="21" t="s">
        <v>29</v>
      </c>
      <c r="F16" s="19"/>
      <c r="G16" s="19"/>
      <c r="H16" s="19"/>
      <c r="I16" s="19">
        <v>100</v>
      </c>
      <c r="J16" s="19"/>
      <c r="K16" s="19"/>
      <c r="L16" s="20">
        <v>100</v>
      </c>
      <c r="M16" s="19">
        <v>20</v>
      </c>
      <c r="N16" s="15">
        <v>80</v>
      </c>
    </row>
    <row r="17" spans="1:14" x14ac:dyDescent="0.25">
      <c r="A17" s="10" t="s">
        <v>36</v>
      </c>
      <c r="B17" s="11" t="s">
        <v>37</v>
      </c>
      <c r="C17" s="12" t="s">
        <v>38</v>
      </c>
      <c r="D17" s="19" t="s">
        <v>30</v>
      </c>
      <c r="E17" s="21" t="s">
        <v>31</v>
      </c>
      <c r="F17" s="19"/>
      <c r="G17" s="19"/>
      <c r="H17" s="19"/>
      <c r="I17" s="19">
        <v>60</v>
      </c>
      <c r="J17" s="19"/>
      <c r="K17" s="19"/>
      <c r="L17" s="20">
        <v>60</v>
      </c>
      <c r="M17" s="19"/>
      <c r="N17" s="15">
        <v>60</v>
      </c>
    </row>
    <row r="18" spans="1:14" x14ac:dyDescent="0.25">
      <c r="A18" s="10" t="s">
        <v>36</v>
      </c>
      <c r="B18" s="11" t="s">
        <v>37</v>
      </c>
      <c r="C18" s="12" t="s">
        <v>38</v>
      </c>
      <c r="D18" s="19" t="s">
        <v>32</v>
      </c>
      <c r="E18" s="21" t="s">
        <v>33</v>
      </c>
      <c r="F18" s="19"/>
      <c r="G18" s="19"/>
      <c r="H18" s="19"/>
      <c r="I18" s="19">
        <v>15</v>
      </c>
      <c r="J18" s="19"/>
      <c r="K18" s="19"/>
      <c r="L18" s="20">
        <v>15</v>
      </c>
      <c r="M18" s="19">
        <v>15</v>
      </c>
      <c r="N18" s="15"/>
    </row>
    <row r="19" spans="1:14" x14ac:dyDescent="0.25">
      <c r="A19" s="10" t="s">
        <v>36</v>
      </c>
      <c r="B19" s="11" t="s">
        <v>37</v>
      </c>
      <c r="C19" s="12" t="s">
        <v>38</v>
      </c>
      <c r="D19" s="19" t="s">
        <v>34</v>
      </c>
      <c r="E19" s="21" t="s">
        <v>35</v>
      </c>
      <c r="F19" s="19"/>
      <c r="G19" s="19"/>
      <c r="H19" s="19"/>
      <c r="I19" s="19">
        <v>240</v>
      </c>
      <c r="J19" s="19"/>
      <c r="K19" s="19"/>
      <c r="L19" s="20">
        <v>240</v>
      </c>
      <c r="M19" s="19"/>
      <c r="N19" s="15">
        <v>240</v>
      </c>
    </row>
    <row r="20" spans="1:14" x14ac:dyDescent="0.25">
      <c r="A20" s="10" t="s">
        <v>36</v>
      </c>
      <c r="B20" s="11" t="s">
        <v>54</v>
      </c>
      <c r="C20" s="12" t="s">
        <v>55</v>
      </c>
      <c r="D20" s="10" t="s">
        <v>0</v>
      </c>
      <c r="E20" s="13" t="s">
        <v>1</v>
      </c>
      <c r="F20" s="14">
        <v>30</v>
      </c>
      <c r="G20" s="14"/>
      <c r="H20" s="15"/>
      <c r="I20" s="15"/>
      <c r="J20" s="15"/>
      <c r="K20" s="15"/>
      <c r="L20" s="16">
        <v>30</v>
      </c>
      <c r="M20" s="15">
        <v>30</v>
      </c>
      <c r="N20" s="15"/>
    </row>
    <row r="21" spans="1:14" x14ac:dyDescent="0.25">
      <c r="A21" s="10" t="s">
        <v>36</v>
      </c>
      <c r="B21" s="11" t="s">
        <v>54</v>
      </c>
      <c r="C21" s="12" t="s">
        <v>55</v>
      </c>
      <c r="D21" s="10" t="s">
        <v>2</v>
      </c>
      <c r="E21" s="13" t="s">
        <v>3</v>
      </c>
      <c r="F21" s="14">
        <v>36</v>
      </c>
      <c r="G21" s="14">
        <v>36</v>
      </c>
      <c r="H21" s="15">
        <v>36</v>
      </c>
      <c r="I21" s="15"/>
      <c r="J21" s="15"/>
      <c r="K21" s="15"/>
      <c r="L21" s="16">
        <v>108</v>
      </c>
      <c r="M21" s="15">
        <v>108</v>
      </c>
      <c r="N21" s="15"/>
    </row>
    <row r="22" spans="1:14" x14ac:dyDescent="0.25">
      <c r="A22" s="10" t="s">
        <v>36</v>
      </c>
      <c r="B22" s="11" t="s">
        <v>54</v>
      </c>
      <c r="C22" s="12" t="s">
        <v>55</v>
      </c>
      <c r="D22" s="10" t="s">
        <v>4</v>
      </c>
      <c r="E22" s="13" t="s">
        <v>5</v>
      </c>
      <c r="F22" s="14"/>
      <c r="G22" s="14">
        <v>35</v>
      </c>
      <c r="H22" s="15">
        <v>35</v>
      </c>
      <c r="I22" s="15"/>
      <c r="J22" s="15"/>
      <c r="K22" s="15"/>
      <c r="L22" s="16">
        <v>70</v>
      </c>
      <c r="M22" s="15">
        <v>70</v>
      </c>
      <c r="N22" s="15"/>
    </row>
    <row r="23" spans="1:14" x14ac:dyDescent="0.25">
      <c r="A23" s="10" t="s">
        <v>36</v>
      </c>
      <c r="B23" s="11" t="s">
        <v>54</v>
      </c>
      <c r="C23" s="12" t="s">
        <v>55</v>
      </c>
      <c r="D23" s="10" t="s">
        <v>6</v>
      </c>
      <c r="E23" s="13" t="s">
        <v>56</v>
      </c>
      <c r="F23" s="14">
        <v>15</v>
      </c>
      <c r="G23" s="14"/>
      <c r="H23" s="15"/>
      <c r="I23" s="15"/>
      <c r="J23" s="15"/>
      <c r="K23" s="15"/>
      <c r="L23" s="16">
        <v>15</v>
      </c>
      <c r="M23" s="15">
        <v>15</v>
      </c>
      <c r="N23" s="15"/>
    </row>
    <row r="24" spans="1:14" ht="30" x14ac:dyDescent="0.25">
      <c r="A24" s="10" t="s">
        <v>36</v>
      </c>
      <c r="B24" s="11" t="s">
        <v>54</v>
      </c>
      <c r="C24" s="12" t="s">
        <v>55</v>
      </c>
      <c r="D24" s="10" t="s">
        <v>8</v>
      </c>
      <c r="E24" s="13" t="s">
        <v>57</v>
      </c>
      <c r="F24" s="14" t="s">
        <v>58</v>
      </c>
      <c r="G24" s="14">
        <v>60</v>
      </c>
      <c r="H24" s="15"/>
      <c r="I24" s="15"/>
      <c r="J24" s="15"/>
      <c r="K24" s="15"/>
      <c r="L24" s="16">
        <v>60</v>
      </c>
      <c r="M24" s="15">
        <v>15</v>
      </c>
      <c r="N24" s="15"/>
    </row>
    <row r="25" spans="1:14" x14ac:dyDescent="0.25">
      <c r="A25" s="10" t="s">
        <v>36</v>
      </c>
      <c r="B25" s="11" t="s">
        <v>54</v>
      </c>
      <c r="C25" s="12" t="s">
        <v>55</v>
      </c>
      <c r="D25" s="10" t="s">
        <v>10</v>
      </c>
      <c r="E25" s="13" t="s">
        <v>59</v>
      </c>
      <c r="F25" s="14">
        <v>120</v>
      </c>
      <c r="G25" s="14"/>
      <c r="H25" s="15"/>
      <c r="I25" s="15"/>
      <c r="J25" s="15"/>
      <c r="K25" s="15"/>
      <c r="L25" s="16">
        <v>120</v>
      </c>
      <c r="M25" s="15">
        <v>60</v>
      </c>
      <c r="N25" s="15">
        <v>60</v>
      </c>
    </row>
    <row r="26" spans="1:14" x14ac:dyDescent="0.25">
      <c r="A26" s="10" t="s">
        <v>36</v>
      </c>
      <c r="B26" s="11" t="s">
        <v>54</v>
      </c>
      <c r="C26" s="12" t="s">
        <v>55</v>
      </c>
      <c r="D26" s="10" t="s">
        <v>12</v>
      </c>
      <c r="E26" s="13" t="s">
        <v>11</v>
      </c>
      <c r="F26" s="14">
        <v>80</v>
      </c>
      <c r="G26" s="14"/>
      <c r="H26" s="15"/>
      <c r="I26" s="15"/>
      <c r="J26" s="15"/>
      <c r="K26" s="15"/>
      <c r="L26" s="16">
        <v>80</v>
      </c>
      <c r="M26" s="15"/>
      <c r="N26" s="15">
        <v>80</v>
      </c>
    </row>
    <row r="27" spans="1:14" x14ac:dyDescent="0.25">
      <c r="A27" s="10" t="s">
        <v>36</v>
      </c>
      <c r="B27" s="11" t="s">
        <v>54</v>
      </c>
      <c r="C27" s="12" t="s">
        <v>55</v>
      </c>
      <c r="D27" s="10" t="s">
        <v>14</v>
      </c>
      <c r="E27" s="13" t="s">
        <v>60</v>
      </c>
      <c r="F27" s="14">
        <v>80</v>
      </c>
      <c r="G27" s="14"/>
      <c r="H27" s="15"/>
      <c r="I27" s="15"/>
      <c r="J27" s="15"/>
      <c r="K27" s="15"/>
      <c r="L27" s="16">
        <v>80</v>
      </c>
      <c r="M27" s="15">
        <v>40</v>
      </c>
      <c r="N27" s="15">
        <v>40</v>
      </c>
    </row>
    <row r="28" spans="1:14" x14ac:dyDescent="0.25">
      <c r="A28" s="10" t="s">
        <v>36</v>
      </c>
      <c r="B28" s="11" t="s">
        <v>54</v>
      </c>
      <c r="C28" s="12" t="s">
        <v>55</v>
      </c>
      <c r="D28" s="10" t="s">
        <v>16</v>
      </c>
      <c r="E28" s="13" t="s">
        <v>15</v>
      </c>
      <c r="F28" s="14">
        <v>80</v>
      </c>
      <c r="G28" s="14">
        <v>40</v>
      </c>
      <c r="H28" s="15"/>
      <c r="I28" s="15"/>
      <c r="J28" s="15"/>
      <c r="K28" s="15"/>
      <c r="L28" s="16">
        <v>120</v>
      </c>
      <c r="M28" s="15">
        <v>60</v>
      </c>
      <c r="N28" s="15">
        <v>60</v>
      </c>
    </row>
    <row r="29" spans="1:14" x14ac:dyDescent="0.25">
      <c r="A29" s="10" t="s">
        <v>36</v>
      </c>
      <c r="B29" s="11" t="s">
        <v>54</v>
      </c>
      <c r="C29" s="12" t="s">
        <v>55</v>
      </c>
      <c r="D29" s="10" t="s">
        <v>18</v>
      </c>
      <c r="E29" s="13" t="s">
        <v>61</v>
      </c>
      <c r="F29" s="14"/>
      <c r="G29" s="14">
        <v>90</v>
      </c>
      <c r="H29" s="15"/>
      <c r="I29" s="15"/>
      <c r="J29" s="15"/>
      <c r="K29" s="15"/>
      <c r="L29" s="16">
        <v>90</v>
      </c>
      <c r="M29" s="15">
        <v>30</v>
      </c>
      <c r="N29" s="15">
        <v>60</v>
      </c>
    </row>
    <row r="30" spans="1:14" x14ac:dyDescent="0.25">
      <c r="A30" s="10" t="s">
        <v>36</v>
      </c>
      <c r="B30" s="11" t="s">
        <v>54</v>
      </c>
      <c r="C30" s="12" t="s">
        <v>55</v>
      </c>
      <c r="D30" s="10" t="s">
        <v>20</v>
      </c>
      <c r="E30" s="13" t="s">
        <v>62</v>
      </c>
      <c r="F30" s="14"/>
      <c r="G30" s="14">
        <v>90</v>
      </c>
      <c r="H30" s="15"/>
      <c r="I30" s="15"/>
      <c r="J30" s="15"/>
      <c r="K30" s="15"/>
      <c r="L30" s="16">
        <v>90</v>
      </c>
      <c r="M30" s="15">
        <v>40</v>
      </c>
      <c r="N30" s="15">
        <v>60</v>
      </c>
    </row>
    <row r="31" spans="1:14" x14ac:dyDescent="0.25">
      <c r="A31" s="10" t="s">
        <v>36</v>
      </c>
      <c r="B31" s="11" t="s">
        <v>54</v>
      </c>
      <c r="C31" s="12" t="s">
        <v>55</v>
      </c>
      <c r="D31" s="10" t="s">
        <v>22</v>
      </c>
      <c r="E31" s="13" t="s">
        <v>63</v>
      </c>
      <c r="F31" s="14"/>
      <c r="G31" s="14">
        <v>90</v>
      </c>
      <c r="H31" s="15"/>
      <c r="I31" s="15"/>
      <c r="J31" s="15"/>
      <c r="K31" s="15"/>
      <c r="L31" s="16">
        <v>90</v>
      </c>
      <c r="M31" s="15">
        <v>40</v>
      </c>
      <c r="N31" s="15">
        <v>60</v>
      </c>
    </row>
    <row r="32" spans="1:14" x14ac:dyDescent="0.25">
      <c r="A32" s="10" t="s">
        <v>36</v>
      </c>
      <c r="B32" s="11" t="s">
        <v>54</v>
      </c>
      <c r="C32" s="12" t="s">
        <v>55</v>
      </c>
      <c r="D32" s="10" t="s">
        <v>24</v>
      </c>
      <c r="E32" s="13" t="s">
        <v>64</v>
      </c>
      <c r="F32" s="14"/>
      <c r="G32" s="14"/>
      <c r="H32" s="15">
        <v>90</v>
      </c>
      <c r="I32" s="15"/>
      <c r="J32" s="15"/>
      <c r="K32" s="15"/>
      <c r="L32" s="16">
        <v>90</v>
      </c>
      <c r="M32" s="15">
        <v>40</v>
      </c>
      <c r="N32" s="15">
        <v>60</v>
      </c>
    </row>
    <row r="33" spans="1:14" x14ac:dyDescent="0.25">
      <c r="A33" s="10" t="s">
        <v>36</v>
      </c>
      <c r="B33" s="11" t="s">
        <v>54</v>
      </c>
      <c r="C33" s="12" t="s">
        <v>55</v>
      </c>
      <c r="D33" s="10" t="s">
        <v>26</v>
      </c>
      <c r="E33" s="13" t="s">
        <v>65</v>
      </c>
      <c r="F33" s="14"/>
      <c r="G33" s="14"/>
      <c r="H33" s="15">
        <v>180</v>
      </c>
      <c r="I33" s="15"/>
      <c r="J33" s="15"/>
      <c r="K33" s="15"/>
      <c r="L33" s="16">
        <v>180</v>
      </c>
      <c r="M33" s="15">
        <v>80</v>
      </c>
      <c r="N33" s="15">
        <v>100</v>
      </c>
    </row>
    <row r="34" spans="1:14" x14ac:dyDescent="0.25">
      <c r="A34" s="10" t="s">
        <v>36</v>
      </c>
      <c r="B34" s="11" t="s">
        <v>54</v>
      </c>
      <c r="C34" s="12" t="s">
        <v>55</v>
      </c>
      <c r="D34" s="10" t="s">
        <v>28</v>
      </c>
      <c r="E34" s="13" t="s">
        <v>66</v>
      </c>
      <c r="F34" s="14"/>
      <c r="G34" s="14"/>
      <c r="H34" s="15">
        <v>90</v>
      </c>
      <c r="I34" s="15"/>
      <c r="J34" s="15"/>
      <c r="K34" s="15"/>
      <c r="L34" s="16">
        <v>90</v>
      </c>
      <c r="M34" s="15">
        <v>40</v>
      </c>
      <c r="N34" s="15">
        <v>60</v>
      </c>
    </row>
    <row r="35" spans="1:14" x14ac:dyDescent="0.25">
      <c r="A35" s="10" t="s">
        <v>36</v>
      </c>
      <c r="B35" s="11" t="s">
        <v>54</v>
      </c>
      <c r="C35" s="12" t="s">
        <v>55</v>
      </c>
      <c r="D35" s="10" t="s">
        <v>30</v>
      </c>
      <c r="E35" s="13" t="s">
        <v>67</v>
      </c>
      <c r="F35" s="14"/>
      <c r="G35" s="14"/>
      <c r="H35" s="15"/>
      <c r="I35" s="15">
        <v>120</v>
      </c>
      <c r="J35" s="15"/>
      <c r="K35" s="15"/>
      <c r="L35" s="16">
        <v>120</v>
      </c>
      <c r="M35" s="15">
        <v>40</v>
      </c>
      <c r="N35" s="15">
        <v>80</v>
      </c>
    </row>
    <row r="36" spans="1:14" x14ac:dyDescent="0.25">
      <c r="A36" s="10" t="s">
        <v>36</v>
      </c>
      <c r="B36" s="11" t="s">
        <v>54</v>
      </c>
      <c r="C36" s="12" t="s">
        <v>55</v>
      </c>
      <c r="D36" s="10" t="s">
        <v>32</v>
      </c>
      <c r="E36" s="13" t="s">
        <v>68</v>
      </c>
      <c r="F36" s="14"/>
      <c r="G36" s="14"/>
      <c r="H36" s="15"/>
      <c r="I36" s="15">
        <v>100</v>
      </c>
      <c r="J36" s="15"/>
      <c r="K36" s="15"/>
      <c r="L36" s="16">
        <v>100</v>
      </c>
      <c r="M36" s="15">
        <v>40</v>
      </c>
      <c r="N36" s="15">
        <v>60</v>
      </c>
    </row>
    <row r="37" spans="1:14" x14ac:dyDescent="0.25">
      <c r="A37" s="10" t="s">
        <v>36</v>
      </c>
      <c r="B37" s="11" t="s">
        <v>54</v>
      </c>
      <c r="C37" s="12" t="s">
        <v>55</v>
      </c>
      <c r="D37" s="10" t="s">
        <v>34</v>
      </c>
      <c r="E37" s="13" t="s">
        <v>69</v>
      </c>
      <c r="F37" s="14"/>
      <c r="G37" s="14"/>
      <c r="H37" s="15"/>
      <c r="I37" s="15">
        <v>60</v>
      </c>
      <c r="J37" s="15"/>
      <c r="K37" s="15"/>
      <c r="L37" s="16">
        <v>60</v>
      </c>
      <c r="M37" s="15">
        <v>20</v>
      </c>
      <c r="N37" s="15">
        <v>40</v>
      </c>
    </row>
    <row r="38" spans="1:14" x14ac:dyDescent="0.25">
      <c r="A38" s="10" t="s">
        <v>36</v>
      </c>
      <c r="B38" s="11" t="s">
        <v>54</v>
      </c>
      <c r="C38" s="12" t="s">
        <v>55</v>
      </c>
      <c r="D38" s="10" t="s">
        <v>70</v>
      </c>
      <c r="E38" s="13" t="s">
        <v>71</v>
      </c>
      <c r="F38" s="14"/>
      <c r="G38" s="14"/>
      <c r="H38" s="15"/>
      <c r="I38" s="15">
        <v>15</v>
      </c>
      <c r="J38" s="15"/>
      <c r="K38" s="15"/>
      <c r="L38" s="16">
        <v>15</v>
      </c>
      <c r="M38" s="15">
        <v>15</v>
      </c>
      <c r="N38" s="15"/>
    </row>
    <row r="39" spans="1:14" x14ac:dyDescent="0.25">
      <c r="A39" s="10" t="s">
        <v>36</v>
      </c>
      <c r="B39" s="11" t="s">
        <v>54</v>
      </c>
      <c r="C39" s="12" t="s">
        <v>55</v>
      </c>
      <c r="D39" s="10" t="s">
        <v>72</v>
      </c>
      <c r="E39" s="13" t="s">
        <v>35</v>
      </c>
      <c r="F39" s="14"/>
      <c r="G39" s="14"/>
      <c r="H39" s="15"/>
      <c r="I39" s="15"/>
      <c r="J39" s="15"/>
      <c r="K39" s="15"/>
      <c r="L39" s="16">
        <v>240</v>
      </c>
      <c r="M39" s="15"/>
      <c r="N39" s="15">
        <v>240</v>
      </c>
    </row>
    <row r="40" spans="1:14" x14ac:dyDescent="0.25">
      <c r="A40" s="10" t="s">
        <v>36</v>
      </c>
      <c r="B40" s="11" t="s">
        <v>73</v>
      </c>
      <c r="C40" s="12" t="s">
        <v>74</v>
      </c>
      <c r="D40" s="10" t="s">
        <v>0</v>
      </c>
      <c r="E40" s="13" t="s">
        <v>1</v>
      </c>
      <c r="F40" s="14">
        <v>30</v>
      </c>
      <c r="G40" s="14"/>
      <c r="H40" s="15"/>
      <c r="I40" s="15"/>
      <c r="J40" s="15"/>
      <c r="K40" s="15"/>
      <c r="L40" s="16">
        <v>30</v>
      </c>
      <c r="M40" s="15">
        <v>30</v>
      </c>
      <c r="N40" s="15"/>
    </row>
    <row r="41" spans="1:14" x14ac:dyDescent="0.25">
      <c r="A41" s="10" t="s">
        <v>36</v>
      </c>
      <c r="B41" s="11" t="s">
        <v>73</v>
      </c>
      <c r="C41" s="12" t="s">
        <v>74</v>
      </c>
      <c r="D41" s="10" t="s">
        <v>2</v>
      </c>
      <c r="E41" s="13" t="s">
        <v>3</v>
      </c>
      <c r="F41" s="14">
        <v>36</v>
      </c>
      <c r="G41" s="14">
        <v>36</v>
      </c>
      <c r="H41" s="15">
        <v>36</v>
      </c>
      <c r="I41" s="15"/>
      <c r="J41" s="15"/>
      <c r="K41" s="15"/>
      <c r="L41" s="16">
        <v>108</v>
      </c>
      <c r="M41" s="15">
        <v>108</v>
      </c>
      <c r="N41" s="15"/>
    </row>
    <row r="42" spans="1:14" x14ac:dyDescent="0.25">
      <c r="A42" s="10" t="s">
        <v>36</v>
      </c>
      <c r="B42" s="11" t="s">
        <v>73</v>
      </c>
      <c r="C42" s="12" t="s">
        <v>74</v>
      </c>
      <c r="D42" s="10" t="s">
        <v>4</v>
      </c>
      <c r="E42" s="13" t="s">
        <v>5</v>
      </c>
      <c r="F42" s="14"/>
      <c r="G42" s="14">
        <v>35</v>
      </c>
      <c r="H42" s="15">
        <v>35</v>
      </c>
      <c r="I42" s="15"/>
      <c r="J42" s="15"/>
      <c r="K42" s="15"/>
      <c r="L42" s="16">
        <v>70</v>
      </c>
      <c r="M42" s="15">
        <v>70</v>
      </c>
      <c r="N42" s="15"/>
    </row>
    <row r="43" spans="1:14" x14ac:dyDescent="0.25">
      <c r="A43" s="10" t="s">
        <v>36</v>
      </c>
      <c r="B43" s="11" t="s">
        <v>73</v>
      </c>
      <c r="C43" s="12" t="s">
        <v>74</v>
      </c>
      <c r="D43" s="10" t="s">
        <v>6</v>
      </c>
      <c r="E43" s="13" t="s">
        <v>56</v>
      </c>
      <c r="F43" s="14">
        <v>15</v>
      </c>
      <c r="G43" s="14"/>
      <c r="H43" s="15"/>
      <c r="I43" s="15"/>
      <c r="J43" s="15"/>
      <c r="K43" s="15"/>
      <c r="L43" s="16">
        <v>15</v>
      </c>
      <c r="M43" s="15">
        <v>15</v>
      </c>
      <c r="N43" s="15"/>
    </row>
    <row r="44" spans="1:14" ht="18.75" customHeight="1" x14ac:dyDescent="0.25">
      <c r="A44" s="10" t="s">
        <v>36</v>
      </c>
      <c r="B44" s="11" t="s">
        <v>73</v>
      </c>
      <c r="C44" s="12" t="s">
        <v>74</v>
      </c>
      <c r="D44" s="10" t="s">
        <v>8</v>
      </c>
      <c r="E44" s="13" t="s">
        <v>75</v>
      </c>
      <c r="F44" s="14"/>
      <c r="G44" s="14">
        <v>60</v>
      </c>
      <c r="H44" s="15"/>
      <c r="I44" s="15"/>
      <c r="J44" s="15"/>
      <c r="K44" s="15"/>
      <c r="L44" s="16">
        <v>60</v>
      </c>
      <c r="M44" s="15">
        <v>40</v>
      </c>
      <c r="N44" s="15">
        <v>20</v>
      </c>
    </row>
    <row r="45" spans="1:14" x14ac:dyDescent="0.25">
      <c r="A45" s="10" t="s">
        <v>36</v>
      </c>
      <c r="B45" s="11" t="s">
        <v>73</v>
      </c>
      <c r="C45" s="12" t="s">
        <v>74</v>
      </c>
      <c r="D45" s="10" t="s">
        <v>10</v>
      </c>
      <c r="E45" s="13" t="s">
        <v>76</v>
      </c>
      <c r="F45" s="14">
        <v>120</v>
      </c>
      <c r="G45" s="14"/>
      <c r="H45" s="15"/>
      <c r="I45" s="15"/>
      <c r="J45" s="15"/>
      <c r="K45" s="15"/>
      <c r="L45" s="16">
        <v>120</v>
      </c>
      <c r="M45" s="15">
        <v>100</v>
      </c>
      <c r="N45" s="15">
        <v>20</v>
      </c>
    </row>
    <row r="46" spans="1:14" x14ac:dyDescent="0.25">
      <c r="A46" s="10" t="s">
        <v>36</v>
      </c>
      <c r="B46" s="11" t="s">
        <v>73</v>
      </c>
      <c r="C46" s="12" t="s">
        <v>74</v>
      </c>
      <c r="D46" s="10" t="s">
        <v>12</v>
      </c>
      <c r="E46" s="13" t="s">
        <v>11</v>
      </c>
      <c r="F46" s="14">
        <v>80</v>
      </c>
      <c r="G46" s="14"/>
      <c r="H46" s="15"/>
      <c r="I46" s="15"/>
      <c r="J46" s="15"/>
      <c r="K46" s="15"/>
      <c r="L46" s="16">
        <v>80</v>
      </c>
      <c r="M46" s="15"/>
      <c r="N46" s="15">
        <v>80</v>
      </c>
    </row>
    <row r="47" spans="1:14" x14ac:dyDescent="0.25">
      <c r="A47" s="10" t="s">
        <v>36</v>
      </c>
      <c r="B47" s="11" t="s">
        <v>73</v>
      </c>
      <c r="C47" s="12" t="s">
        <v>74</v>
      </c>
      <c r="D47" s="10" t="s">
        <v>14</v>
      </c>
      <c r="E47" s="13" t="s">
        <v>15</v>
      </c>
      <c r="F47" s="14">
        <v>180</v>
      </c>
      <c r="G47" s="14"/>
      <c r="H47" s="15"/>
      <c r="I47" s="15"/>
      <c r="J47" s="15"/>
      <c r="K47" s="15"/>
      <c r="L47" s="16">
        <v>180</v>
      </c>
      <c r="M47" s="15">
        <v>90</v>
      </c>
      <c r="N47" s="15">
        <v>90</v>
      </c>
    </row>
    <row r="48" spans="1:14" x14ac:dyDescent="0.25">
      <c r="A48" s="10" t="s">
        <v>36</v>
      </c>
      <c r="B48" s="11" t="s">
        <v>73</v>
      </c>
      <c r="C48" s="12" t="s">
        <v>74</v>
      </c>
      <c r="D48" s="10" t="s">
        <v>16</v>
      </c>
      <c r="E48" s="13" t="s">
        <v>77</v>
      </c>
      <c r="F48" s="14"/>
      <c r="G48" s="14">
        <v>180</v>
      </c>
      <c r="H48" s="15"/>
      <c r="I48" s="15"/>
      <c r="J48" s="15"/>
      <c r="K48" s="15"/>
      <c r="L48" s="16">
        <v>180</v>
      </c>
      <c r="M48" s="15">
        <v>60</v>
      </c>
      <c r="N48" s="15">
        <v>120</v>
      </c>
    </row>
    <row r="49" spans="1:14" x14ac:dyDescent="0.25">
      <c r="A49" s="10" t="s">
        <v>36</v>
      </c>
      <c r="B49" s="11" t="s">
        <v>73</v>
      </c>
      <c r="C49" s="12" t="s">
        <v>74</v>
      </c>
      <c r="D49" s="10" t="s">
        <v>18</v>
      </c>
      <c r="E49" s="13" t="s">
        <v>78</v>
      </c>
      <c r="F49" s="14"/>
      <c r="G49" s="14">
        <v>75</v>
      </c>
      <c r="H49" s="15"/>
      <c r="I49" s="15"/>
      <c r="J49" s="15"/>
      <c r="K49" s="15"/>
      <c r="L49" s="16">
        <v>75</v>
      </c>
      <c r="M49" s="15">
        <v>60</v>
      </c>
      <c r="N49" s="15">
        <v>15</v>
      </c>
    </row>
    <row r="50" spans="1:14" x14ac:dyDescent="0.25">
      <c r="A50" s="10" t="s">
        <v>36</v>
      </c>
      <c r="B50" s="11" t="s">
        <v>73</v>
      </c>
      <c r="C50" s="12" t="s">
        <v>74</v>
      </c>
      <c r="D50" s="10" t="s">
        <v>20</v>
      </c>
      <c r="E50" s="13" t="s">
        <v>23</v>
      </c>
      <c r="F50" s="14"/>
      <c r="G50" s="14"/>
      <c r="H50" s="15">
        <v>140</v>
      </c>
      <c r="I50" s="15"/>
      <c r="J50" s="15"/>
      <c r="K50" s="15"/>
      <c r="L50" s="16">
        <v>140</v>
      </c>
      <c r="M50" s="15">
        <v>40</v>
      </c>
      <c r="N50" s="15">
        <v>100</v>
      </c>
    </row>
    <row r="51" spans="1:14" x14ac:dyDescent="0.25">
      <c r="A51" s="10" t="s">
        <v>36</v>
      </c>
      <c r="B51" s="11" t="s">
        <v>73</v>
      </c>
      <c r="C51" s="12" t="s">
        <v>74</v>
      </c>
      <c r="D51" s="10" t="s">
        <v>22</v>
      </c>
      <c r="E51" s="13" t="s">
        <v>79</v>
      </c>
      <c r="F51" s="14"/>
      <c r="G51" s="14"/>
      <c r="H51" s="15">
        <v>120</v>
      </c>
      <c r="I51" s="15"/>
      <c r="J51" s="15"/>
      <c r="K51" s="15"/>
      <c r="L51" s="16">
        <v>120</v>
      </c>
      <c r="M51" s="15">
        <v>30</v>
      </c>
      <c r="N51" s="15">
        <v>90</v>
      </c>
    </row>
    <row r="52" spans="1:14" x14ac:dyDescent="0.25">
      <c r="A52" s="10" t="s">
        <v>36</v>
      </c>
      <c r="B52" s="11" t="s">
        <v>73</v>
      </c>
      <c r="C52" s="12" t="s">
        <v>74</v>
      </c>
      <c r="D52" s="10" t="s">
        <v>24</v>
      </c>
      <c r="E52" s="13" t="s">
        <v>80</v>
      </c>
      <c r="F52" s="14"/>
      <c r="G52" s="14"/>
      <c r="H52" s="15">
        <v>120</v>
      </c>
      <c r="I52" s="15"/>
      <c r="J52" s="15"/>
      <c r="K52" s="15"/>
      <c r="L52" s="16">
        <v>120</v>
      </c>
      <c r="M52" s="15">
        <v>30</v>
      </c>
      <c r="N52" s="15">
        <v>90</v>
      </c>
    </row>
    <row r="53" spans="1:14" x14ac:dyDescent="0.25">
      <c r="A53" s="10" t="s">
        <v>36</v>
      </c>
      <c r="B53" s="11" t="s">
        <v>73</v>
      </c>
      <c r="C53" s="12" t="s">
        <v>74</v>
      </c>
      <c r="D53" s="10" t="s">
        <v>26</v>
      </c>
      <c r="E53" s="13" t="s">
        <v>81</v>
      </c>
      <c r="F53" s="14"/>
      <c r="G53" s="14"/>
      <c r="H53" s="15">
        <v>60</v>
      </c>
      <c r="I53" s="15">
        <v>60</v>
      </c>
      <c r="J53" s="15"/>
      <c r="K53" s="15"/>
      <c r="L53" s="16">
        <v>120</v>
      </c>
      <c r="M53" s="15">
        <v>30</v>
      </c>
      <c r="N53" s="15">
        <v>90</v>
      </c>
    </row>
    <row r="54" spans="1:14" x14ac:dyDescent="0.25">
      <c r="A54" s="10" t="s">
        <v>36</v>
      </c>
      <c r="B54" s="11" t="s">
        <v>73</v>
      </c>
      <c r="C54" s="12" t="s">
        <v>74</v>
      </c>
      <c r="D54" s="10" t="s">
        <v>28</v>
      </c>
      <c r="E54" s="13" t="s">
        <v>82</v>
      </c>
      <c r="F54" s="14"/>
      <c r="G54" s="14"/>
      <c r="H54" s="15"/>
      <c r="I54" s="15">
        <v>100</v>
      </c>
      <c r="J54" s="15"/>
      <c r="K54" s="15"/>
      <c r="L54" s="16">
        <v>100</v>
      </c>
      <c r="M54" s="15">
        <v>30</v>
      </c>
      <c r="N54" s="15">
        <v>70</v>
      </c>
    </row>
    <row r="55" spans="1:14" x14ac:dyDescent="0.25">
      <c r="A55" s="10" t="s">
        <v>36</v>
      </c>
      <c r="B55" s="11" t="s">
        <v>73</v>
      </c>
      <c r="C55" s="12" t="s">
        <v>74</v>
      </c>
      <c r="D55" s="10" t="s">
        <v>30</v>
      </c>
      <c r="E55" s="13" t="s">
        <v>83</v>
      </c>
      <c r="F55" s="14"/>
      <c r="G55" s="14"/>
      <c r="H55" s="15"/>
      <c r="I55" s="15">
        <v>60</v>
      </c>
      <c r="J55" s="15"/>
      <c r="K55" s="15"/>
      <c r="L55" s="16">
        <v>60</v>
      </c>
      <c r="M55" s="15">
        <v>40</v>
      </c>
      <c r="N55" s="15">
        <v>20</v>
      </c>
    </row>
    <row r="56" spans="1:14" x14ac:dyDescent="0.25">
      <c r="A56" s="10" t="s">
        <v>36</v>
      </c>
      <c r="B56" s="11" t="s">
        <v>73</v>
      </c>
      <c r="C56" s="12" t="s">
        <v>74</v>
      </c>
      <c r="D56" s="10" t="s">
        <v>32</v>
      </c>
      <c r="E56" s="13" t="s">
        <v>33</v>
      </c>
      <c r="F56" s="14"/>
      <c r="G56" s="14"/>
      <c r="H56" s="15"/>
      <c r="I56" s="15">
        <v>15</v>
      </c>
      <c r="J56" s="15"/>
      <c r="K56" s="15"/>
      <c r="L56" s="16">
        <v>15</v>
      </c>
      <c r="M56" s="15">
        <v>15</v>
      </c>
      <c r="N56" s="15"/>
    </row>
    <row r="57" spans="1:14" x14ac:dyDescent="0.25">
      <c r="A57" s="10" t="s">
        <v>36</v>
      </c>
      <c r="B57" s="11" t="s">
        <v>73</v>
      </c>
      <c r="C57" s="12" t="s">
        <v>74</v>
      </c>
      <c r="D57" s="10" t="s">
        <v>34</v>
      </c>
      <c r="E57" s="13" t="s">
        <v>35</v>
      </c>
      <c r="F57" s="14"/>
      <c r="G57" s="14"/>
      <c r="H57" s="15"/>
      <c r="I57" s="15">
        <v>240</v>
      </c>
      <c r="J57" s="15"/>
      <c r="K57" s="15"/>
      <c r="L57" s="16">
        <v>240</v>
      </c>
      <c r="M57" s="15"/>
      <c r="N57" s="15"/>
    </row>
    <row r="58" spans="1:14" x14ac:dyDescent="0.25">
      <c r="A58" s="10" t="s">
        <v>84</v>
      </c>
      <c r="B58" s="11" t="s">
        <v>85</v>
      </c>
      <c r="C58" s="12" t="s">
        <v>86</v>
      </c>
      <c r="D58" s="10" t="s">
        <v>87</v>
      </c>
      <c r="E58" s="13" t="s">
        <v>1</v>
      </c>
      <c r="F58" s="14">
        <v>30</v>
      </c>
      <c r="G58" s="14"/>
      <c r="H58" s="15"/>
      <c r="I58" s="15"/>
      <c r="J58" s="15"/>
      <c r="K58" s="15"/>
      <c r="L58" s="16">
        <v>30</v>
      </c>
      <c r="M58" s="15">
        <v>30</v>
      </c>
      <c r="N58" s="15"/>
    </row>
    <row r="59" spans="1:14" x14ac:dyDescent="0.25">
      <c r="A59" s="10" t="s">
        <v>84</v>
      </c>
      <c r="B59" s="11" t="s">
        <v>85</v>
      </c>
      <c r="C59" s="12" t="s">
        <v>86</v>
      </c>
      <c r="D59" s="10" t="s">
        <v>88</v>
      </c>
      <c r="E59" s="13" t="s">
        <v>3</v>
      </c>
      <c r="F59" s="14">
        <v>36</v>
      </c>
      <c r="G59" s="14">
        <v>36</v>
      </c>
      <c r="H59" s="15">
        <v>36</v>
      </c>
      <c r="I59" s="15"/>
      <c r="J59" s="15"/>
      <c r="K59" s="15"/>
      <c r="L59" s="16">
        <v>108</v>
      </c>
      <c r="M59" s="15">
        <v>108</v>
      </c>
      <c r="N59" s="15"/>
    </row>
    <row r="60" spans="1:14" x14ac:dyDescent="0.25">
      <c r="A60" s="10" t="s">
        <v>84</v>
      </c>
      <c r="B60" s="11" t="s">
        <v>85</v>
      </c>
      <c r="C60" s="12" t="s">
        <v>86</v>
      </c>
      <c r="D60" s="10" t="s">
        <v>89</v>
      </c>
      <c r="E60" s="13" t="s">
        <v>5</v>
      </c>
      <c r="F60" s="14"/>
      <c r="G60" s="14">
        <v>35</v>
      </c>
      <c r="H60" s="15">
        <v>35</v>
      </c>
      <c r="I60" s="15"/>
      <c r="J60" s="15"/>
      <c r="K60" s="15"/>
      <c r="L60" s="16">
        <v>70</v>
      </c>
      <c r="M60" s="15">
        <v>70</v>
      </c>
      <c r="N60" s="15"/>
    </row>
    <row r="61" spans="1:14" x14ac:dyDescent="0.25">
      <c r="A61" s="10" t="s">
        <v>84</v>
      </c>
      <c r="B61" s="11" t="s">
        <v>85</v>
      </c>
      <c r="C61" s="12" t="s">
        <v>86</v>
      </c>
      <c r="D61" s="10" t="s">
        <v>6</v>
      </c>
      <c r="E61" s="13" t="s">
        <v>56</v>
      </c>
      <c r="F61" s="14">
        <v>15</v>
      </c>
      <c r="G61" s="14"/>
      <c r="H61" s="15"/>
      <c r="I61" s="15"/>
      <c r="J61" s="15"/>
      <c r="K61" s="15"/>
      <c r="L61" s="16">
        <v>15</v>
      </c>
      <c r="M61" s="15">
        <v>15</v>
      </c>
      <c r="N61" s="15"/>
    </row>
    <row r="62" spans="1:14" ht="30" x14ac:dyDescent="0.25">
      <c r="A62" s="10" t="s">
        <v>84</v>
      </c>
      <c r="B62" s="11" t="s">
        <v>85</v>
      </c>
      <c r="C62" s="12" t="s">
        <v>86</v>
      </c>
      <c r="D62" s="10" t="s">
        <v>8</v>
      </c>
      <c r="E62" s="13" t="s">
        <v>90</v>
      </c>
      <c r="F62" s="14">
        <v>30</v>
      </c>
      <c r="G62" s="14">
        <v>30</v>
      </c>
      <c r="H62" s="15"/>
      <c r="I62" s="15"/>
      <c r="J62" s="15"/>
      <c r="K62" s="15"/>
      <c r="L62" s="16">
        <v>60</v>
      </c>
      <c r="M62" s="15">
        <v>60</v>
      </c>
      <c r="N62" s="15"/>
    </row>
    <row r="63" spans="1:14" x14ac:dyDescent="0.25">
      <c r="A63" s="10" t="s">
        <v>84</v>
      </c>
      <c r="B63" s="11" t="s">
        <v>85</v>
      </c>
      <c r="C63" s="12" t="s">
        <v>86</v>
      </c>
      <c r="D63" s="10" t="s">
        <v>10</v>
      </c>
      <c r="E63" s="13" t="s">
        <v>11</v>
      </c>
      <c r="F63" s="14">
        <v>100</v>
      </c>
      <c r="G63" s="14"/>
      <c r="H63" s="15"/>
      <c r="I63" s="15"/>
      <c r="J63" s="15"/>
      <c r="K63" s="15"/>
      <c r="L63" s="16">
        <v>100</v>
      </c>
      <c r="M63" s="15"/>
      <c r="N63" s="15">
        <v>100</v>
      </c>
    </row>
    <row r="64" spans="1:14" x14ac:dyDescent="0.25">
      <c r="A64" s="10" t="s">
        <v>84</v>
      </c>
      <c r="B64" s="11" t="s">
        <v>85</v>
      </c>
      <c r="C64" s="12" t="s">
        <v>86</v>
      </c>
      <c r="D64" s="10" t="s">
        <v>12</v>
      </c>
      <c r="E64" s="13" t="s">
        <v>91</v>
      </c>
      <c r="F64" s="14">
        <v>180</v>
      </c>
      <c r="G64" s="14">
        <v>20</v>
      </c>
      <c r="H64" s="15"/>
      <c r="I64" s="15"/>
      <c r="J64" s="15"/>
      <c r="K64" s="15"/>
      <c r="L64" s="16">
        <v>200</v>
      </c>
      <c r="M64" s="15"/>
      <c r="N64" s="15">
        <v>100</v>
      </c>
    </row>
    <row r="65" spans="1:14" x14ac:dyDescent="0.25">
      <c r="A65" s="10" t="s">
        <v>84</v>
      </c>
      <c r="B65" s="11" t="s">
        <v>85</v>
      </c>
      <c r="C65" s="12" t="s">
        <v>86</v>
      </c>
      <c r="D65" s="10" t="s">
        <v>14</v>
      </c>
      <c r="E65" s="13" t="s">
        <v>61</v>
      </c>
      <c r="F65" s="14"/>
      <c r="G65" s="14">
        <v>100</v>
      </c>
      <c r="H65" s="15"/>
      <c r="I65" s="15"/>
      <c r="J65" s="15"/>
      <c r="K65" s="15"/>
      <c r="L65" s="16">
        <v>100</v>
      </c>
      <c r="M65" s="15">
        <v>20</v>
      </c>
      <c r="N65" s="15">
        <v>80</v>
      </c>
    </row>
    <row r="66" spans="1:14" x14ac:dyDescent="0.25">
      <c r="A66" s="10" t="s">
        <v>84</v>
      </c>
      <c r="B66" s="11" t="s">
        <v>85</v>
      </c>
      <c r="C66" s="12" t="s">
        <v>86</v>
      </c>
      <c r="D66" s="10" t="s">
        <v>16</v>
      </c>
      <c r="E66" s="13" t="s">
        <v>92</v>
      </c>
      <c r="F66" s="14"/>
      <c r="G66" s="14">
        <v>140</v>
      </c>
      <c r="H66" s="15"/>
      <c r="I66" s="15"/>
      <c r="J66" s="15"/>
      <c r="K66" s="15"/>
      <c r="L66" s="16">
        <v>140</v>
      </c>
      <c r="M66" s="15">
        <v>70</v>
      </c>
      <c r="N66" s="15">
        <v>70</v>
      </c>
    </row>
    <row r="67" spans="1:14" x14ac:dyDescent="0.25">
      <c r="A67" s="10" t="s">
        <v>84</v>
      </c>
      <c r="B67" s="11" t="s">
        <v>85</v>
      </c>
      <c r="C67" s="12" t="s">
        <v>86</v>
      </c>
      <c r="D67" s="10" t="s">
        <v>18</v>
      </c>
      <c r="E67" s="13" t="s">
        <v>93</v>
      </c>
      <c r="F67" s="14">
        <v>50</v>
      </c>
      <c r="G67" s="14">
        <v>70</v>
      </c>
      <c r="H67" s="15"/>
      <c r="I67" s="15"/>
      <c r="J67" s="15"/>
      <c r="K67" s="15"/>
      <c r="L67" s="16">
        <v>120</v>
      </c>
      <c r="M67" s="15">
        <v>40</v>
      </c>
      <c r="N67" s="15">
        <v>80</v>
      </c>
    </row>
    <row r="68" spans="1:14" x14ac:dyDescent="0.25">
      <c r="A68" s="10" t="s">
        <v>84</v>
      </c>
      <c r="B68" s="11" t="s">
        <v>85</v>
      </c>
      <c r="C68" s="12" t="s">
        <v>86</v>
      </c>
      <c r="D68" s="10" t="s">
        <v>20</v>
      </c>
      <c r="E68" s="13" t="s">
        <v>63</v>
      </c>
      <c r="F68" s="14"/>
      <c r="G68" s="14"/>
      <c r="H68" s="15">
        <v>140</v>
      </c>
      <c r="I68" s="15"/>
      <c r="J68" s="15"/>
      <c r="K68" s="15"/>
      <c r="L68" s="16">
        <v>140</v>
      </c>
      <c r="M68" s="15">
        <v>40</v>
      </c>
      <c r="N68" s="15">
        <v>100</v>
      </c>
    </row>
    <row r="69" spans="1:14" x14ac:dyDescent="0.25">
      <c r="A69" s="10" t="s">
        <v>84</v>
      </c>
      <c r="B69" s="11" t="s">
        <v>85</v>
      </c>
      <c r="C69" s="12" t="s">
        <v>86</v>
      </c>
      <c r="D69" s="10" t="s">
        <v>22</v>
      </c>
      <c r="E69" s="13" t="s">
        <v>94</v>
      </c>
      <c r="F69" s="14"/>
      <c r="G69" s="14"/>
      <c r="H69" s="15">
        <v>120</v>
      </c>
      <c r="I69" s="15"/>
      <c r="J69" s="15"/>
      <c r="K69" s="15"/>
      <c r="L69" s="16">
        <v>120</v>
      </c>
      <c r="M69" s="15">
        <v>20</v>
      </c>
      <c r="N69" s="15">
        <v>100</v>
      </c>
    </row>
    <row r="70" spans="1:14" x14ac:dyDescent="0.25">
      <c r="A70" s="10" t="s">
        <v>84</v>
      </c>
      <c r="B70" s="11" t="s">
        <v>85</v>
      </c>
      <c r="C70" s="12" t="s">
        <v>86</v>
      </c>
      <c r="D70" s="10" t="s">
        <v>24</v>
      </c>
      <c r="E70" s="13" t="s">
        <v>95</v>
      </c>
      <c r="F70" s="14"/>
      <c r="G70" s="14"/>
      <c r="H70" s="15">
        <v>90</v>
      </c>
      <c r="I70" s="15"/>
      <c r="J70" s="15"/>
      <c r="K70" s="15"/>
      <c r="L70" s="16">
        <v>90</v>
      </c>
      <c r="M70" s="15">
        <v>20</v>
      </c>
      <c r="N70" s="15">
        <v>100</v>
      </c>
    </row>
    <row r="71" spans="1:14" x14ac:dyDescent="0.25">
      <c r="A71" s="10" t="s">
        <v>84</v>
      </c>
      <c r="B71" s="11" t="s">
        <v>85</v>
      </c>
      <c r="C71" s="12" t="s">
        <v>86</v>
      </c>
      <c r="D71" s="10" t="s">
        <v>26</v>
      </c>
      <c r="E71" s="13" t="s">
        <v>96</v>
      </c>
      <c r="F71" s="14"/>
      <c r="G71" s="14"/>
      <c r="H71" s="15">
        <v>20</v>
      </c>
      <c r="I71" s="15">
        <v>80</v>
      </c>
      <c r="J71" s="15"/>
      <c r="K71" s="15"/>
      <c r="L71" s="16">
        <v>100</v>
      </c>
      <c r="M71" s="15">
        <v>30</v>
      </c>
      <c r="N71" s="15">
        <v>30</v>
      </c>
    </row>
    <row r="72" spans="1:14" x14ac:dyDescent="0.25">
      <c r="A72" s="10" t="s">
        <v>84</v>
      </c>
      <c r="B72" s="11" t="s">
        <v>85</v>
      </c>
      <c r="C72" s="12" t="s">
        <v>86</v>
      </c>
      <c r="D72" s="10" t="s">
        <v>28</v>
      </c>
      <c r="E72" s="13" t="s">
        <v>97</v>
      </c>
      <c r="F72" s="14"/>
      <c r="G72" s="14"/>
      <c r="H72" s="15"/>
      <c r="I72" s="15">
        <v>80</v>
      </c>
      <c r="J72" s="15"/>
      <c r="K72" s="15"/>
      <c r="L72" s="16">
        <v>80</v>
      </c>
      <c r="M72" s="15">
        <v>30</v>
      </c>
      <c r="N72" s="15">
        <v>50</v>
      </c>
    </row>
    <row r="73" spans="1:14" x14ac:dyDescent="0.25">
      <c r="A73" s="10" t="s">
        <v>84</v>
      </c>
      <c r="B73" s="11" t="s">
        <v>85</v>
      </c>
      <c r="C73" s="12" t="s">
        <v>86</v>
      </c>
      <c r="D73" s="10" t="s">
        <v>30</v>
      </c>
      <c r="E73" s="13" t="s">
        <v>98</v>
      </c>
      <c r="F73" s="14"/>
      <c r="G73" s="14"/>
      <c r="H73" s="15"/>
      <c r="I73" s="15">
        <v>80</v>
      </c>
      <c r="J73" s="15"/>
      <c r="K73" s="15"/>
      <c r="L73" s="16">
        <v>80</v>
      </c>
      <c r="M73" s="15">
        <v>20</v>
      </c>
      <c r="N73" s="15">
        <v>60</v>
      </c>
    </row>
    <row r="74" spans="1:14" x14ac:dyDescent="0.25">
      <c r="A74" s="10" t="s">
        <v>84</v>
      </c>
      <c r="B74" s="11" t="s">
        <v>85</v>
      </c>
      <c r="C74" s="12" t="s">
        <v>86</v>
      </c>
      <c r="D74" s="10" t="s">
        <v>32</v>
      </c>
      <c r="E74" s="13" t="s">
        <v>33</v>
      </c>
      <c r="F74" s="14"/>
      <c r="G74" s="14"/>
      <c r="H74" s="15"/>
      <c r="I74" s="15">
        <v>15</v>
      </c>
      <c r="J74" s="15"/>
      <c r="K74" s="15"/>
      <c r="L74" s="16">
        <v>15</v>
      </c>
      <c r="M74" s="15">
        <v>15</v>
      </c>
      <c r="N74" s="15"/>
    </row>
    <row r="75" spans="1:14" x14ac:dyDescent="0.25">
      <c r="A75" s="10" t="s">
        <v>84</v>
      </c>
      <c r="B75" s="11" t="s">
        <v>85</v>
      </c>
      <c r="C75" s="12" t="s">
        <v>86</v>
      </c>
      <c r="D75" s="10" t="s">
        <v>34</v>
      </c>
      <c r="E75" s="13" t="s">
        <v>35</v>
      </c>
      <c r="F75" s="14"/>
      <c r="G75" s="14"/>
      <c r="H75" s="15"/>
      <c r="I75" s="15">
        <v>240</v>
      </c>
      <c r="J75" s="15"/>
      <c r="K75" s="15"/>
      <c r="L75" s="16">
        <v>240</v>
      </c>
      <c r="M75" s="15"/>
      <c r="N75" s="15"/>
    </row>
  </sheetData>
  <autoFilter ref="A1:N75"/>
  <pageMargins left="0.7" right="0.7" top="0.75" bottom="0.75" header="0.3" footer="0.3"/>
  <pageSetup paperSize="9" scale="5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K258"/>
  <sheetViews>
    <sheetView workbookViewId="0">
      <selection activeCell="K1" sqref="K1"/>
    </sheetView>
  </sheetViews>
  <sheetFormatPr baseColWidth="10" defaultColWidth="89" defaultRowHeight="15" x14ac:dyDescent="0.25"/>
  <cols>
    <col min="1" max="1" width="8" bestFit="1" customWidth="1"/>
    <col min="2" max="2" width="14.42578125" bestFit="1" customWidth="1"/>
    <col min="3" max="3" width="3.85546875" bestFit="1" customWidth="1"/>
    <col min="4" max="4" width="12.28515625" bestFit="1" customWidth="1"/>
    <col min="5" max="5" width="4.85546875" bestFit="1" customWidth="1"/>
    <col min="6" max="6" width="45.85546875" bestFit="1" customWidth="1"/>
    <col min="7" max="7" width="5.5703125" bestFit="1" customWidth="1"/>
    <col min="8" max="8" width="8" bestFit="1" customWidth="1"/>
    <col min="9" max="10" width="8.7109375" bestFit="1" customWidth="1"/>
    <col min="11" max="11" width="12.7109375" bestFit="1" customWidth="1"/>
  </cols>
  <sheetData>
    <row r="1" spans="1:11" s="9" customFormat="1" ht="38.25" x14ac:dyDescent="0.25">
      <c r="A1" s="26" t="s">
        <v>101</v>
      </c>
      <c r="B1" s="27" t="s">
        <v>102</v>
      </c>
      <c r="C1" s="28" t="s">
        <v>40</v>
      </c>
      <c r="D1" s="29" t="s">
        <v>41</v>
      </c>
      <c r="E1" s="30" t="s">
        <v>43</v>
      </c>
      <c r="F1" s="31" t="s">
        <v>44</v>
      </c>
      <c r="G1" s="32" t="s">
        <v>51</v>
      </c>
      <c r="H1" s="33" t="s">
        <v>52</v>
      </c>
      <c r="I1" s="33" t="s">
        <v>53</v>
      </c>
      <c r="J1" s="33" t="s">
        <v>103</v>
      </c>
      <c r="K1" s="33" t="s">
        <v>104</v>
      </c>
    </row>
    <row r="2" spans="1:11" s="9" customFormat="1" ht="25.5" x14ac:dyDescent="0.25">
      <c r="A2" s="34" t="s">
        <v>105</v>
      </c>
      <c r="B2" s="34" t="s">
        <v>106</v>
      </c>
      <c r="C2" s="35" t="s">
        <v>36</v>
      </c>
      <c r="D2" s="36" t="s">
        <v>107</v>
      </c>
      <c r="E2" s="35" t="s">
        <v>0</v>
      </c>
      <c r="F2" s="37" t="s">
        <v>1</v>
      </c>
      <c r="G2" s="39">
        <v>30</v>
      </c>
      <c r="H2" s="38">
        <v>30</v>
      </c>
      <c r="I2" s="38"/>
      <c r="J2" s="38"/>
      <c r="K2" s="40"/>
    </row>
    <row r="3" spans="1:11" s="9" customFormat="1" ht="25.5" x14ac:dyDescent="0.25">
      <c r="A3" s="34" t="s">
        <v>105</v>
      </c>
      <c r="B3" s="34" t="s">
        <v>106</v>
      </c>
      <c r="C3" s="35" t="s">
        <v>36</v>
      </c>
      <c r="D3" s="36" t="s">
        <v>107</v>
      </c>
      <c r="E3" s="35" t="s">
        <v>2</v>
      </c>
      <c r="F3" s="41" t="s">
        <v>3</v>
      </c>
      <c r="G3" s="39">
        <v>72</v>
      </c>
      <c r="H3" s="38">
        <v>108</v>
      </c>
      <c r="I3" s="38"/>
      <c r="J3" s="38"/>
      <c r="K3" s="40"/>
    </row>
    <row r="4" spans="1:11" s="9" customFormat="1" ht="25.5" x14ac:dyDescent="0.25">
      <c r="A4" s="34" t="s">
        <v>105</v>
      </c>
      <c r="B4" s="34" t="s">
        <v>106</v>
      </c>
      <c r="C4" s="35" t="s">
        <v>36</v>
      </c>
      <c r="D4" s="36" t="s">
        <v>107</v>
      </c>
      <c r="E4" s="35" t="s">
        <v>4</v>
      </c>
      <c r="F4" s="37" t="s">
        <v>5</v>
      </c>
      <c r="G4" s="39">
        <v>35</v>
      </c>
      <c r="H4" s="38">
        <v>70</v>
      </c>
      <c r="I4" s="38"/>
      <c r="J4" s="38"/>
      <c r="K4" s="40"/>
    </row>
    <row r="5" spans="1:11" s="9" customFormat="1" ht="15.75" x14ac:dyDescent="0.25">
      <c r="A5" s="34" t="s">
        <v>105</v>
      </c>
      <c r="B5" s="34" t="s">
        <v>106</v>
      </c>
      <c r="C5" s="35" t="s">
        <v>36</v>
      </c>
      <c r="D5" s="36" t="s">
        <v>107</v>
      </c>
      <c r="E5" s="35" t="s">
        <v>6</v>
      </c>
      <c r="F5" s="37" t="s">
        <v>110</v>
      </c>
      <c r="G5" s="39">
        <v>15</v>
      </c>
      <c r="H5" s="38">
        <v>15</v>
      </c>
      <c r="I5" s="38"/>
      <c r="J5" s="38"/>
      <c r="K5" s="40"/>
    </row>
    <row r="6" spans="1:11" s="9" customFormat="1" ht="15.75" x14ac:dyDescent="0.25">
      <c r="A6" s="34" t="s">
        <v>105</v>
      </c>
      <c r="B6" s="34" t="s">
        <v>106</v>
      </c>
      <c r="C6" s="35" t="s">
        <v>36</v>
      </c>
      <c r="D6" s="36" t="s">
        <v>107</v>
      </c>
      <c r="E6" s="35" t="s">
        <v>8</v>
      </c>
      <c r="F6" s="37" t="s">
        <v>111</v>
      </c>
      <c r="G6" s="39">
        <v>140</v>
      </c>
      <c r="H6" s="38"/>
      <c r="I6" s="38">
        <v>140</v>
      </c>
      <c r="J6" s="38"/>
      <c r="K6" s="40"/>
    </row>
    <row r="7" spans="1:11" s="9" customFormat="1" ht="15.75" x14ac:dyDescent="0.25">
      <c r="A7" s="34" t="s">
        <v>105</v>
      </c>
      <c r="B7" s="34" t="s">
        <v>106</v>
      </c>
      <c r="C7" s="35" t="s">
        <v>36</v>
      </c>
      <c r="D7" s="36" t="s">
        <v>107</v>
      </c>
      <c r="E7" s="35" t="s">
        <v>10</v>
      </c>
      <c r="F7" s="37" t="s">
        <v>112</v>
      </c>
      <c r="G7" s="39">
        <v>30</v>
      </c>
      <c r="H7" s="38">
        <v>30</v>
      </c>
      <c r="I7" s="38"/>
      <c r="J7" s="38"/>
      <c r="K7" s="40"/>
    </row>
    <row r="8" spans="1:11" s="9" customFormat="1" ht="15.75" x14ac:dyDescent="0.25">
      <c r="A8" s="34" t="s">
        <v>105</v>
      </c>
      <c r="B8" s="34" t="s">
        <v>106</v>
      </c>
      <c r="C8" s="35" t="s">
        <v>36</v>
      </c>
      <c r="D8" s="36" t="s">
        <v>107</v>
      </c>
      <c r="E8" s="35" t="s">
        <v>12</v>
      </c>
      <c r="F8" s="37" t="s">
        <v>113</v>
      </c>
      <c r="G8" s="39">
        <v>55</v>
      </c>
      <c r="H8" s="38">
        <v>55</v>
      </c>
      <c r="I8" s="38"/>
      <c r="J8" s="38"/>
      <c r="K8" s="40"/>
    </row>
    <row r="9" spans="1:11" s="9" customFormat="1" ht="15.75" x14ac:dyDescent="0.25">
      <c r="A9" s="34" t="s">
        <v>105</v>
      </c>
      <c r="B9" s="34" t="s">
        <v>106</v>
      </c>
      <c r="C9" s="35" t="s">
        <v>36</v>
      </c>
      <c r="D9" s="36" t="s">
        <v>107</v>
      </c>
      <c r="E9" s="35" t="s">
        <v>14</v>
      </c>
      <c r="F9" s="37" t="s">
        <v>114</v>
      </c>
      <c r="G9" s="39">
        <v>60</v>
      </c>
      <c r="H9" s="38">
        <v>60</v>
      </c>
      <c r="I9" s="38"/>
      <c r="J9" s="38"/>
      <c r="K9" s="40"/>
    </row>
    <row r="10" spans="1:11" s="9" customFormat="1" ht="15.75" x14ac:dyDescent="0.25">
      <c r="A10" s="34" t="s">
        <v>105</v>
      </c>
      <c r="B10" s="34" t="s">
        <v>106</v>
      </c>
      <c r="C10" s="35" t="s">
        <v>36</v>
      </c>
      <c r="D10" s="36" t="s">
        <v>107</v>
      </c>
      <c r="E10" s="35" t="s">
        <v>16</v>
      </c>
      <c r="F10" s="37" t="s">
        <v>115</v>
      </c>
      <c r="G10" s="39">
        <v>60</v>
      </c>
      <c r="H10" s="38"/>
      <c r="I10" s="38">
        <v>60</v>
      </c>
      <c r="J10" s="38"/>
      <c r="K10" s="40"/>
    </row>
    <row r="11" spans="1:11" s="9" customFormat="1" ht="15.75" x14ac:dyDescent="0.25">
      <c r="A11" s="34" t="s">
        <v>105</v>
      </c>
      <c r="B11" s="34" t="s">
        <v>106</v>
      </c>
      <c r="C11" s="35" t="s">
        <v>36</v>
      </c>
      <c r="D11" s="36" t="s">
        <v>107</v>
      </c>
      <c r="E11" s="35" t="s">
        <v>18</v>
      </c>
      <c r="F11" s="37" t="s">
        <v>116</v>
      </c>
      <c r="G11" s="39">
        <v>90</v>
      </c>
      <c r="H11" s="38"/>
      <c r="I11" s="38">
        <v>90</v>
      </c>
      <c r="J11" s="38"/>
      <c r="K11" s="40"/>
    </row>
    <row r="12" spans="1:11" s="9" customFormat="1" ht="15.75" x14ac:dyDescent="0.25">
      <c r="A12" s="34" t="s">
        <v>105</v>
      </c>
      <c r="B12" s="34" t="s">
        <v>106</v>
      </c>
      <c r="C12" s="35" t="s">
        <v>36</v>
      </c>
      <c r="D12" s="36" t="s">
        <v>107</v>
      </c>
      <c r="E12" s="35" t="s">
        <v>20</v>
      </c>
      <c r="F12" s="37" t="s">
        <v>117</v>
      </c>
      <c r="G12" s="39">
        <v>185</v>
      </c>
      <c r="H12" s="38"/>
      <c r="I12" s="38">
        <v>185</v>
      </c>
      <c r="J12" s="38"/>
      <c r="K12" s="40"/>
    </row>
    <row r="13" spans="1:11" s="9" customFormat="1" ht="15.75" x14ac:dyDescent="0.25">
      <c r="A13" s="34" t="s">
        <v>105</v>
      </c>
      <c r="B13" s="34" t="s">
        <v>106</v>
      </c>
      <c r="C13" s="35" t="s">
        <v>36</v>
      </c>
      <c r="D13" s="36" t="s">
        <v>107</v>
      </c>
      <c r="E13" s="35" t="s">
        <v>22</v>
      </c>
      <c r="F13" s="37" t="s">
        <v>118</v>
      </c>
      <c r="G13" s="39">
        <v>150</v>
      </c>
      <c r="H13" s="38"/>
      <c r="I13" s="38">
        <v>285</v>
      </c>
      <c r="J13" s="38"/>
      <c r="K13" s="40"/>
    </row>
    <row r="14" spans="1:11" s="9" customFormat="1" ht="15.75" x14ac:dyDescent="0.25">
      <c r="A14" s="34" t="s">
        <v>105</v>
      </c>
      <c r="B14" s="34" t="s">
        <v>106</v>
      </c>
      <c r="C14" s="35" t="s">
        <v>36</v>
      </c>
      <c r="D14" s="36" t="s">
        <v>107</v>
      </c>
      <c r="E14" s="35" t="s">
        <v>24</v>
      </c>
      <c r="F14" s="37" t="s">
        <v>119</v>
      </c>
      <c r="G14" s="39">
        <v>90</v>
      </c>
      <c r="H14" s="38"/>
      <c r="I14" s="38">
        <v>200</v>
      </c>
      <c r="J14" s="38"/>
      <c r="K14" s="40"/>
    </row>
    <row r="15" spans="1:11" s="9" customFormat="1" ht="25.5" x14ac:dyDescent="0.25">
      <c r="A15" s="34" t="s">
        <v>105</v>
      </c>
      <c r="B15" s="34" t="s">
        <v>106</v>
      </c>
      <c r="C15" s="35" t="s">
        <v>36</v>
      </c>
      <c r="D15" s="36" t="s">
        <v>107</v>
      </c>
      <c r="E15" s="35" t="s">
        <v>2</v>
      </c>
      <c r="F15" s="41" t="s">
        <v>3</v>
      </c>
      <c r="G15" s="39">
        <v>36</v>
      </c>
      <c r="H15" s="38">
        <v>108</v>
      </c>
      <c r="I15" s="38"/>
      <c r="J15" s="38"/>
      <c r="K15" s="40"/>
    </row>
    <row r="16" spans="1:11" s="9" customFormat="1" ht="25.5" x14ac:dyDescent="0.25">
      <c r="A16" s="34" t="s">
        <v>105</v>
      </c>
      <c r="B16" s="34" t="s">
        <v>106</v>
      </c>
      <c r="C16" s="35" t="s">
        <v>36</v>
      </c>
      <c r="D16" s="36" t="s">
        <v>107</v>
      </c>
      <c r="E16" s="35" t="s">
        <v>4</v>
      </c>
      <c r="F16" s="37" t="s">
        <v>5</v>
      </c>
      <c r="G16" s="39">
        <v>35</v>
      </c>
      <c r="H16" s="38">
        <v>70</v>
      </c>
      <c r="I16" s="38"/>
      <c r="J16" s="38"/>
      <c r="K16" s="40"/>
    </row>
    <row r="17" spans="1:11" s="9" customFormat="1" ht="25.5" x14ac:dyDescent="0.25">
      <c r="A17" s="34" t="s">
        <v>105</v>
      </c>
      <c r="B17" s="34" t="s">
        <v>106</v>
      </c>
      <c r="C17" s="35" t="s">
        <v>36</v>
      </c>
      <c r="D17" s="36" t="s">
        <v>107</v>
      </c>
      <c r="E17" s="35" t="s">
        <v>108</v>
      </c>
      <c r="F17" s="41" t="s">
        <v>109</v>
      </c>
      <c r="G17" s="39">
        <v>30</v>
      </c>
      <c r="H17" s="38">
        <v>30</v>
      </c>
      <c r="I17" s="38"/>
      <c r="J17" s="38"/>
      <c r="K17" s="40"/>
    </row>
    <row r="18" spans="1:11" s="9" customFormat="1" ht="15.75" x14ac:dyDescent="0.25">
      <c r="A18" s="34" t="s">
        <v>105</v>
      </c>
      <c r="B18" s="34" t="s">
        <v>106</v>
      </c>
      <c r="C18" s="35" t="s">
        <v>36</v>
      </c>
      <c r="D18" s="36" t="s">
        <v>107</v>
      </c>
      <c r="E18" s="35" t="s">
        <v>22</v>
      </c>
      <c r="F18" s="37" t="s">
        <v>118</v>
      </c>
      <c r="G18" s="39">
        <v>135</v>
      </c>
      <c r="H18" s="38"/>
      <c r="I18" s="38">
        <v>285</v>
      </c>
      <c r="J18" s="38"/>
      <c r="K18" s="40"/>
    </row>
    <row r="19" spans="1:11" s="9" customFormat="1" ht="15.75" x14ac:dyDescent="0.25">
      <c r="A19" s="34" t="s">
        <v>105</v>
      </c>
      <c r="B19" s="34" t="s">
        <v>106</v>
      </c>
      <c r="C19" s="35" t="s">
        <v>36</v>
      </c>
      <c r="D19" s="36" t="s">
        <v>107</v>
      </c>
      <c r="E19" s="35" t="s">
        <v>24</v>
      </c>
      <c r="F19" s="37" t="s">
        <v>119</v>
      </c>
      <c r="G19" s="39">
        <v>110</v>
      </c>
      <c r="H19" s="38"/>
      <c r="I19" s="38">
        <v>200</v>
      </c>
      <c r="J19" s="38"/>
      <c r="K19" s="40"/>
    </row>
    <row r="20" spans="1:11" s="9" customFormat="1" ht="15.75" x14ac:dyDescent="0.25">
      <c r="A20" s="34" t="s">
        <v>105</v>
      </c>
      <c r="B20" s="34" t="s">
        <v>106</v>
      </c>
      <c r="C20" s="35" t="s">
        <v>36</v>
      </c>
      <c r="D20" s="36" t="s">
        <v>107</v>
      </c>
      <c r="E20" s="35" t="s">
        <v>26</v>
      </c>
      <c r="F20" s="37" t="s">
        <v>120</v>
      </c>
      <c r="G20" s="39">
        <v>160</v>
      </c>
      <c r="H20" s="38"/>
      <c r="I20" s="38">
        <v>160</v>
      </c>
      <c r="J20" s="38"/>
      <c r="K20" s="40"/>
    </row>
    <row r="21" spans="1:11" s="9" customFormat="1" ht="15.75" x14ac:dyDescent="0.25">
      <c r="A21" s="34" t="s">
        <v>105</v>
      </c>
      <c r="B21" s="34" t="s">
        <v>106</v>
      </c>
      <c r="C21" s="35" t="s">
        <v>36</v>
      </c>
      <c r="D21" s="36" t="s">
        <v>107</v>
      </c>
      <c r="E21" s="35" t="s">
        <v>28</v>
      </c>
      <c r="F21" s="37" t="s">
        <v>121</v>
      </c>
      <c r="G21" s="39">
        <v>200</v>
      </c>
      <c r="H21" s="38"/>
      <c r="I21" s="38">
        <v>200</v>
      </c>
      <c r="J21" s="38"/>
      <c r="K21" s="40"/>
    </row>
    <row r="22" spans="1:11" s="9" customFormat="1" ht="15.75" x14ac:dyDescent="0.25">
      <c r="A22" s="34" t="s">
        <v>105</v>
      </c>
      <c r="B22" s="34" t="s">
        <v>106</v>
      </c>
      <c r="C22" s="35" t="s">
        <v>36</v>
      </c>
      <c r="D22" s="36" t="s">
        <v>107</v>
      </c>
      <c r="E22" s="35" t="s">
        <v>30</v>
      </c>
      <c r="F22" s="37" t="s">
        <v>122</v>
      </c>
      <c r="G22" s="39">
        <v>100</v>
      </c>
      <c r="H22" s="38"/>
      <c r="I22" s="38">
        <v>100</v>
      </c>
      <c r="J22" s="38"/>
      <c r="K22" s="40"/>
    </row>
    <row r="23" spans="1:11" s="9" customFormat="1" ht="15.75" x14ac:dyDescent="0.25"/>
    <row r="24" spans="1:11" s="9" customFormat="1" ht="15.75" x14ac:dyDescent="0.25"/>
    <row r="25" spans="1:11" s="9" customFormat="1" ht="15.75" x14ac:dyDescent="0.25"/>
    <row r="26" spans="1:11" s="9" customFormat="1" ht="15.75" x14ac:dyDescent="0.25"/>
    <row r="27" spans="1:11" s="9" customFormat="1" ht="15.75" x14ac:dyDescent="0.25"/>
    <row r="28" spans="1:11" s="9" customFormat="1" ht="15.75" x14ac:dyDescent="0.25"/>
    <row r="29" spans="1:11" s="9" customFormat="1" ht="15.75" x14ac:dyDescent="0.25"/>
    <row r="30" spans="1:11" s="9" customFormat="1" ht="15.75" x14ac:dyDescent="0.25"/>
    <row r="31" spans="1:11" s="9" customFormat="1" ht="15.75" x14ac:dyDescent="0.25"/>
    <row r="32" spans="1:11" s="9" customFormat="1" ht="15.75" x14ac:dyDescent="0.25"/>
    <row r="33" s="9" customFormat="1" ht="15.75" x14ac:dyDescent="0.25"/>
    <row r="34" s="9" customFormat="1" ht="15.75" x14ac:dyDescent="0.25"/>
    <row r="35" s="9" customFormat="1" ht="15.75" x14ac:dyDescent="0.25"/>
    <row r="36" s="9" customFormat="1" ht="15.75" x14ac:dyDescent="0.25"/>
    <row r="37" s="9" customFormat="1" ht="15.75" x14ac:dyDescent="0.25"/>
    <row r="38" s="9" customFormat="1" ht="15.75" x14ac:dyDescent="0.25"/>
    <row r="39" s="9" customFormat="1" ht="15.75" x14ac:dyDescent="0.25"/>
    <row r="40" s="9" customFormat="1" ht="15.75" x14ac:dyDescent="0.25"/>
    <row r="41" s="9" customFormat="1" ht="15.75" x14ac:dyDescent="0.25"/>
    <row r="42" s="9" customFormat="1" ht="15.75" x14ac:dyDescent="0.25"/>
    <row r="43" s="9" customFormat="1" ht="15.75" x14ac:dyDescent="0.25"/>
    <row r="44" s="9" customFormat="1" ht="15.75" x14ac:dyDescent="0.25"/>
    <row r="45" s="9" customFormat="1" ht="15.75" x14ac:dyDescent="0.25"/>
    <row r="46" s="9" customFormat="1" ht="15.75" x14ac:dyDescent="0.25"/>
    <row r="47" s="9" customFormat="1" ht="15.75" x14ac:dyDescent="0.25"/>
    <row r="48" s="9" customFormat="1" ht="15.75" x14ac:dyDescent="0.25"/>
    <row r="49" s="9" customFormat="1" ht="15.75" x14ac:dyDescent="0.25"/>
    <row r="50" s="9" customFormat="1" ht="15.75" x14ac:dyDescent="0.25"/>
    <row r="51" s="9" customFormat="1" ht="15.75" x14ac:dyDescent="0.25"/>
    <row r="52" s="9" customFormat="1" ht="15.75" x14ac:dyDescent="0.25"/>
    <row r="53" s="9" customFormat="1" ht="15.75" x14ac:dyDescent="0.25"/>
    <row r="54" s="9" customFormat="1" ht="15.75" x14ac:dyDescent="0.25"/>
    <row r="55" s="9" customFormat="1" ht="15.75" x14ac:dyDescent="0.25"/>
    <row r="56" s="9" customFormat="1" ht="15.75" x14ac:dyDescent="0.25"/>
    <row r="57" s="9" customFormat="1" ht="15.75" x14ac:dyDescent="0.25"/>
    <row r="58" s="9" customFormat="1" ht="15.75" x14ac:dyDescent="0.25"/>
    <row r="59" s="9" customFormat="1" ht="15.75" x14ac:dyDescent="0.25"/>
    <row r="60" s="9" customFormat="1" ht="15.75" x14ac:dyDescent="0.25"/>
    <row r="61" s="9" customFormat="1" ht="15.75" x14ac:dyDescent="0.25"/>
    <row r="62" s="9" customFormat="1" ht="15.75" x14ac:dyDescent="0.25"/>
    <row r="63" s="9" customFormat="1" ht="15.75" x14ac:dyDescent="0.25"/>
    <row r="64" s="9" customFormat="1" ht="15.75" x14ac:dyDescent="0.25"/>
    <row r="65" s="9" customFormat="1" ht="15.75" x14ac:dyDescent="0.25"/>
    <row r="66" s="9" customFormat="1" ht="15.75" x14ac:dyDescent="0.25"/>
    <row r="67" s="9" customFormat="1" ht="15.75" x14ac:dyDescent="0.25"/>
    <row r="68" s="9" customFormat="1" ht="15.75" x14ac:dyDescent="0.25"/>
    <row r="69" s="9" customFormat="1" ht="15.75" x14ac:dyDescent="0.25"/>
    <row r="70" s="9" customFormat="1" ht="15.75" x14ac:dyDescent="0.25"/>
    <row r="71" s="9" customFormat="1" ht="15.75" x14ac:dyDescent="0.25"/>
    <row r="72" s="9" customFormat="1" ht="15.75" x14ac:dyDescent="0.25"/>
    <row r="73" s="9" customFormat="1" ht="15.75" x14ac:dyDescent="0.25"/>
    <row r="74" s="9" customFormat="1" ht="15.75" x14ac:dyDescent="0.25"/>
    <row r="75" s="9" customFormat="1" ht="15.75" x14ac:dyDescent="0.25"/>
    <row r="76" s="9" customFormat="1" ht="15.75" x14ac:dyDescent="0.25"/>
    <row r="77" s="9" customFormat="1" ht="15.75" x14ac:dyDescent="0.25"/>
    <row r="78" s="9" customFormat="1" ht="15.75" x14ac:dyDescent="0.25"/>
    <row r="79" s="9" customFormat="1" ht="15.75" x14ac:dyDescent="0.25"/>
    <row r="80" s="9" customFormat="1" ht="15.75" x14ac:dyDescent="0.25"/>
    <row r="81" s="9" customFormat="1" ht="15.75" x14ac:dyDescent="0.25"/>
    <row r="82" s="9" customFormat="1" ht="15.75" x14ac:dyDescent="0.25"/>
    <row r="83" s="9" customFormat="1" ht="15.75" x14ac:dyDescent="0.25"/>
    <row r="84" s="9" customFormat="1" ht="15.75" x14ac:dyDescent="0.25"/>
    <row r="85" s="9" customFormat="1" ht="15.75" x14ac:dyDescent="0.25"/>
    <row r="86" s="9" customFormat="1" ht="15.75" x14ac:dyDescent="0.25"/>
    <row r="87" s="9" customFormat="1" ht="15.75" x14ac:dyDescent="0.25"/>
    <row r="88" s="9" customFormat="1" ht="15.75" x14ac:dyDescent="0.25"/>
    <row r="89" s="9" customFormat="1" ht="15.75" x14ac:dyDescent="0.25"/>
    <row r="90" s="9" customFormat="1" ht="15.75" x14ac:dyDescent="0.25"/>
    <row r="91" s="9" customFormat="1" ht="15.75" x14ac:dyDescent="0.25"/>
    <row r="92" s="9" customFormat="1" ht="15.75" x14ac:dyDescent="0.25"/>
    <row r="93" s="9" customFormat="1" ht="15.75" x14ac:dyDescent="0.25"/>
    <row r="94" s="9" customFormat="1" ht="15.75" x14ac:dyDescent="0.25"/>
    <row r="95" s="9" customFormat="1" ht="15.75" x14ac:dyDescent="0.25"/>
    <row r="96" s="9" customFormat="1" ht="15.75" x14ac:dyDescent="0.25"/>
    <row r="97" s="9" customFormat="1" ht="15.75" x14ac:dyDescent="0.25"/>
    <row r="98" s="9" customFormat="1" ht="15.75" x14ac:dyDescent="0.25"/>
    <row r="99" s="9" customFormat="1" ht="15.75" x14ac:dyDescent="0.25"/>
    <row r="100" s="9" customFormat="1" ht="15.75" x14ac:dyDescent="0.25"/>
    <row r="101" s="9" customFormat="1" ht="15.75" x14ac:dyDescent="0.25"/>
    <row r="102" s="9" customFormat="1" ht="15.75" x14ac:dyDescent="0.25"/>
    <row r="103" s="9" customFormat="1" ht="15.75" x14ac:dyDescent="0.25"/>
    <row r="104" s="9" customFormat="1" ht="15.75" x14ac:dyDescent="0.25"/>
    <row r="105" s="9" customFormat="1" ht="15.75" x14ac:dyDescent="0.25"/>
    <row r="106" s="9" customFormat="1" ht="15.75" x14ac:dyDescent="0.25"/>
    <row r="107" s="9" customFormat="1" ht="15.75" x14ac:dyDescent="0.25"/>
    <row r="108" s="9" customFormat="1" ht="15.75" x14ac:dyDescent="0.25"/>
    <row r="109" s="9" customFormat="1" ht="15.75" x14ac:dyDescent="0.25"/>
    <row r="110" s="9" customFormat="1" ht="15.75" x14ac:dyDescent="0.25"/>
    <row r="111" s="9" customFormat="1" ht="15.75" x14ac:dyDescent="0.25"/>
    <row r="112" s="9" customFormat="1" ht="15.75" x14ac:dyDescent="0.25"/>
    <row r="113" s="9" customFormat="1" ht="15.75" x14ac:dyDescent="0.25"/>
    <row r="114" s="9" customFormat="1" ht="15.75" x14ac:dyDescent="0.25"/>
    <row r="115" s="9" customFormat="1" ht="15.75" x14ac:dyDescent="0.25"/>
    <row r="116" s="9" customFormat="1" ht="15.75" x14ac:dyDescent="0.25"/>
    <row r="117" s="9" customFormat="1" ht="15.75" x14ac:dyDescent="0.25"/>
    <row r="118" s="9" customFormat="1" ht="15.75" x14ac:dyDescent="0.25"/>
    <row r="119" s="9" customFormat="1" ht="15.75" x14ac:dyDescent="0.25"/>
    <row r="120" s="9" customFormat="1" ht="15.75" x14ac:dyDescent="0.25"/>
    <row r="121" s="9" customFormat="1" ht="15.75" x14ac:dyDescent="0.25"/>
    <row r="122" s="9" customFormat="1" ht="15.75" x14ac:dyDescent="0.25"/>
    <row r="123" s="9" customFormat="1" ht="15.75" x14ac:dyDescent="0.25"/>
    <row r="124" s="9" customFormat="1" ht="15.75" x14ac:dyDescent="0.25"/>
    <row r="125" s="9" customFormat="1" ht="15.75" x14ac:dyDescent="0.25"/>
    <row r="126" s="9" customFormat="1" ht="15.75" x14ac:dyDescent="0.25"/>
    <row r="127" s="9" customFormat="1" ht="15.75" x14ac:dyDescent="0.25"/>
    <row r="128" s="9" customFormat="1" ht="15.75" x14ac:dyDescent="0.25"/>
    <row r="129" s="9" customFormat="1" ht="15.75" x14ac:dyDescent="0.25"/>
    <row r="130" s="9" customFormat="1" ht="15.75" x14ac:dyDescent="0.25"/>
    <row r="131" s="9" customFormat="1" ht="15.75" x14ac:dyDescent="0.25"/>
    <row r="132" s="9" customFormat="1" ht="15.75" x14ac:dyDescent="0.25"/>
    <row r="133" s="9" customFormat="1" ht="15.75" x14ac:dyDescent="0.25"/>
    <row r="134" s="9" customFormat="1" ht="15.75" x14ac:dyDescent="0.25"/>
    <row r="135" s="9" customFormat="1" ht="15.75" x14ac:dyDescent="0.25"/>
    <row r="136" s="9" customFormat="1" ht="15.75" x14ac:dyDescent="0.25"/>
    <row r="137" s="9" customFormat="1" ht="15.75" x14ac:dyDescent="0.25"/>
    <row r="138" s="9" customFormat="1" ht="15.75" x14ac:dyDescent="0.25"/>
    <row r="139" s="9" customFormat="1" ht="15.75" x14ac:dyDescent="0.25"/>
    <row r="140" s="9" customFormat="1" ht="15.75" x14ac:dyDescent="0.25"/>
    <row r="141" s="9" customFormat="1" ht="15.75" x14ac:dyDescent="0.25"/>
    <row r="142" s="9" customFormat="1" ht="15.75" x14ac:dyDescent="0.25"/>
    <row r="143" s="9" customFormat="1" ht="15.75" x14ac:dyDescent="0.25"/>
    <row r="144" s="9" customFormat="1" ht="15.75" x14ac:dyDescent="0.25"/>
    <row r="145" s="9" customFormat="1" ht="15.75" x14ac:dyDescent="0.25"/>
    <row r="146" s="9" customFormat="1" ht="15.75" x14ac:dyDescent="0.25"/>
    <row r="147" s="9" customFormat="1" ht="15.75" x14ac:dyDescent="0.25"/>
    <row r="148" s="9" customFormat="1" ht="15.75" x14ac:dyDescent="0.25"/>
    <row r="149" s="9" customFormat="1" ht="15.75" x14ac:dyDescent="0.25"/>
    <row r="150" s="9" customFormat="1" ht="15.75" x14ac:dyDescent="0.25"/>
    <row r="151" s="9" customFormat="1" ht="15.75" x14ac:dyDescent="0.25"/>
    <row r="152" s="9" customFormat="1" ht="15.75" x14ac:dyDescent="0.25"/>
    <row r="153" s="9" customFormat="1" ht="15.75" x14ac:dyDescent="0.25"/>
    <row r="154" s="9" customFormat="1" ht="15.75" x14ac:dyDescent="0.25"/>
    <row r="155" s="9" customFormat="1" ht="15.75" x14ac:dyDescent="0.25"/>
    <row r="156" s="9" customFormat="1" ht="15.75" x14ac:dyDescent="0.25"/>
    <row r="157" s="9" customFormat="1" ht="15.75" x14ac:dyDescent="0.25"/>
    <row r="158" s="9" customFormat="1" ht="15.75" x14ac:dyDescent="0.25"/>
    <row r="159" s="9" customFormat="1" ht="15.75" x14ac:dyDescent="0.25"/>
    <row r="160" s="9" customFormat="1" ht="15.75" x14ac:dyDescent="0.25"/>
    <row r="161" s="9" customFormat="1" ht="15.75" x14ac:dyDescent="0.25"/>
    <row r="162" s="9" customFormat="1" ht="15.75" x14ac:dyDescent="0.25"/>
    <row r="163" s="9" customFormat="1" ht="15.75" x14ac:dyDescent="0.25"/>
    <row r="164" s="9" customFormat="1" ht="15.75" x14ac:dyDescent="0.25"/>
    <row r="165" s="9" customFormat="1" ht="15.75" x14ac:dyDescent="0.25"/>
    <row r="166" s="9" customFormat="1" ht="15.75" x14ac:dyDescent="0.25"/>
    <row r="167" s="9" customFormat="1" ht="15.75" x14ac:dyDescent="0.25"/>
    <row r="168" s="9" customFormat="1" ht="15.75" x14ac:dyDescent="0.25"/>
    <row r="169" s="9" customFormat="1" ht="15.75" x14ac:dyDescent="0.25"/>
    <row r="170" s="9" customFormat="1" ht="15.75" x14ac:dyDescent="0.25"/>
    <row r="171" s="9" customFormat="1" ht="15.75" x14ac:dyDescent="0.25"/>
    <row r="172" s="9" customFormat="1" ht="15.75" x14ac:dyDescent="0.25"/>
    <row r="173" s="9" customFormat="1" ht="15.75" x14ac:dyDescent="0.25"/>
    <row r="174" s="9" customFormat="1" ht="15.75" x14ac:dyDescent="0.25"/>
    <row r="175" s="9" customFormat="1" ht="15.75" x14ac:dyDescent="0.25"/>
    <row r="176" s="9" customFormat="1" ht="15.75" x14ac:dyDescent="0.25"/>
    <row r="177" s="9" customFormat="1" ht="15.75" x14ac:dyDescent="0.25"/>
    <row r="178" s="9" customFormat="1" ht="15.75" x14ac:dyDescent="0.25"/>
    <row r="179" s="9" customFormat="1" ht="15.75" x14ac:dyDescent="0.25"/>
    <row r="180" s="9" customFormat="1" ht="15.75" x14ac:dyDescent="0.25"/>
    <row r="181" s="9" customFormat="1" ht="15.75" x14ac:dyDescent="0.25"/>
    <row r="182" s="9" customFormat="1" ht="15.75" x14ac:dyDescent="0.25"/>
    <row r="183" s="9" customFormat="1" ht="15.75" x14ac:dyDescent="0.25"/>
    <row r="184" s="9" customFormat="1" ht="15.75" x14ac:dyDescent="0.25"/>
    <row r="185" s="9" customFormat="1" ht="15.75" x14ac:dyDescent="0.25"/>
    <row r="186" s="9" customFormat="1" ht="15.75" x14ac:dyDescent="0.25"/>
    <row r="187" s="9" customFormat="1" ht="15.75" x14ac:dyDescent="0.25"/>
    <row r="188" s="9" customFormat="1" ht="15.75" x14ac:dyDescent="0.25"/>
    <row r="189" s="9" customFormat="1" ht="15.75" x14ac:dyDescent="0.25"/>
    <row r="190" s="9" customFormat="1" ht="15.75" x14ac:dyDescent="0.25"/>
    <row r="191" s="9" customFormat="1" ht="15.75" x14ac:dyDescent="0.25"/>
    <row r="192" s="9" customFormat="1" ht="15.75" x14ac:dyDescent="0.25"/>
    <row r="193" s="9" customFormat="1" ht="15.75" x14ac:dyDescent="0.25"/>
    <row r="194" s="9" customFormat="1" ht="15.75" x14ac:dyDescent="0.25"/>
    <row r="195" s="9" customFormat="1" ht="15.75" x14ac:dyDescent="0.25"/>
    <row r="196" s="9" customFormat="1" ht="15.75" x14ac:dyDescent="0.25"/>
    <row r="197" s="9" customFormat="1" ht="15.75" x14ac:dyDescent="0.25"/>
    <row r="198" s="9" customFormat="1" ht="15.75" x14ac:dyDescent="0.25"/>
    <row r="199" s="9" customFormat="1" ht="15.75" x14ac:dyDescent="0.25"/>
    <row r="200" s="9" customFormat="1" ht="15.75" x14ac:dyDescent="0.25"/>
    <row r="201" s="9" customFormat="1" ht="15.75" x14ac:dyDescent="0.25"/>
    <row r="202" s="9" customFormat="1" ht="15.75" x14ac:dyDescent="0.25"/>
    <row r="203" s="9" customFormat="1" ht="15.75" x14ac:dyDescent="0.25"/>
    <row r="204" s="9" customFormat="1" ht="15.75" x14ac:dyDescent="0.25"/>
    <row r="205" s="9" customFormat="1" ht="15.75" x14ac:dyDescent="0.25"/>
    <row r="206" s="9" customFormat="1" ht="15.75" x14ac:dyDescent="0.25"/>
    <row r="207" s="9" customFormat="1" ht="15.75" x14ac:dyDescent="0.25"/>
    <row r="208" s="9" customFormat="1" ht="15.75" x14ac:dyDescent="0.25"/>
    <row r="209" s="9" customFormat="1" ht="15.75" x14ac:dyDescent="0.25"/>
    <row r="210" s="9" customFormat="1" ht="15.75" x14ac:dyDescent="0.25"/>
    <row r="211" s="9" customFormat="1" ht="15.75" x14ac:dyDescent="0.25"/>
    <row r="212" s="9" customFormat="1" ht="15.75" x14ac:dyDescent="0.25"/>
    <row r="213" s="9" customFormat="1" ht="15.75" x14ac:dyDescent="0.25"/>
    <row r="214" s="9" customFormat="1" ht="15.75" x14ac:dyDescent="0.25"/>
    <row r="215" s="9" customFormat="1" ht="15.75" x14ac:dyDescent="0.25"/>
    <row r="216" s="9" customFormat="1" ht="15.75" x14ac:dyDescent="0.25"/>
    <row r="217" s="9" customFormat="1" ht="15.75" x14ac:dyDescent="0.25"/>
    <row r="218" s="9" customFormat="1" ht="15.75" x14ac:dyDescent="0.25"/>
    <row r="219" s="9" customFormat="1" ht="15.75" x14ac:dyDescent="0.25"/>
    <row r="220" s="9" customFormat="1" ht="15.75" x14ac:dyDescent="0.25"/>
    <row r="221" s="9" customFormat="1" ht="15.75" x14ac:dyDescent="0.25"/>
    <row r="222" s="9" customFormat="1" ht="15.75" x14ac:dyDescent="0.25"/>
    <row r="223" s="9" customFormat="1" ht="15.75" x14ac:dyDescent="0.25"/>
    <row r="224" s="9" customFormat="1" ht="15.75" x14ac:dyDescent="0.25"/>
    <row r="225" s="9" customFormat="1" ht="15.75" x14ac:dyDescent="0.25"/>
    <row r="226" s="9" customFormat="1" ht="15.75" x14ac:dyDescent="0.25"/>
    <row r="227" s="9" customFormat="1" ht="15.75" x14ac:dyDescent="0.25"/>
    <row r="228" s="9" customFormat="1" ht="15.75" x14ac:dyDescent="0.25"/>
    <row r="229" s="9" customFormat="1" ht="15.75" x14ac:dyDescent="0.25"/>
    <row r="230" s="9" customFormat="1" ht="15.75" x14ac:dyDescent="0.25"/>
    <row r="231" s="9" customFormat="1" ht="15.75" x14ac:dyDescent="0.25"/>
    <row r="232" s="9" customFormat="1" ht="15.75" x14ac:dyDescent="0.25"/>
    <row r="233" s="9" customFormat="1" ht="15.75" x14ac:dyDescent="0.25"/>
    <row r="234" s="9" customFormat="1" ht="15.75" x14ac:dyDescent="0.25"/>
    <row r="235" s="9" customFormat="1" ht="15.75" x14ac:dyDescent="0.25"/>
    <row r="236" s="9" customFormat="1" ht="15.75" x14ac:dyDescent="0.25"/>
    <row r="237" s="9" customFormat="1" ht="15.75" x14ac:dyDescent="0.25"/>
    <row r="238" s="9" customFormat="1" ht="15.75" x14ac:dyDescent="0.25"/>
    <row r="239" s="9" customFormat="1" ht="15.75" x14ac:dyDescent="0.25"/>
    <row r="240" s="9" customFormat="1" ht="15.75" x14ac:dyDescent="0.25"/>
    <row r="241" s="9" customFormat="1" ht="15.75" x14ac:dyDescent="0.25"/>
    <row r="242" s="9" customFormat="1" ht="15.75" x14ac:dyDescent="0.25"/>
    <row r="243" s="9" customFormat="1" ht="15.75" x14ac:dyDescent="0.25"/>
    <row r="244" s="9" customFormat="1" ht="15.75" x14ac:dyDescent="0.25"/>
    <row r="245" s="9" customFormat="1" ht="15.75" x14ac:dyDescent="0.25"/>
    <row r="246" s="9" customFormat="1" ht="15.75" x14ac:dyDescent="0.25"/>
    <row r="247" s="9" customFormat="1" ht="15.75" x14ac:dyDescent="0.25"/>
    <row r="248" s="9" customFormat="1" ht="15.75" x14ac:dyDescent="0.25"/>
    <row r="249" s="9" customFormat="1" ht="15.75" x14ac:dyDescent="0.25"/>
    <row r="250" s="9" customFormat="1" ht="15.75" x14ac:dyDescent="0.25"/>
    <row r="251" s="9" customFormat="1" ht="15.75" x14ac:dyDescent="0.25"/>
    <row r="252" s="9" customFormat="1" ht="15.75" x14ac:dyDescent="0.25"/>
    <row r="253" s="9" customFormat="1" ht="15.75" x14ac:dyDescent="0.25"/>
    <row r="254" s="9" customFormat="1" ht="15.75" x14ac:dyDescent="0.25"/>
    <row r="255" s="9" customFormat="1" ht="15.75" x14ac:dyDescent="0.25"/>
    <row r="256" s="9" customFormat="1" ht="15.75" x14ac:dyDescent="0.25"/>
    <row r="257" s="9" customFormat="1" ht="15.75" x14ac:dyDescent="0.25"/>
    <row r="258" s="9" customFormat="1" ht="15.7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3:G41"/>
  <sheetViews>
    <sheetView topLeftCell="A16" workbookViewId="0">
      <selection activeCell="B15" sqref="B15"/>
    </sheetView>
  </sheetViews>
  <sheetFormatPr baseColWidth="10" defaultRowHeight="15" x14ac:dyDescent="0.25"/>
  <cols>
    <col min="1" max="1" width="29.28515625" bestFit="1" customWidth="1"/>
    <col min="2" max="2" width="18" bestFit="1" customWidth="1"/>
    <col min="3" max="4" width="18" customWidth="1"/>
  </cols>
  <sheetData>
    <row r="3" spans="1:7" x14ac:dyDescent="0.25">
      <c r="A3" s="46" t="s">
        <v>164</v>
      </c>
      <c r="B3" t="s">
        <v>165</v>
      </c>
    </row>
    <row r="4" spans="1:7" x14ac:dyDescent="0.25">
      <c r="A4" s="45" t="s">
        <v>174</v>
      </c>
      <c r="B4" s="48">
        <v>1135</v>
      </c>
      <c r="C4" s="48">
        <f t="shared" ref="C4:C40" si="0">B4</f>
        <v>1135</v>
      </c>
      <c r="D4" s="48">
        <f>+C4-E4</f>
        <v>85</v>
      </c>
      <c r="E4">
        <f>+F4*G4</f>
        <v>1050</v>
      </c>
      <c r="F4">
        <v>30</v>
      </c>
      <c r="G4">
        <v>35</v>
      </c>
    </row>
    <row r="5" spans="1:7" x14ac:dyDescent="0.25">
      <c r="A5" s="45" t="s">
        <v>144</v>
      </c>
      <c r="B5" s="48">
        <v>165</v>
      </c>
      <c r="C5" s="48">
        <f t="shared" si="0"/>
        <v>165</v>
      </c>
      <c r="D5" s="48">
        <f t="shared" ref="D5:D41" si="1">+C5-E5</f>
        <v>-10</v>
      </c>
      <c r="E5">
        <f t="shared" ref="E5:E39" si="2">+F5*G5</f>
        <v>175</v>
      </c>
      <c r="F5">
        <v>5</v>
      </c>
      <c r="G5">
        <v>35</v>
      </c>
    </row>
    <row r="6" spans="1:7" x14ac:dyDescent="0.25">
      <c r="A6" s="45" t="s">
        <v>175</v>
      </c>
      <c r="B6" s="48">
        <v>930</v>
      </c>
      <c r="C6" s="48">
        <f t="shared" si="0"/>
        <v>930</v>
      </c>
      <c r="D6" s="48">
        <f t="shared" si="1"/>
        <v>-32.5</v>
      </c>
      <c r="E6">
        <f t="shared" si="2"/>
        <v>962.5</v>
      </c>
      <c r="F6">
        <v>27.5</v>
      </c>
      <c r="G6">
        <v>35</v>
      </c>
    </row>
    <row r="7" spans="1:7" x14ac:dyDescent="0.25">
      <c r="A7" s="45" t="s">
        <v>176</v>
      </c>
      <c r="B7" s="48">
        <v>1120</v>
      </c>
      <c r="C7" s="48">
        <f t="shared" si="0"/>
        <v>1120</v>
      </c>
      <c r="D7" s="48">
        <f t="shared" si="1"/>
        <v>70</v>
      </c>
      <c r="E7">
        <f t="shared" si="2"/>
        <v>1050</v>
      </c>
      <c r="F7">
        <v>30</v>
      </c>
      <c r="G7">
        <v>35</v>
      </c>
    </row>
    <row r="8" spans="1:7" x14ac:dyDescent="0.25">
      <c r="A8" s="45" t="s">
        <v>177</v>
      </c>
      <c r="B8" s="48">
        <v>1160</v>
      </c>
      <c r="C8" s="48">
        <f t="shared" si="0"/>
        <v>1160</v>
      </c>
      <c r="D8" s="48">
        <f t="shared" si="1"/>
        <v>110</v>
      </c>
      <c r="E8">
        <f t="shared" si="2"/>
        <v>1050</v>
      </c>
      <c r="F8">
        <v>30</v>
      </c>
      <c r="G8">
        <v>35</v>
      </c>
    </row>
    <row r="9" spans="1:7" x14ac:dyDescent="0.25">
      <c r="A9" s="45" t="s">
        <v>178</v>
      </c>
      <c r="B9" s="48">
        <v>1121</v>
      </c>
      <c r="C9" s="48">
        <f t="shared" si="0"/>
        <v>1121</v>
      </c>
      <c r="D9" s="48">
        <f t="shared" si="1"/>
        <v>71</v>
      </c>
      <c r="E9">
        <f t="shared" si="2"/>
        <v>1050</v>
      </c>
      <c r="F9">
        <v>30</v>
      </c>
      <c r="G9">
        <v>35</v>
      </c>
    </row>
    <row r="10" spans="1:7" x14ac:dyDescent="0.25">
      <c r="A10" s="45" t="s">
        <v>179</v>
      </c>
      <c r="B10" s="48">
        <v>910</v>
      </c>
      <c r="C10" s="48">
        <f t="shared" si="0"/>
        <v>910</v>
      </c>
      <c r="D10" s="48">
        <f t="shared" si="1"/>
        <v>-140</v>
      </c>
      <c r="E10">
        <f t="shared" si="2"/>
        <v>1050</v>
      </c>
      <c r="F10">
        <v>30</v>
      </c>
      <c r="G10">
        <v>35</v>
      </c>
    </row>
    <row r="11" spans="1:7" x14ac:dyDescent="0.25">
      <c r="A11" s="45" t="s">
        <v>180</v>
      </c>
      <c r="B11" s="48">
        <v>1010</v>
      </c>
      <c r="C11" s="48">
        <f t="shared" si="0"/>
        <v>1010</v>
      </c>
      <c r="D11" s="48">
        <f t="shared" si="1"/>
        <v>-40</v>
      </c>
      <c r="E11">
        <f t="shared" si="2"/>
        <v>1050</v>
      </c>
      <c r="F11">
        <v>30</v>
      </c>
      <c r="G11">
        <v>35</v>
      </c>
    </row>
    <row r="12" spans="1:7" x14ac:dyDescent="0.25">
      <c r="A12" s="45" t="s">
        <v>181</v>
      </c>
      <c r="B12" s="48">
        <v>1005</v>
      </c>
      <c r="C12" s="48">
        <f t="shared" si="0"/>
        <v>1005</v>
      </c>
      <c r="D12" s="48">
        <f t="shared" si="1"/>
        <v>-45</v>
      </c>
      <c r="E12">
        <f t="shared" si="2"/>
        <v>1050</v>
      </c>
      <c r="F12">
        <v>30</v>
      </c>
      <c r="G12">
        <v>35</v>
      </c>
    </row>
    <row r="13" spans="1:7" x14ac:dyDescent="0.25">
      <c r="A13" s="45" t="s">
        <v>182</v>
      </c>
      <c r="B13" s="48">
        <v>1090</v>
      </c>
      <c r="C13" s="48">
        <f t="shared" si="0"/>
        <v>1090</v>
      </c>
      <c r="D13" s="48">
        <f t="shared" si="1"/>
        <v>40</v>
      </c>
      <c r="E13">
        <f t="shared" si="2"/>
        <v>1050</v>
      </c>
      <c r="F13">
        <v>30</v>
      </c>
      <c r="G13">
        <v>35</v>
      </c>
    </row>
    <row r="14" spans="1:7" x14ac:dyDescent="0.25">
      <c r="A14" s="45" t="s">
        <v>183</v>
      </c>
      <c r="B14" s="48">
        <v>1095</v>
      </c>
      <c r="C14" s="48">
        <f t="shared" si="0"/>
        <v>1095</v>
      </c>
      <c r="D14" s="48">
        <f t="shared" si="1"/>
        <v>45</v>
      </c>
      <c r="E14">
        <f t="shared" si="2"/>
        <v>1050</v>
      </c>
      <c r="F14">
        <v>30</v>
      </c>
      <c r="G14">
        <v>35</v>
      </c>
    </row>
    <row r="15" spans="1:7" x14ac:dyDescent="0.25">
      <c r="A15" s="45" t="s">
        <v>184</v>
      </c>
      <c r="B15" s="48">
        <v>1050</v>
      </c>
      <c r="C15" s="48">
        <f t="shared" si="0"/>
        <v>1050</v>
      </c>
      <c r="D15" s="48">
        <f t="shared" si="1"/>
        <v>0</v>
      </c>
      <c r="E15">
        <f t="shared" si="2"/>
        <v>1050</v>
      </c>
      <c r="F15">
        <v>30</v>
      </c>
      <c r="G15">
        <v>35</v>
      </c>
    </row>
    <row r="16" spans="1:7" x14ac:dyDescent="0.25">
      <c r="A16" s="45" t="s">
        <v>185</v>
      </c>
      <c r="B16" s="48">
        <v>1044</v>
      </c>
      <c r="C16" s="48">
        <f t="shared" si="0"/>
        <v>1044</v>
      </c>
      <c r="D16" s="48">
        <f t="shared" si="1"/>
        <v>-6</v>
      </c>
      <c r="E16">
        <f t="shared" si="2"/>
        <v>1050</v>
      </c>
      <c r="F16">
        <v>30</v>
      </c>
      <c r="G16">
        <v>35</v>
      </c>
    </row>
    <row r="17" spans="1:7" x14ac:dyDescent="0.25">
      <c r="A17" s="45" t="s">
        <v>186</v>
      </c>
      <c r="B17" s="48">
        <v>1035</v>
      </c>
      <c r="C17" s="48">
        <f t="shared" si="0"/>
        <v>1035</v>
      </c>
      <c r="D17" s="48">
        <f t="shared" si="1"/>
        <v>-15</v>
      </c>
      <c r="E17">
        <f t="shared" si="2"/>
        <v>1050</v>
      </c>
      <c r="F17">
        <v>30</v>
      </c>
      <c r="G17">
        <v>35</v>
      </c>
    </row>
    <row r="18" spans="1:7" x14ac:dyDescent="0.25">
      <c r="A18" s="45" t="s">
        <v>187</v>
      </c>
      <c r="B18" s="48">
        <v>1110</v>
      </c>
      <c r="C18" s="48">
        <f t="shared" si="0"/>
        <v>1110</v>
      </c>
      <c r="D18" s="48">
        <f t="shared" si="1"/>
        <v>60</v>
      </c>
      <c r="E18">
        <f t="shared" si="2"/>
        <v>1050</v>
      </c>
      <c r="F18">
        <v>30</v>
      </c>
      <c r="G18">
        <v>35</v>
      </c>
    </row>
    <row r="19" spans="1:7" x14ac:dyDescent="0.25">
      <c r="A19" s="45" t="s">
        <v>202</v>
      </c>
      <c r="B19" s="48">
        <v>216</v>
      </c>
      <c r="C19" s="48">
        <f t="shared" si="0"/>
        <v>216</v>
      </c>
      <c r="D19" s="48">
        <f t="shared" si="1"/>
        <v>-46.5</v>
      </c>
      <c r="E19">
        <f t="shared" si="2"/>
        <v>262.5</v>
      </c>
      <c r="F19">
        <v>7.5</v>
      </c>
      <c r="G19">
        <v>35</v>
      </c>
    </row>
    <row r="20" spans="1:7" x14ac:dyDescent="0.25">
      <c r="A20" s="45" t="s">
        <v>188</v>
      </c>
      <c r="B20" s="48">
        <v>630</v>
      </c>
      <c r="C20" s="48">
        <f t="shared" si="0"/>
        <v>630</v>
      </c>
      <c r="D20" s="48">
        <f t="shared" si="1"/>
        <v>105</v>
      </c>
      <c r="E20">
        <f t="shared" si="2"/>
        <v>525</v>
      </c>
      <c r="F20">
        <v>15</v>
      </c>
      <c r="G20">
        <v>35</v>
      </c>
    </row>
    <row r="21" spans="1:7" x14ac:dyDescent="0.25">
      <c r="A21" s="45" t="s">
        <v>189</v>
      </c>
      <c r="B21" s="48">
        <v>1135</v>
      </c>
      <c r="C21" s="48">
        <f t="shared" si="0"/>
        <v>1135</v>
      </c>
      <c r="D21" s="48">
        <f t="shared" si="1"/>
        <v>85</v>
      </c>
      <c r="E21">
        <f t="shared" si="2"/>
        <v>1050</v>
      </c>
      <c r="F21">
        <v>30</v>
      </c>
      <c r="G21">
        <v>35</v>
      </c>
    </row>
    <row r="22" spans="1:7" x14ac:dyDescent="0.25">
      <c r="A22" s="45" t="s">
        <v>190</v>
      </c>
      <c r="B22" s="48">
        <v>1120</v>
      </c>
      <c r="C22" s="48">
        <f t="shared" si="0"/>
        <v>1120</v>
      </c>
      <c r="D22" s="48">
        <f t="shared" si="1"/>
        <v>70</v>
      </c>
      <c r="E22">
        <f t="shared" si="2"/>
        <v>1050</v>
      </c>
      <c r="F22">
        <v>30</v>
      </c>
      <c r="G22">
        <v>35</v>
      </c>
    </row>
    <row r="23" spans="1:7" x14ac:dyDescent="0.25">
      <c r="A23" s="45" t="s">
        <v>191</v>
      </c>
      <c r="B23" s="48">
        <v>1050</v>
      </c>
      <c r="C23" s="48">
        <f>B23</f>
        <v>1050</v>
      </c>
      <c r="D23" s="48">
        <f t="shared" si="1"/>
        <v>0</v>
      </c>
      <c r="E23">
        <f t="shared" si="2"/>
        <v>1050</v>
      </c>
      <c r="F23">
        <v>30</v>
      </c>
      <c r="G23">
        <v>35</v>
      </c>
    </row>
    <row r="24" spans="1:7" x14ac:dyDescent="0.25">
      <c r="A24" s="45" t="s">
        <v>192</v>
      </c>
      <c r="B24" s="48">
        <v>1030</v>
      </c>
      <c r="C24" s="48">
        <f t="shared" si="0"/>
        <v>1030</v>
      </c>
      <c r="D24" s="48">
        <f t="shared" si="1"/>
        <v>67.5</v>
      </c>
      <c r="E24">
        <f t="shared" si="2"/>
        <v>962.5</v>
      </c>
      <c r="F24">
        <v>27.5</v>
      </c>
      <c r="G24">
        <v>35</v>
      </c>
    </row>
    <row r="25" spans="1:7" x14ac:dyDescent="0.25">
      <c r="A25" s="45" t="s">
        <v>148</v>
      </c>
      <c r="B25" s="48">
        <v>870</v>
      </c>
      <c r="C25" s="48">
        <f t="shared" si="0"/>
        <v>870</v>
      </c>
      <c r="D25" s="48">
        <f t="shared" si="1"/>
        <v>-180</v>
      </c>
      <c r="E25">
        <f t="shared" si="2"/>
        <v>1050</v>
      </c>
      <c r="F25">
        <v>30</v>
      </c>
      <c r="G25">
        <v>35</v>
      </c>
    </row>
    <row r="26" spans="1:7" x14ac:dyDescent="0.25">
      <c r="A26" s="45" t="s">
        <v>193</v>
      </c>
      <c r="B26" s="48">
        <v>920</v>
      </c>
      <c r="C26" s="48">
        <f t="shared" si="0"/>
        <v>920</v>
      </c>
      <c r="D26" s="48">
        <f t="shared" si="1"/>
        <v>-42.5</v>
      </c>
      <c r="E26">
        <f t="shared" si="2"/>
        <v>962.5</v>
      </c>
      <c r="F26">
        <v>27.5</v>
      </c>
      <c r="G26">
        <v>35</v>
      </c>
    </row>
    <row r="27" spans="1:7" x14ac:dyDescent="0.25">
      <c r="A27" s="45" t="s">
        <v>147</v>
      </c>
      <c r="B27" s="48">
        <v>210</v>
      </c>
      <c r="C27" s="48">
        <f t="shared" si="0"/>
        <v>210</v>
      </c>
      <c r="D27" s="48">
        <f t="shared" si="1"/>
        <v>-52.5</v>
      </c>
      <c r="E27">
        <f t="shared" si="2"/>
        <v>262.5</v>
      </c>
      <c r="F27">
        <v>7.5</v>
      </c>
      <c r="G27">
        <v>35</v>
      </c>
    </row>
    <row r="28" spans="1:7" x14ac:dyDescent="0.25">
      <c r="A28" s="45" t="s">
        <v>194</v>
      </c>
      <c r="B28" s="48">
        <v>980</v>
      </c>
      <c r="C28" s="48">
        <f t="shared" si="0"/>
        <v>980</v>
      </c>
      <c r="D28" s="48">
        <f t="shared" si="1"/>
        <v>17.5</v>
      </c>
      <c r="E28">
        <f t="shared" si="2"/>
        <v>962.5</v>
      </c>
      <c r="F28">
        <v>27.5</v>
      </c>
      <c r="G28">
        <v>35</v>
      </c>
    </row>
    <row r="29" spans="1:7" x14ac:dyDescent="0.25">
      <c r="A29" s="45" t="s">
        <v>606</v>
      </c>
      <c r="B29" s="48">
        <v>155</v>
      </c>
      <c r="C29" s="48">
        <f t="shared" si="0"/>
        <v>155</v>
      </c>
      <c r="D29" s="48">
        <f t="shared" si="1"/>
        <v>-20</v>
      </c>
      <c r="E29">
        <f t="shared" si="2"/>
        <v>175</v>
      </c>
      <c r="F29">
        <v>5</v>
      </c>
      <c r="G29">
        <v>35</v>
      </c>
    </row>
    <row r="30" spans="1:7" x14ac:dyDescent="0.25">
      <c r="A30" s="45" t="s">
        <v>145</v>
      </c>
      <c r="B30" s="48">
        <v>255</v>
      </c>
      <c r="C30" s="48">
        <f t="shared" si="0"/>
        <v>255</v>
      </c>
      <c r="D30" s="48">
        <f t="shared" si="1"/>
        <v>-95</v>
      </c>
      <c r="E30">
        <f t="shared" si="2"/>
        <v>350</v>
      </c>
      <c r="F30">
        <v>10</v>
      </c>
      <c r="G30">
        <v>35</v>
      </c>
    </row>
    <row r="31" spans="1:7" x14ac:dyDescent="0.25">
      <c r="A31" s="45" t="s">
        <v>138</v>
      </c>
      <c r="B31" s="48">
        <v>215</v>
      </c>
      <c r="C31" s="48">
        <f t="shared" si="0"/>
        <v>215</v>
      </c>
      <c r="D31" s="48">
        <f t="shared" si="1"/>
        <v>-47.5</v>
      </c>
      <c r="E31">
        <f t="shared" si="2"/>
        <v>262.5</v>
      </c>
      <c r="F31">
        <v>7.5</v>
      </c>
      <c r="G31">
        <v>35</v>
      </c>
    </row>
    <row r="32" spans="1:7" x14ac:dyDescent="0.25">
      <c r="A32" s="45" t="s">
        <v>201</v>
      </c>
      <c r="B32" s="48">
        <v>620</v>
      </c>
      <c r="C32" s="48">
        <f t="shared" si="0"/>
        <v>620</v>
      </c>
      <c r="D32" s="48">
        <f t="shared" si="1"/>
        <v>-10</v>
      </c>
      <c r="E32">
        <f t="shared" si="2"/>
        <v>630</v>
      </c>
      <c r="F32">
        <v>18</v>
      </c>
      <c r="G32">
        <v>35</v>
      </c>
    </row>
    <row r="33" spans="1:7" x14ac:dyDescent="0.25">
      <c r="A33" s="45" t="s">
        <v>195</v>
      </c>
      <c r="B33" s="48">
        <v>800</v>
      </c>
      <c r="C33" s="48">
        <f t="shared" si="0"/>
        <v>800</v>
      </c>
      <c r="D33" s="48">
        <f t="shared" si="1"/>
        <v>-162.5</v>
      </c>
      <c r="E33">
        <f t="shared" si="2"/>
        <v>962.5</v>
      </c>
      <c r="F33">
        <v>27.5</v>
      </c>
      <c r="G33">
        <v>35</v>
      </c>
    </row>
    <row r="34" spans="1:7" x14ac:dyDescent="0.25">
      <c r="A34" s="45" t="s">
        <v>146</v>
      </c>
      <c r="B34" s="48">
        <v>172</v>
      </c>
      <c r="C34" s="48">
        <f t="shared" si="0"/>
        <v>172</v>
      </c>
      <c r="D34" s="48">
        <f t="shared" si="1"/>
        <v>-3</v>
      </c>
      <c r="E34">
        <f t="shared" si="2"/>
        <v>175</v>
      </c>
      <c r="F34">
        <v>5</v>
      </c>
      <c r="G34">
        <v>35</v>
      </c>
    </row>
    <row r="35" spans="1:7" x14ac:dyDescent="0.25">
      <c r="A35" s="45" t="s">
        <v>196</v>
      </c>
      <c r="B35" s="48">
        <v>1000</v>
      </c>
      <c r="C35" s="48">
        <f t="shared" si="0"/>
        <v>1000</v>
      </c>
      <c r="D35" s="48">
        <f t="shared" si="1"/>
        <v>-50</v>
      </c>
      <c r="E35">
        <f t="shared" si="2"/>
        <v>1050</v>
      </c>
      <c r="F35">
        <v>30</v>
      </c>
      <c r="G35">
        <v>35</v>
      </c>
    </row>
    <row r="36" spans="1:7" x14ac:dyDescent="0.25">
      <c r="A36" s="45" t="s">
        <v>197</v>
      </c>
      <c r="B36" s="48">
        <v>930</v>
      </c>
      <c r="C36" s="48">
        <f t="shared" si="0"/>
        <v>930</v>
      </c>
      <c r="D36" s="48">
        <f t="shared" si="1"/>
        <v>-32.5</v>
      </c>
      <c r="E36">
        <f t="shared" si="2"/>
        <v>962.5</v>
      </c>
      <c r="F36">
        <v>27.5</v>
      </c>
      <c r="G36">
        <v>35</v>
      </c>
    </row>
    <row r="37" spans="1:7" x14ac:dyDescent="0.25">
      <c r="A37" s="45" t="s">
        <v>198</v>
      </c>
      <c r="B37" s="48">
        <v>1290</v>
      </c>
      <c r="C37" s="48">
        <f t="shared" si="0"/>
        <v>1290</v>
      </c>
      <c r="D37" s="48">
        <f t="shared" si="1"/>
        <v>327.5</v>
      </c>
      <c r="E37">
        <f t="shared" si="2"/>
        <v>962.5</v>
      </c>
      <c r="F37">
        <v>27.5</v>
      </c>
      <c r="G37">
        <v>35</v>
      </c>
    </row>
    <row r="38" spans="1:7" x14ac:dyDescent="0.25">
      <c r="A38" s="45" t="s">
        <v>199</v>
      </c>
      <c r="B38" s="48">
        <v>1164</v>
      </c>
      <c r="C38" s="48">
        <f t="shared" si="0"/>
        <v>1164</v>
      </c>
      <c r="D38" s="48">
        <f t="shared" si="1"/>
        <v>201.5</v>
      </c>
      <c r="E38">
        <f t="shared" si="2"/>
        <v>962.5</v>
      </c>
      <c r="F38">
        <v>27.5</v>
      </c>
      <c r="G38">
        <v>35</v>
      </c>
    </row>
    <row r="39" spans="1:7" x14ac:dyDescent="0.25">
      <c r="A39" s="45" t="s">
        <v>200</v>
      </c>
      <c r="B39" s="48">
        <v>1065</v>
      </c>
      <c r="C39" s="48">
        <f t="shared" si="0"/>
        <v>1065</v>
      </c>
      <c r="D39" s="48">
        <f t="shared" si="1"/>
        <v>15</v>
      </c>
      <c r="E39">
        <f t="shared" si="2"/>
        <v>1050</v>
      </c>
      <c r="F39">
        <v>30</v>
      </c>
      <c r="G39">
        <v>35</v>
      </c>
    </row>
    <row r="40" spans="1:7" x14ac:dyDescent="0.25">
      <c r="A40" s="45" t="s">
        <v>171</v>
      </c>
      <c r="B40" s="48">
        <v>4005</v>
      </c>
      <c r="C40" s="48">
        <f t="shared" si="0"/>
        <v>4005</v>
      </c>
      <c r="D40" s="48">
        <f t="shared" si="1"/>
        <v>4005</v>
      </c>
    </row>
    <row r="41" spans="1:7" x14ac:dyDescent="0.25">
      <c r="A41" s="45" t="s">
        <v>166</v>
      </c>
      <c r="B41" s="48">
        <v>34812</v>
      </c>
      <c r="C41" s="48"/>
      <c r="D41" s="48">
        <f t="shared" si="1"/>
        <v>0</v>
      </c>
    </row>
  </sheetData>
  <conditionalFormatting sqref="D4:D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H42"/>
  <sheetViews>
    <sheetView topLeftCell="A22" workbookViewId="0">
      <selection activeCell="A26" sqref="A26"/>
    </sheetView>
  </sheetViews>
  <sheetFormatPr baseColWidth="10" defaultRowHeight="15" x14ac:dyDescent="0.25"/>
  <cols>
    <col min="3" max="3" width="18.28515625" bestFit="1" customWidth="1"/>
    <col min="4" max="4" width="15" bestFit="1" customWidth="1"/>
  </cols>
  <sheetData>
    <row r="1" spans="1:8" x14ac:dyDescent="0.25">
      <c r="A1" s="42" t="s">
        <v>608</v>
      </c>
      <c r="B1" s="42" t="s">
        <v>609</v>
      </c>
      <c r="C1" s="42" t="s">
        <v>610</v>
      </c>
      <c r="D1" s="42" t="s">
        <v>611</v>
      </c>
    </row>
    <row r="2" spans="1:8" x14ac:dyDescent="0.25">
      <c r="A2" s="143">
        <v>42982</v>
      </c>
      <c r="B2" s="144">
        <v>1</v>
      </c>
      <c r="C2" s="42">
        <v>2</v>
      </c>
      <c r="D2" s="42"/>
    </row>
    <row r="3" spans="1:8" x14ac:dyDescent="0.25">
      <c r="A3" s="143">
        <f>+A2+7</f>
        <v>42989</v>
      </c>
      <c r="B3" s="144">
        <v>2</v>
      </c>
      <c r="C3" s="42"/>
      <c r="D3" s="42"/>
    </row>
    <row r="4" spans="1:8" x14ac:dyDescent="0.25">
      <c r="A4" s="143">
        <f t="shared" ref="A4:A41" si="0">+A3+7</f>
        <v>42996</v>
      </c>
      <c r="B4" s="144">
        <v>3</v>
      </c>
      <c r="C4" s="42"/>
      <c r="D4" s="42"/>
    </row>
    <row r="5" spans="1:8" x14ac:dyDescent="0.25">
      <c r="A5" s="143">
        <f t="shared" si="0"/>
        <v>43003</v>
      </c>
      <c r="B5" s="144">
        <v>4</v>
      </c>
      <c r="C5" s="42"/>
      <c r="D5" s="42"/>
    </row>
    <row r="6" spans="1:8" x14ac:dyDescent="0.25">
      <c r="A6" s="143">
        <f t="shared" si="0"/>
        <v>43010</v>
      </c>
      <c r="B6" s="144">
        <v>5</v>
      </c>
      <c r="C6" s="42"/>
      <c r="D6" s="42"/>
    </row>
    <row r="7" spans="1:8" x14ac:dyDescent="0.25">
      <c r="A7" s="143">
        <f t="shared" si="0"/>
        <v>43017</v>
      </c>
      <c r="B7" s="144">
        <v>6</v>
      </c>
      <c r="C7" s="42"/>
      <c r="D7" s="42"/>
    </row>
    <row r="8" spans="1:8" x14ac:dyDescent="0.25">
      <c r="A8" s="143">
        <f t="shared" si="0"/>
        <v>43024</v>
      </c>
      <c r="B8" s="144">
        <v>7</v>
      </c>
      <c r="C8" s="42"/>
      <c r="D8" s="42"/>
    </row>
    <row r="9" spans="1:8" x14ac:dyDescent="0.25">
      <c r="A9" s="143">
        <f t="shared" si="0"/>
        <v>43031</v>
      </c>
      <c r="B9" s="144">
        <v>8</v>
      </c>
      <c r="C9" s="42"/>
      <c r="D9" s="42"/>
    </row>
    <row r="10" spans="1:8" x14ac:dyDescent="0.25">
      <c r="A10" s="143">
        <f t="shared" si="0"/>
        <v>43038</v>
      </c>
      <c r="B10" s="144">
        <v>9</v>
      </c>
      <c r="C10" s="42"/>
      <c r="D10" s="42"/>
    </row>
    <row r="11" spans="1:8" x14ac:dyDescent="0.25">
      <c r="A11" s="143">
        <f t="shared" si="0"/>
        <v>43045</v>
      </c>
      <c r="B11" s="144">
        <v>10</v>
      </c>
      <c r="C11" s="42">
        <v>1</v>
      </c>
      <c r="D11" s="42" t="s">
        <v>612</v>
      </c>
    </row>
    <row r="12" spans="1:8" x14ac:dyDescent="0.25">
      <c r="A12" s="143">
        <f t="shared" si="0"/>
        <v>43052</v>
      </c>
      <c r="B12" s="144">
        <v>11</v>
      </c>
      <c r="C12" s="42">
        <v>1</v>
      </c>
      <c r="D12" s="42" t="s">
        <v>613</v>
      </c>
    </row>
    <row r="13" spans="1:8" x14ac:dyDescent="0.25">
      <c r="A13" s="143">
        <f t="shared" si="0"/>
        <v>43059</v>
      </c>
      <c r="B13" s="144">
        <v>12</v>
      </c>
      <c r="C13" s="42"/>
      <c r="D13" s="42"/>
    </row>
    <row r="14" spans="1:8" x14ac:dyDescent="0.25">
      <c r="A14" s="143">
        <f t="shared" si="0"/>
        <v>43066</v>
      </c>
      <c r="B14" s="144">
        <v>13</v>
      </c>
      <c r="C14" s="42">
        <v>2</v>
      </c>
      <c r="D14" s="42" t="s">
        <v>614</v>
      </c>
    </row>
    <row r="15" spans="1:8" x14ac:dyDescent="0.25">
      <c r="A15" s="143">
        <f t="shared" si="0"/>
        <v>43073</v>
      </c>
      <c r="B15" s="144">
        <v>14</v>
      </c>
      <c r="C15" s="42"/>
      <c r="D15" s="42"/>
    </row>
    <row r="16" spans="1:8" x14ac:dyDescent="0.25">
      <c r="A16" s="143">
        <f t="shared" si="0"/>
        <v>43080</v>
      </c>
      <c r="B16" s="144">
        <v>15</v>
      </c>
      <c r="C16" s="42"/>
      <c r="D16" s="42"/>
      <c r="F16">
        <v>35</v>
      </c>
      <c r="G16">
        <v>15</v>
      </c>
      <c r="H16">
        <f>+F16-G16</f>
        <v>20</v>
      </c>
    </row>
    <row r="17" spans="1:8" x14ac:dyDescent="0.25">
      <c r="A17" s="143">
        <f t="shared" si="0"/>
        <v>43087</v>
      </c>
      <c r="B17" s="42">
        <v>16</v>
      </c>
      <c r="C17" s="42"/>
      <c r="D17" s="42"/>
    </row>
    <row r="18" spans="1:8" x14ac:dyDescent="0.25">
      <c r="A18" s="143">
        <f t="shared" si="0"/>
        <v>43094</v>
      </c>
      <c r="B18" s="42">
        <v>17</v>
      </c>
      <c r="C18" s="42"/>
      <c r="D18" s="42"/>
      <c r="G18">
        <v>140</v>
      </c>
      <c r="H18" s="145">
        <f>+G18/H16</f>
        <v>7</v>
      </c>
    </row>
    <row r="19" spans="1:8" x14ac:dyDescent="0.25">
      <c r="A19" s="143">
        <f t="shared" si="0"/>
        <v>43101</v>
      </c>
      <c r="B19" s="42">
        <v>18</v>
      </c>
      <c r="C19" s="42"/>
      <c r="D19" s="42"/>
    </row>
    <row r="20" spans="1:8" x14ac:dyDescent="0.25">
      <c r="A20" s="143">
        <f t="shared" si="0"/>
        <v>43108</v>
      </c>
      <c r="B20" s="42">
        <v>19</v>
      </c>
      <c r="C20" s="42">
        <v>1</v>
      </c>
      <c r="D20" s="146">
        <v>42746</v>
      </c>
      <c r="G20">
        <v>120</v>
      </c>
      <c r="H20">
        <v>20</v>
      </c>
    </row>
    <row r="21" spans="1:8" x14ac:dyDescent="0.25">
      <c r="A21" s="143">
        <f t="shared" si="0"/>
        <v>43115</v>
      </c>
      <c r="B21" s="42">
        <v>20</v>
      </c>
      <c r="C21" s="42"/>
      <c r="D21" s="42"/>
      <c r="H21" s="145">
        <f>+G20/H20</f>
        <v>6</v>
      </c>
    </row>
    <row r="22" spans="1:8" x14ac:dyDescent="0.25">
      <c r="A22" s="143">
        <f t="shared" si="0"/>
        <v>43122</v>
      </c>
      <c r="B22" s="42">
        <v>21</v>
      </c>
      <c r="C22" s="42">
        <v>10</v>
      </c>
      <c r="D22" s="42"/>
    </row>
    <row r="23" spans="1:8" x14ac:dyDescent="0.25">
      <c r="A23" s="143">
        <f t="shared" si="0"/>
        <v>43129</v>
      </c>
      <c r="B23" s="42">
        <v>22</v>
      </c>
      <c r="C23" s="42"/>
      <c r="D23" s="42"/>
    </row>
    <row r="24" spans="1:8" x14ac:dyDescent="0.25">
      <c r="A24" s="143">
        <f t="shared" si="0"/>
        <v>43136</v>
      </c>
      <c r="B24" s="42">
        <v>23</v>
      </c>
      <c r="C24" s="42"/>
      <c r="D24" s="42"/>
    </row>
    <row r="25" spans="1:8" x14ac:dyDescent="0.25">
      <c r="A25" s="143">
        <f t="shared" si="0"/>
        <v>43143</v>
      </c>
      <c r="B25" s="42">
        <v>24</v>
      </c>
      <c r="C25" s="42"/>
      <c r="D25" s="42"/>
    </row>
    <row r="26" spans="1:8" x14ac:dyDescent="0.25">
      <c r="A26" s="143">
        <f t="shared" si="0"/>
        <v>43150</v>
      </c>
      <c r="B26" s="42">
        <v>25</v>
      </c>
      <c r="C26" s="42"/>
      <c r="D26" s="42"/>
      <c r="E26">
        <v>1</v>
      </c>
    </row>
    <row r="27" spans="1:8" x14ac:dyDescent="0.25">
      <c r="A27" s="143">
        <f t="shared" si="0"/>
        <v>43157</v>
      </c>
      <c r="B27" s="42">
        <v>26</v>
      </c>
      <c r="C27" s="42"/>
      <c r="D27" s="42"/>
      <c r="E27">
        <v>2</v>
      </c>
    </row>
    <row r="28" spans="1:8" x14ac:dyDescent="0.25">
      <c r="A28" s="143">
        <f t="shared" si="0"/>
        <v>43164</v>
      </c>
      <c r="B28" s="42">
        <v>27</v>
      </c>
      <c r="C28" s="42"/>
      <c r="D28" s="42"/>
      <c r="E28">
        <v>3</v>
      </c>
    </row>
    <row r="29" spans="1:8" x14ac:dyDescent="0.25">
      <c r="A29" s="143">
        <f t="shared" si="0"/>
        <v>43171</v>
      </c>
      <c r="B29" s="42">
        <v>28</v>
      </c>
      <c r="C29" s="42"/>
      <c r="D29" s="42"/>
      <c r="E29">
        <v>4</v>
      </c>
    </row>
    <row r="30" spans="1:8" x14ac:dyDescent="0.25">
      <c r="A30" s="143">
        <f t="shared" si="0"/>
        <v>43178</v>
      </c>
      <c r="B30" s="42">
        <v>29</v>
      </c>
      <c r="C30" s="42"/>
      <c r="D30" s="42"/>
      <c r="E30">
        <v>5</v>
      </c>
    </row>
    <row r="31" spans="1:8" x14ac:dyDescent="0.25">
      <c r="A31" s="143">
        <f t="shared" si="0"/>
        <v>43185</v>
      </c>
      <c r="B31" s="42">
        <v>30</v>
      </c>
      <c r="C31" s="42"/>
      <c r="D31" s="42"/>
      <c r="E31">
        <v>6</v>
      </c>
    </row>
    <row r="32" spans="1:8" x14ac:dyDescent="0.25">
      <c r="A32" s="143">
        <f t="shared" si="0"/>
        <v>43192</v>
      </c>
      <c r="B32" s="42">
        <v>31</v>
      </c>
      <c r="C32" s="42"/>
      <c r="D32" s="42"/>
      <c r="E32">
        <v>7</v>
      </c>
    </row>
    <row r="33" spans="1:5" x14ac:dyDescent="0.25">
      <c r="A33" s="143">
        <f t="shared" si="0"/>
        <v>43199</v>
      </c>
      <c r="B33" s="42">
        <v>32</v>
      </c>
      <c r="C33" s="42">
        <v>10</v>
      </c>
      <c r="D33" s="42"/>
    </row>
    <row r="34" spans="1:5" x14ac:dyDescent="0.25">
      <c r="A34" s="143">
        <f t="shared" si="0"/>
        <v>43206</v>
      </c>
      <c r="B34" s="42">
        <v>33</v>
      </c>
      <c r="C34" s="42"/>
      <c r="D34" s="42"/>
    </row>
    <row r="35" spans="1:5" x14ac:dyDescent="0.25">
      <c r="A35" s="143">
        <f t="shared" si="0"/>
        <v>43213</v>
      </c>
      <c r="B35" s="42">
        <v>34</v>
      </c>
      <c r="C35" s="42"/>
      <c r="D35" s="42"/>
      <c r="E35">
        <v>8</v>
      </c>
    </row>
    <row r="36" spans="1:5" x14ac:dyDescent="0.25">
      <c r="A36" s="143">
        <f t="shared" si="0"/>
        <v>43220</v>
      </c>
      <c r="B36" s="42">
        <v>35</v>
      </c>
      <c r="C36" s="42">
        <v>1</v>
      </c>
      <c r="D36" s="146">
        <v>42856</v>
      </c>
      <c r="E36">
        <v>9</v>
      </c>
    </row>
    <row r="37" spans="1:5" x14ac:dyDescent="0.25">
      <c r="A37" s="143">
        <f t="shared" si="0"/>
        <v>43227</v>
      </c>
      <c r="B37" s="42">
        <v>36</v>
      </c>
      <c r="C37" s="42"/>
      <c r="D37" s="42"/>
      <c r="E37">
        <v>10</v>
      </c>
    </row>
    <row r="38" spans="1:5" x14ac:dyDescent="0.25">
      <c r="A38" s="143">
        <f t="shared" si="0"/>
        <v>43234</v>
      </c>
      <c r="B38" s="42">
        <v>37</v>
      </c>
      <c r="C38" s="42"/>
      <c r="D38" s="42"/>
      <c r="E38">
        <v>11</v>
      </c>
    </row>
    <row r="39" spans="1:5" x14ac:dyDescent="0.25">
      <c r="A39" s="143">
        <f t="shared" si="0"/>
        <v>43241</v>
      </c>
      <c r="B39" s="42">
        <v>38</v>
      </c>
      <c r="C39" s="42"/>
      <c r="D39" s="42"/>
      <c r="E39">
        <v>12</v>
      </c>
    </row>
    <row r="40" spans="1:5" x14ac:dyDescent="0.25">
      <c r="A40" s="143">
        <f t="shared" si="0"/>
        <v>43248</v>
      </c>
      <c r="B40" s="42">
        <v>39</v>
      </c>
      <c r="C40" s="42"/>
      <c r="D40" s="42"/>
      <c r="E40">
        <v>13</v>
      </c>
    </row>
    <row r="41" spans="1:5" x14ac:dyDescent="0.25">
      <c r="A41" s="143">
        <f t="shared" si="0"/>
        <v>43255</v>
      </c>
      <c r="B41" s="42">
        <v>40</v>
      </c>
      <c r="C41" s="42">
        <v>2</v>
      </c>
      <c r="D41" s="42"/>
    </row>
    <row r="42" spans="1:5" x14ac:dyDescent="0.25">
      <c r="C42" s="147">
        <f>SUM(C2:C41)</f>
        <v>30</v>
      </c>
      <c r="D42">
        <v>6</v>
      </c>
      <c r="E42">
        <f>+C42/D42</f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RH BAC PRO</vt:lpstr>
      <vt:lpstr>comparaison</vt:lpstr>
      <vt:lpstr>DEMANDE</vt:lpstr>
      <vt:lpstr>OFFRE</vt:lpstr>
      <vt:lpstr>formateurs</vt:lpstr>
      <vt:lpstr>RH NTIC</vt:lpstr>
      <vt:lpstr>INFOGRAPHIE</vt:lpstr>
      <vt:lpstr>AFFECTATION</vt:lpstr>
      <vt:lpstr>J CHOMES</vt:lpstr>
      <vt:lpstr>LOG CDS</vt:lpstr>
      <vt:lpstr>STAGE</vt:lpstr>
      <vt:lpstr>MATRICE</vt:lpstr>
      <vt:lpstr>MIR</vt:lpstr>
      <vt:lpstr>ALTERN</vt:lpstr>
      <vt:lpstr>'RH BAC PRO'!Zone_d_impression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2018-04-23T19:52:38Z</cp:lastPrinted>
  <dcterms:created xsi:type="dcterms:W3CDTF">2017-08-01T17:04:12Z</dcterms:created>
  <dcterms:modified xsi:type="dcterms:W3CDTF">2018-09-03T17:13:10Z</dcterms:modified>
</cp:coreProperties>
</file>