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oona/Downloads/"/>
    </mc:Choice>
  </mc:AlternateContent>
  <xr:revisionPtr revIDLastSave="0" documentId="8_{6375F441-2D7E-814F-AD09-32AC7FD58E78}" xr6:coauthVersionLast="47" xr6:coauthVersionMax="47" xr10:uidLastSave="{00000000-0000-0000-0000-000000000000}"/>
  <bookViews>
    <workbookView xWindow="80" yWindow="500" windowWidth="25440" windowHeight="14360" xr2:uid="{00000000-000D-0000-FFFF-FFFF00000000}"/>
  </bookViews>
  <sheets>
    <sheet name="Extra sheet" sheetId="3" r:id="rId1"/>
    <sheet name="projectdata-nyse" sheetId="1" r:id="rId2"/>
    <sheet name="Task 1" sheetId="2" r:id="rId3"/>
    <sheet name="Task 2" sheetId="4" r:id="rId4"/>
    <sheet name="Task 3" sheetId="5" r:id="rId5"/>
  </sheets>
  <definedNames>
    <definedName name="_xlnm._FilterDatabase" localSheetId="1" hidden="1">'projectdata-nyse'!$A$1:$K$1711</definedName>
    <definedName name="_xlchart.v1.0" hidden="1">'Task 1'!$C$1</definedName>
    <definedName name="_xlchart.v1.1" hidden="1">'Task 1'!$C$2:$C$63</definedName>
    <definedName name="_xlchart.v1.10" hidden="1">'Task 1'!$AG$1</definedName>
    <definedName name="_xlchart.v1.11" hidden="1">'Task 1'!$AG$2:$AG$25</definedName>
    <definedName name="_xlchart.v1.12" hidden="1">'Task 1'!$C$1</definedName>
    <definedName name="_xlchart.v1.13" hidden="1">'Task 1'!$C$2:$C$63</definedName>
    <definedName name="_xlchart.v1.14" hidden="1">'Task 1'!$D$1</definedName>
    <definedName name="_xlchart.v1.15" hidden="1">'Task 1'!$D$2:$D$63</definedName>
    <definedName name="_xlchart.v1.16" hidden="1">'Task 1'!$C$1</definedName>
    <definedName name="_xlchart.v1.17" hidden="1">'Task 1'!$C$2:$C$63</definedName>
    <definedName name="_xlchart.v1.18" hidden="1">'Task 1'!$D$1</definedName>
    <definedName name="_xlchart.v1.19" hidden="1">'Task 1'!$D$2:$D$63</definedName>
    <definedName name="_xlchart.v1.2" hidden="1">'Task 1'!$D$1</definedName>
    <definedName name="_xlchart.v1.20" hidden="1">'Task 1'!$AF$1</definedName>
    <definedName name="_xlchart.v1.21" hidden="1">'Task 1'!$AF$2:$AF$25</definedName>
    <definedName name="_xlchart.v1.22" hidden="1">'Task 1'!$AG$1</definedName>
    <definedName name="_xlchart.v1.23" hidden="1">'Task 1'!$AG$2:$AG$25</definedName>
    <definedName name="_xlchart.v1.24" hidden="1">'Task 1'!$C$1</definedName>
    <definedName name="_xlchart.v1.25" hidden="1">'Task 1'!$C$2:$C$63</definedName>
    <definedName name="_xlchart.v1.26" hidden="1">'Task 1'!$D$1</definedName>
    <definedName name="_xlchart.v1.27" hidden="1">'Task 1'!$D$2:$D$63</definedName>
    <definedName name="_xlchart.v1.3" hidden="1">'Task 1'!$D$2:$D$63</definedName>
    <definedName name="_xlchart.v1.4" hidden="1">'Task 1'!$AF$1</definedName>
    <definedName name="_xlchart.v1.5" hidden="1">'Task 1'!$AF$2:$AF$25</definedName>
    <definedName name="_xlchart.v1.6" hidden="1">'Task 1'!$AG$1</definedName>
    <definedName name="_xlchart.v1.7" hidden="1">'Task 1'!$AG$2:$AG$25</definedName>
    <definedName name="_xlchart.v1.8" hidden="1">'Task 1'!$AF$1</definedName>
    <definedName name="_xlchart.v1.9" hidden="1">'Task 1'!$AF$2:$AF$25</definedName>
    <definedName name="Cost_of_Goods_Sold">'projectdata-nyse'!$F$2:$F$1711</definedName>
    <definedName name="Other_Operating_Items">'projectdata-nyse'!$I$2:$I$1711</definedName>
    <definedName name="Research_">'projectdata-nyse'!$H$2:$H$1711</definedName>
    <definedName name="Sales__General_and_Admin.">'projectdata-nyse'!$G$2:$G$1711</definedName>
    <definedName name="TICKER">'projectdata-nyse'!$B$2:$B$1711</definedName>
    <definedName name="Total_Revenue">'projectdata-nyse'!$E$2:$E$1711</definedName>
    <definedName name="Year_1">'projectdata-nyse'!$C$2:$C$1711</definedName>
  </definedNames>
  <calcPr calcId="191029"/>
  <pivotCaches>
    <pivotCache cacheId="2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4" i="5" l="1" a="1"/>
  <c r="I14" i="5" s="1"/>
  <c r="H14" i="5" a="1"/>
  <c r="H14" i="5" s="1"/>
  <c r="G14" i="5" a="1"/>
  <c r="G14" i="5" s="1"/>
  <c r="F14" i="5" a="1"/>
  <c r="F14" i="5" s="1"/>
  <c r="I13" i="5" a="1"/>
  <c r="I13" i="5" s="1"/>
  <c r="H13" i="5" a="1"/>
  <c r="H13" i="5" s="1"/>
  <c r="G13" i="5" a="1"/>
  <c r="G13" i="5" s="1"/>
  <c r="F13" i="5" a="1"/>
  <c r="F13" i="5" s="1"/>
  <c r="I12" i="5" a="1"/>
  <c r="I12" i="5" s="1"/>
  <c r="H12" i="5" a="1"/>
  <c r="H12" i="5" s="1"/>
  <c r="H15" i="5" s="1"/>
  <c r="G12" i="5" a="1"/>
  <c r="G12" i="5" s="1"/>
  <c r="F12" i="5" a="1"/>
  <c r="F12" i="5" s="1"/>
  <c r="F15" i="5" s="1"/>
  <c r="I11" i="5" a="1"/>
  <c r="I11" i="5" s="1"/>
  <c r="H11" i="5" a="1"/>
  <c r="H11" i="5" s="1"/>
  <c r="G11" i="5" a="1"/>
  <c r="G11" i="5" s="1"/>
  <c r="F11" i="5" a="1"/>
  <c r="F11" i="5" s="1"/>
  <c r="I10" i="5" a="1"/>
  <c r="I10" i="5" s="1"/>
  <c r="H10" i="5" a="1"/>
  <c r="H10" i="5" s="1"/>
  <c r="H17" i="5" s="1"/>
  <c r="H16" i="5" s="1"/>
  <c r="H31" i="5" s="1"/>
  <c r="G10" i="5" a="1"/>
  <c r="G10" i="5" s="1"/>
  <c r="F10" i="5" a="1"/>
  <c r="F10" i="5" s="1"/>
  <c r="G14" i="4" a="1"/>
  <c r="G14" i="4" s="1"/>
  <c r="H14" i="4" a="1"/>
  <c r="H14" i="4" s="1"/>
  <c r="I14" i="4" a="1"/>
  <c r="I14" i="4" s="1"/>
  <c r="G13" i="4" a="1"/>
  <c r="G13" i="4" s="1"/>
  <c r="H13" i="4" a="1"/>
  <c r="H13" i="4" s="1"/>
  <c r="I13" i="4" a="1"/>
  <c r="I13" i="4" s="1"/>
  <c r="G12" i="4" a="1"/>
  <c r="G12" i="4" s="1"/>
  <c r="G15" i="4" s="1"/>
  <c r="H12" i="4" a="1"/>
  <c r="H12" i="4" s="1"/>
  <c r="H15" i="4" s="1"/>
  <c r="I12" i="4" a="1"/>
  <c r="I12" i="4" s="1"/>
  <c r="I15" i="4" s="1"/>
  <c r="F14" i="4" a="1"/>
  <c r="F14" i="4" s="1"/>
  <c r="F13" i="4" a="1"/>
  <c r="F13" i="4" s="1"/>
  <c r="F12" i="4" a="1"/>
  <c r="F12" i="4" s="1"/>
  <c r="F15" i="4" s="1"/>
  <c r="G11" i="4" a="1"/>
  <c r="G11" i="4" s="1"/>
  <c r="H11" i="4" a="1"/>
  <c r="H11" i="4" s="1"/>
  <c r="I11" i="4" a="1"/>
  <c r="I11" i="4" s="1"/>
  <c r="F11" i="4" a="1"/>
  <c r="F11" i="4" s="1"/>
  <c r="F10" i="4" a="1"/>
  <c r="F10" i="4" s="1"/>
  <c r="F17" i="4" s="1"/>
  <c r="I10" i="4" a="1"/>
  <c r="I10" i="4" s="1"/>
  <c r="I17" i="4" s="1"/>
  <c r="I16" i="4" s="1"/>
  <c r="G10" i="4" a="1"/>
  <c r="G10" i="4" s="1"/>
  <c r="G17" i="4" s="1"/>
  <c r="G16" i="4" s="1"/>
  <c r="H10" i="4" a="1"/>
  <c r="H10" i="4" s="1"/>
  <c r="H17" i="4" s="1"/>
  <c r="H16" i="4" s="1"/>
  <c r="I21" i="5" l="1"/>
  <c r="F17" i="5"/>
  <c r="F16" i="5" s="1"/>
  <c r="F31" i="5" s="1"/>
  <c r="G21" i="5"/>
  <c r="G15" i="5"/>
  <c r="I15" i="5"/>
  <c r="I17" i="5"/>
  <c r="H21" i="5"/>
  <c r="G17" i="5"/>
  <c r="G16" i="5" s="1"/>
  <c r="G31" i="5" s="1"/>
  <c r="F26" i="5"/>
  <c r="G26" i="5"/>
  <c r="H26" i="5"/>
  <c r="I26" i="5"/>
  <c r="F16" i="4"/>
  <c r="F25" i="5" l="1"/>
  <c r="F24" i="5"/>
  <c r="F23" i="5"/>
  <c r="J21" i="5" s="1"/>
  <c r="J10" i="5" s="1"/>
  <c r="I16" i="5"/>
  <c r="I31" i="5" s="1"/>
  <c r="F35" i="5" s="1"/>
  <c r="F30" i="5"/>
  <c r="F28" i="5"/>
  <c r="J26" i="5" s="1"/>
  <c r="F29" i="5"/>
  <c r="K10" i="5" l="1"/>
  <c r="J16" i="5"/>
  <c r="F33" i="5"/>
  <c r="J31" i="5" s="1"/>
  <c r="J17" i="5" s="1"/>
  <c r="F34" i="5"/>
  <c r="K16" i="5" l="1"/>
  <c r="K17" i="5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<sst xmlns="http://purl.oclc.org/ooxml/spreadsheetml/main" count="9720" uniqueCount="610">
  <si>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</si>
  <si>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</si>
  <si>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</si>
  <si>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</si>
  <si>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</si>
  <si>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</si>
  <si>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</si>
  <si>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</si>
  <si>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</si>
  <si>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</si>
  <si>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</si>
  <si>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</si>
  <si>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</si>
  <si>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</si>
  <si>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</si>
  <si>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</si>
  <si>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</si>
  <si>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</si>
  <si>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</si>
  <si>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</si>
  <si>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</si>
  <si>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</si>
  <si>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</si>
  <si>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</si>
  <si>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</si>
  <si>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</si>
  <si>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</si>
  <si>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</si>
  <si>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</si>
  <si>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</si>
  <si>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</si>
  <si>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</si>
  <si>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</si>
  <si>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</si>
  <si>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</si>
  <si>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</si>
  <si>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</si>
  <si>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</si>
  <si>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</si>
  <si>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</si>
  <si>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</si>
  <si>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</si>
  <si>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</si>
  <si>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</si>
  <si>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</si>
  <si>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</si>
  <si>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</si>
  <si>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</si>
  <si>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</si>
  <si>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</si>
  <si>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</si>
  <si>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</si>
  <si>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</si>
  <si>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</si>
  <si>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</si>
  <si>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</si>
  <si>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</si>
  <si>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</si>
  <si>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</si>
  <si>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</si>
  <si>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</si>
  <si>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</si>
  <si>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</si>
  <si>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</si>
  <si>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</si>
  <si>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</si>
  <si>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</si>
  <si>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</si>
  <si>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</si>
  <si>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</si>
  <si>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</si>
  <si>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</si>
  <si>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</si>
  <si>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</si>
  <si>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</si>
  <si>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</si>
  <si>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</si>
  <si>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</si>
  <si>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</si>
  <si>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</si>
  <si>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</si>
  <si>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</si>
  <si>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</si>
  <si>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</si>
  <si>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</si>
  <si>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</si>
  <si>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</si>
  <si>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</si>
  <si>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</si>
  <si>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</si>
  <si>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</si>
  <si>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</si>
  <si>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</si>
  <si>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</si>
  <si>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</si>
  <si>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</si>
  <si>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</si>
  <si>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</si>
  <si>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</si>
  <si>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</si>
  <si>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</si>
  <si>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</si>
  <si>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</si>
  <si>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</si>
  <si>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</si>
  <si>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</si>
  <si>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</si>
  <si>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</si>
  <si>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</si>
  <si>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</si>
  <si>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</si>
  <si>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</si>
  <si>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</si>
  <si>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</si>
  <si>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</si>
  <si>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</si>
  <si>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</si>
  <si>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</si>
  <si>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</si>
  <si>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</si>
  <si>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</si>
  <si>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</si>
  <si>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</si>
  <si>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</si>
  <si>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</si>
  <si>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</si>
  <si>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</si>
  <si>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</si>
  <si>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</si>
  <si>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</si>
  <si>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</si>
  <si>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</si>
  <si>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</si>
  <si>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</si>
  <si>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</si>
  <si>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</si>
  <si>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</si>
  <si>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</si>
  <si>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</si>
  <si>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</si>
  <si>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</si>
  <si>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</si>
  <si>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</si>
  <si>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</si>
  <si>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</si>
  <si>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</si>
  <si>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</si>
  <si>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</si>
  <si>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</si>
  <si>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</si>
  <si>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</si>
  <si>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</si>
  <si>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</si>
  <si>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</si>
  <si>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</si>
  <si>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</si>
  <si>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</si>
  <si>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</si>
  <si>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</si>
  <si>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</si>
  <si>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</si>
  <si>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</si>
  <si>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</si>
  <si>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</si>
  <si>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</si>
  <si>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</si>
  <si>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</si>
  <si>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</si>
  <si>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</si>
  <si>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</si>
  <si>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</si>
  <si>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</si>
  <si>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</si>
  <si>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</si>
  <si>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</si>
  <si>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</si>
  <si>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</si>
  <si>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</si>
  <si>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</si>
  <si>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</si>
  <si>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</si>
  <si>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</si>
  <si>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</si>
  <si>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</si>
  <si>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</si>
  <si>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</si>
  <si>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</si>
  <si>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</si>
  <si>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</si>
  <si>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</si>
  <si>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</si>
  <si>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</si>
  <si>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</si>
  <si>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</si>
  <si>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</si>
  <si>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</si>
  <si>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</si>
  <si>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</si>
  <si>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</si>
  <si>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</si>
  <si>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</si>
  <si>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</si>
  <si>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</si>
  <si>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</si>
  <si>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</si>
  <si>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</si>
  <si>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</si>
  <si>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</si>
  <si>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</si>
  <si>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</si>
  <si>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</si>
  <si>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</si>
  <si>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</si>
  <si>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</si>
  <si>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</si>
  <si>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</si>
  <si>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</si>
  <si>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</si>
  <si>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</si>
  <si>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</si>
  <si>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</si>
  <si>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</si>
  <si>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</si>
  <si>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</si>
  <si>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</si>
  <si>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</si>
  <si>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</si>
  <si>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</si>
  <si>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</si>
  <si>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</si>
  <si>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</si>
  <si>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</si>
  <si>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</si>
  <si>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</si>
  <si>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</si>
  <si>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</si>
  <si>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</si>
  <si>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</si>
  <si>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</si>
  <si>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</si>
  <si>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</si>
  <si>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</si>
  <si>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</si>
  <si>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</si>
  <si>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</si>
  <si>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</si>
  <si>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</si>
  <si>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</si>
  <si>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</si>
  <si>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</si>
  <si>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</si>
  <si>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</si>
  <si>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</si>
  <si>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</si>
  <si>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</si>
  <si>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</si>
  <si>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</si>
  <si>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</si>
  <si>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</si>
  <si>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</si>
  <si>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</si>
  <si>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</si>
  <si>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</si>
  <si>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</si>
  <si>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</si>
  <si>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</si>
  <si>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</si>
  <si>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</si>
  <si>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</si>
  <si>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</si>
  <si>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</si>
  <si>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</si>
  <si>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</si>
  <si>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</si>
  <si>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</si>
  <si>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</si>
  <si>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</si>
  <si>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</si>
  <si>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</si>
  <si>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</si>
  <si>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</si>
  <si>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</si>
  <si>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</si>
  <si>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</si>
  <si>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</si>
  <si>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</si>
  <si>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</si>
  <si>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</si>
  <si>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</si>
  <si>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</si>
  <si>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</si>
  <si>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</si>
  <si>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</si>
  <si>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</si>
  <si>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</si>
  <si>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</si>
  <si>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</si>
  <si>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</si>
  <si>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</si>
  <si>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</si>
  <si>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</si>
  <si>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</si>
  <si>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</si>
  <si>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</si>
  <si>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</si>
  <si>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</si>
  <si>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</si>
  <si>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</si>
  <si>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</si>
  <si>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</si>
  <si>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</si>
  <si>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</si>
  <si>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</si>
  <si>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</si>
  <si>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</si>
  <si>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</si>
  <si>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</si>
  <si>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</si>
  <si>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</si>
  <si>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</si>
  <si>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</si>
  <si>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</si>
  <si>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</si>
  <si>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</si>
  <si>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</si>
  <si>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</si>
  <si>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</si>
  <si>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</si>
  <si>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</si>
  <si>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</si>
  <si>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</si>
  <si>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</si>
  <si>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</si>
  <si>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</si>
  <si>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</si>
  <si>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</si>
  <si>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</si>
  <si>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</si>
  <si>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</si>
  <si>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</si>
  <si>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</si>
  <si>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</si>
  <si>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</si>
  <si>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</si>
  <si>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</si>
  <si>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</si>
  <si>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</si>
  <si>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</si>
  <si>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</si>
  <si>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</si>
  <si>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</si>
  <si>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</si>
  <si>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</si>
  <si>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</si>
  <si>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</si>
  <si>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</si>
  <si>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</si>
  <si>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</si>
  <si>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</si>
  <si>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</si>
  <si>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</si>
  <si>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</si>
  <si>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</si>
  <si>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</si>
  <si>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</si>
  <si>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</si>
  <si>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</si>
  <si>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</si>
  <si>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</si>
  <si>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</si>
  <si>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</si>
  <si>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</si>
  <si>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</si>
  <si>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</si>
  <si>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</si>
  <si>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</si>
  <si>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</si>
  <si>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</si>
  <si>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</si>
  <si>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</si>
  <si>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</si>
  <si>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</si>
  <si>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</si>
  <si>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</si>
  <si>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</si>
  <si>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</si>
  <si>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</si>
  <si>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</si>
  <si>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</si>
  <si>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</si>
  <si>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</si>
  <si>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</si>
  <si>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</si>
  <si>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</si>
  <si>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</si>
  <si>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</si>
  <si>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</si>
  <si>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</si>
  <si>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</si>
  <si>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</si>
  <si>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</si>
  <si>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</si>
  <si>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</si>
  <si>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</si>
  <si>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</si>
  <si>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</si>
  <si>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</si>
  <si>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</si>
  <si>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</si>
  <si>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</si>
  <si>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</si>
  <si>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</si>
  <si>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</si>
  <si>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</si>
  <si>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</si>
  <si>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</si>
  <si>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</si>
  <si>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</si>
  <si>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</si>
  <si>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</si>
  <si>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</si>
  <si>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</si>
  <si>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</si>
  <si>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</si>
  <si>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</si>
  <si>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</si>
  <si>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</si>
  <si>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</si>
  <si>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</si>
  <si>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</si>
  <si>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</si>
  <si>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</si>
  <si>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</si>
  <si>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</si>
  <si>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</si>
  <si>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</si>
  <si>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</si>
  <si>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</si>
  <si>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</si>
  <si>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</si>
  <si>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</si>
  <si>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</si>
  <si>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</si>
  <si>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</si>
  <si>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</si>
  <si>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</si>
  <si>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</si>
  <si>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</si>
  <si>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</si>
  <si>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</si>
  <si>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</si>
  <si>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</si>
  <si>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</si>
  <si>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</si>
  <si>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</si>
  <si>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</si>
  <si>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</si>
  <si>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</si>
  <si>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</si>
  <si>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</si>
  <si>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</si>
  <si>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</si>
  <si>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</si>
  <si>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</si>
  <si>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</si>
  <si>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</si>
  <si>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</si>
  <si>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</si>
  <si>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</si>
  <si>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</si>
  <si>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</si>
  <si>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</si>
  <si>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</si>
  <si>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</si>
  <si>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</si>
  <si>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</si>
  <si>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</si>
  <si>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</si>
  <si>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</si>
  <si>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</si>
  <si>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</si>
  <si>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</si>
  <si>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</si>
  <si>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</si>
  <si>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</si>
  <si>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</si>
  <si>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</si>
  <si>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</si>
  <si>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</si>
  <si>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</si>
  <si>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</si>
  <si>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</si>
  <si>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</si>
  <si>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</si>
  <si>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</si>
  <si>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</si>
  <si>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</si>
  <si>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</si>
  <si>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</si>
  <si>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</si>
  <si>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</si>
  <si>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</si>
  <si>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</si>
  <si>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</si>
  <si>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</si>
  <si>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</si>
  <si>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</si>
  <si>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</si>
  <si>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</si>
  <si>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</si>
  <si>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</si>
  <si>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</si>
  <si>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</si>
  <si>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</si>
  <si>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</si>
  <si>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</si>
  <si>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</si>
  <si>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</si>
  <si>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</si>
  <si>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</si>
  <si>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</si>
  <si>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</si>
  <si>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</si>
  <si>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</si>
  <si>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</si>
  <si>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</si>
  <si>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</si>
  <si>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</si>
  <si>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</si>
  <si>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</si>
  <si>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</si>
  <si>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</si>
  <si>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</si>
  <si>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</si>
  <si>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</si>
  <si>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</si>
  <si>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</si>
  <si>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</si>
  <si>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</si>
  <si>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</si>
  <si>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</si>
  <si>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</si>
  <si>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</si>
  <si>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</si>
  <si>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</si>
  <si>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</si>
  <si>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</si>
  <si>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</si>
  <si>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</si>
  <si>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</si>
  <si>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</si>
  <si>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</si>
  <si>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</si>
  <si>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</si>
  <si>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</si>
  <si>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</si>
  <si>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</si>
  <si>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</si>
  <si>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</si>
  <si>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</si>
  <si>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</si>
  <si>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</si>
  <si>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</si>
  <si>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</si>
  <si>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</si>
  <si>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</si>
  <si>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</si>
  <si>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</si>
  <si>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</si>
  <si>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</si>
  <si>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</si>
  <si>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</si>
  <si>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</si>
  <si>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</si>
  <si>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</si>
  <si>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</si>
  <si>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</si>
  <si>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</si>
  <si>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</si>
  <si>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</si>
  <si>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</si>
  <si>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</si>
  <si>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</si>
  <si>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</si>
  <si>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</si>
  <si>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</si>
  <si>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</si>
  <si>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</si>
  <si>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</si>
  <si>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</si>
  <si>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</si>
  <si>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Industrials Summary Statistics for Cost of Goods Sold (Year 3)</t>
  </si>
  <si>
    <t>Utilities Summary Statistics for Cost of Goods Sold (Year 3)</t>
  </si>
  <si>
    <t>Total Operating Expenses</t>
  </si>
  <si>
    <t>Operating Profit</t>
  </si>
  <si>
    <t>YEAR 1</t>
  </si>
  <si>
    <t>YEAR 2</t>
  </si>
  <si>
    <t>YEAR 3</t>
  </si>
  <si>
    <t>YEAR 4</t>
  </si>
  <si>
    <t>Gross Profit</t>
  </si>
  <si>
    <t>Year 5</t>
  </si>
  <si>
    <t>Year 6</t>
  </si>
  <si>
    <t>Revenue Growth</t>
  </si>
  <si>
    <t>Gross Margin</t>
  </si>
  <si>
    <t>Operating Margin</t>
  </si>
  <si>
    <t>N/A</t>
  </si>
  <si>
    <t>Weak Case</t>
  </si>
  <si>
    <t>Base Case</t>
  </si>
  <si>
    <t>Strong Case</t>
  </si>
  <si>
    <t>Case Selection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</si>
</sst>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7" formatCode="_([$$-409]* #,##0.00_);_([$$-409]* \(#,##0.00\);_([$$-409]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2" xfId="0" applyFont="1" applyFill="1" applyBorder="1" applyAlignment="1">
      <alignment horizontal="centerContinuous"/>
    </xf>
    <xf numFmtId="0" fontId="0" fillId="33" borderId="0" xfId="0" applyFill="1"/>
    <xf numFmtId="0" fontId="0" fillId="34" borderId="13" xfId="0" applyFill="1" applyBorder="1"/>
    <xf numFmtId="0" fontId="0" fillId="0" borderId="0" xfId="0" applyFill="1"/>
    <xf numFmtId="167" fontId="0" fillId="34" borderId="13" xfId="0" applyNumberFormat="1" applyFill="1" applyBorder="1"/>
    <xf numFmtId="167" fontId="0" fillId="34" borderId="13" xfId="42" applyNumberFormat="1" applyFont="1" applyFill="1" applyBorder="1"/>
    <xf numFmtId="0" fontId="0" fillId="33" borderId="0" xfId="0" applyFill="1" applyBorder="1"/>
    <xf numFmtId="0" fontId="0" fillId="34" borderId="14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17" fillId="0" borderId="0" xfId="0" applyFont="1" applyFill="1" applyBorder="1"/>
    <xf numFmtId="0" fontId="0" fillId="34" borderId="17" xfId="0" applyFill="1" applyBorder="1" applyAlignment="1">
      <alignment horizontal="center"/>
    </xf>
    <xf numFmtId="0" fontId="17" fillId="35" borderId="18" xfId="0" applyFont="1" applyFill="1" applyBorder="1" applyAlignment="1">
      <alignment horizontal="center"/>
    </xf>
    <xf numFmtId="0" fontId="0" fillId="33" borderId="14" xfId="0" applyFill="1" applyBorder="1" applyAlignment="1">
      <alignment horizontal="right"/>
    </xf>
    <xf numFmtId="0" fontId="0" fillId="33" borderId="11" xfId="0" applyFill="1" applyBorder="1" applyAlignment="1">
      <alignment horizontal="right"/>
    </xf>
    <xf numFmtId="0" fontId="0" fillId="33" borderId="15" xfId="0" applyFill="1" applyBorder="1" applyAlignment="1">
      <alignment horizontal="right"/>
    </xf>
    <xf numFmtId="0" fontId="0" fillId="33" borderId="14" xfId="0" applyFill="1" applyBorder="1"/>
    <xf numFmtId="0" fontId="0" fillId="33" borderId="11" xfId="0" applyFill="1" applyBorder="1"/>
    <xf numFmtId="0" fontId="0" fillId="33" borderId="15" xfId="0" applyFill="1" applyBorder="1"/>
    <xf numFmtId="0" fontId="17" fillId="35" borderId="19" xfId="0" applyFont="1" applyFill="1" applyBorder="1" applyAlignment="1">
      <alignment horizontal="center"/>
    </xf>
    <xf numFmtId="0" fontId="0" fillId="34" borderId="20" xfId="0" applyFill="1" applyBorder="1" applyAlignment="1">
      <alignment horizontal="right"/>
    </xf>
    <xf numFmtId="0" fontId="0" fillId="34" borderId="20" xfId="43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43" applyNumberFormat="1" applyFont="1" applyFill="1" applyBorder="1" applyAlignment="1">
      <alignment horizontal="right"/>
    </xf>
    <xf numFmtId="0" fontId="0" fillId="0" borderId="0" xfId="0" applyFill="1" applyBorder="1"/>
    <xf numFmtId="167" fontId="0" fillId="34" borderId="16" xfId="0" applyNumberFormat="1" applyFill="1" applyBorder="1"/>
    <xf numFmtId="0" fontId="0" fillId="34" borderId="18" xfId="43" applyNumberFormat="1" applyFont="1" applyFill="1" applyBorder="1" applyAlignment="1">
      <alignment horizontal="right"/>
    </xf>
    <xf numFmtId="0" fontId="0" fillId="33" borderId="0" xfId="43" applyNumberFormat="1" applyFont="1" applyFill="1" applyBorder="1" applyAlignment="1">
      <alignment horizontal="right"/>
    </xf>
    <xf numFmtId="0" fontId="0" fillId="34" borderId="19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Frequency of Industrials Cost of Goods Sold for Year 3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800" b="1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Frequency of Industrials Cost of Goods Sold for Year 3</a:t>
          </a:r>
        </a:p>
      </cx:txPr>
    </cx:title>
    <cx:plotArea>
      <cx:plotAreaRegion>
        <cx:series layoutId="clusteredColumn" uniqueId="{DDE9F0C3-0CCE-374D-B89E-F1F8FFC40A00}" formatIdx="0">
          <cx:tx>
            <cx:txData>
              <cx:f>_xlchart.v1.12</cx:f>
              <cx:v> Cost of Goods Sold 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807280B7-92F7-1A43-9AD2-48D24905F7BD}" formatIdx="1">
          <cx:tx>
            <cx:txData>
              <cx:f>_xlchart.v1.14</cx:f>
              <cx:v>GICS Sector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Cost of Goods Sold Value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Cost of Goods Sold Value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rtl="0"/>
            <a:r>
              <a:rPr lang="en-US" sz="1800" b="1" i="0" baseline="0%">
                <a:effectLst/>
                <a:latin typeface="+mn-lt"/>
              </a:rPr>
              <a:t>Frequency of Utilities Cost of Goods Sold for Year 3</a:t>
            </a:r>
            <a:endParaRPr lang="en-US" sz="1400" b="1">
              <a:effectLst/>
              <a:latin typeface="+mn-lt"/>
            </a:endParaRPr>
          </a:p>
        </cx:rich>
      </cx:tx>
    </cx:title>
    <cx:plotArea>
      <cx:plotAreaRegion>
        <cx:series layoutId="clusteredColumn" uniqueId="{4837DA95-0C08-2046-951D-7F123A32A191}" formatIdx="0">
          <cx:tx>
            <cx:txData>
              <cx:f>_xlchart.v1.8</cx:f>
              <cx:v> Cost of Goods Sold </cx:v>
            </cx:txData>
          </cx:tx>
          <cx:dataId val="0"/>
          <cx:layoutPr>
            <cx:binning intervalClosed="r"/>
          </cx:layoutPr>
        </cx:series>
        <cx:series layoutId="clusteredColumn" hidden="1" uniqueId="{B92EA3A6-0F8E-C047-91D6-55A2B3FDB826}" formatIdx="2">
          <cx:tx>
            <cx:txData>
              <cx:f>_xlchart.v1.10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xmlns:a="http://schemas.openxmlformats.org/drawingml/2006/main" spcFirstLastPara="1" vertOverflow="ellipsis" horzOverflow="overflow" wrap="square" lIns="0" tIns="0" rIns="0" bIns="0" anchor="ctr" anchorCtr="1"/>
              <a:lstStyle xmlns:a="http://schemas.openxmlformats.org/drawingml/2006/main"/>
              <a:p xmlns:a="http://schemas.openxmlformats.org/drawingml/2006/main">
                <a:pPr marL="0" marR="0" lvl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Cost of Goods Sold Value</a:t>
                </a:r>
                <a:endParaRPr lang="en-US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2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679450</xdr:colOff>
      <xdr:row>4</xdr:row>
      <xdr:rowOff>107950</xdr:rowOff>
    </xdr:from>
    <xdr:to>
      <xdr:col>24</xdr:col>
      <xdr:colOff>533400</xdr:colOff>
      <xdr:row>33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6E511C-AD0C-945D-1EC8-7F1B2A5499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7950" y="869950"/>
              <a:ext cx="12236450" cy="5670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39</xdr:col>
      <xdr:colOff>131380</xdr:colOff>
      <xdr:row>4</xdr:row>
      <xdr:rowOff>117366</xdr:rowOff>
    </xdr:from>
    <xdr:to>
      <xdr:col>50</xdr:col>
      <xdr:colOff>591206</xdr:colOff>
      <xdr:row>33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902963D-2CF4-114D-A559-59B08DA5E6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357880" y="879366"/>
              <a:ext cx="9540326" cy="55658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moona Ali" refreshedDateIso="2022-09-27T22:15:43.24000028427690075" createdVersion="8" refreshedVersion="8" minRefreshableVersion="3" recordCount="1711" xr:uid="{25705281-F9D7-E942-A0FD-83C1BE7C49EC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3E2E7E1-C160-F446-B20C-7DBA4544964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CAA2-C21F-E143-9FBE-BDAF1C359AF3}">
  <dimension ref="A3:A435"/>
  <sheetViews>
    <sheetView tabSelected="1" workbookViewId="0">
      <selection activeCell="A3" sqref="A3"/>
    </sheetView>
  </sheetViews>
  <sheetFormatPr baseColWidth="10" defaultRowHeight="16" x14ac:dyDescent="0.2"/>
  <cols>
    <col min="1" max="1" width="13" bestFit="1" customWidth="1"/>
  </cols>
  <sheetData>
    <row r="3" spans="1:1" x14ac:dyDescent="0.2">
      <c r="A3" s="3" t="s">
        <v>576</v>
      </c>
    </row>
    <row r="4" spans="1:1" x14ac:dyDescent="0.2">
      <c r="A4" s="4" t="s">
        <v>394</v>
      </c>
    </row>
    <row r="5" spans="1:1" x14ac:dyDescent="0.2">
      <c r="A5" s="4" t="s">
        <v>372</v>
      </c>
    </row>
    <row r="6" spans="1:1" x14ac:dyDescent="0.2">
      <c r="A6" s="4" t="s">
        <v>415</v>
      </c>
    </row>
    <row r="7" spans="1:1" x14ac:dyDescent="0.2">
      <c r="A7" s="4" t="s">
        <v>10</v>
      </c>
    </row>
    <row r="8" spans="1:1" x14ac:dyDescent="0.2">
      <c r="A8" s="4" t="s">
        <v>18</v>
      </c>
    </row>
    <row r="9" spans="1:1" x14ac:dyDescent="0.2">
      <c r="A9" s="4" t="s">
        <v>21</v>
      </c>
    </row>
    <row r="10" spans="1:1" x14ac:dyDescent="0.2">
      <c r="A10" s="4" t="s">
        <v>24</v>
      </c>
    </row>
    <row r="11" spans="1:1" x14ac:dyDescent="0.2">
      <c r="A11" s="4" t="s">
        <v>27</v>
      </c>
    </row>
    <row r="12" spans="1:1" x14ac:dyDescent="0.2">
      <c r="A12" s="4" t="s">
        <v>29</v>
      </c>
    </row>
    <row r="13" spans="1:1" x14ac:dyDescent="0.2">
      <c r="A13" s="4" t="s">
        <v>31</v>
      </c>
    </row>
    <row r="14" spans="1:1" x14ac:dyDescent="0.2">
      <c r="A14" s="4" t="s">
        <v>33</v>
      </c>
    </row>
    <row r="15" spans="1:1" x14ac:dyDescent="0.2">
      <c r="A15" s="4" t="s">
        <v>35</v>
      </c>
    </row>
    <row r="16" spans="1:1" x14ac:dyDescent="0.2">
      <c r="A16" s="4" t="s">
        <v>38</v>
      </c>
    </row>
    <row r="17" spans="1:1" x14ac:dyDescent="0.2">
      <c r="A17" s="4" t="s">
        <v>40</v>
      </c>
    </row>
    <row r="18" spans="1:1" x14ac:dyDescent="0.2">
      <c r="A18" s="4" t="s">
        <v>41</v>
      </c>
    </row>
    <row r="19" spans="1:1" x14ac:dyDescent="0.2">
      <c r="A19" s="4" t="s">
        <v>44</v>
      </c>
    </row>
    <row r="20" spans="1:1" x14ac:dyDescent="0.2">
      <c r="A20" s="4" t="s">
        <v>46</v>
      </c>
    </row>
    <row r="21" spans="1:1" x14ac:dyDescent="0.2">
      <c r="A21" s="4" t="s">
        <v>49</v>
      </c>
    </row>
    <row r="22" spans="1:1" x14ac:dyDescent="0.2">
      <c r="A22" s="4" t="s">
        <v>51</v>
      </c>
    </row>
    <row r="23" spans="1:1" x14ac:dyDescent="0.2">
      <c r="A23" s="4" t="s">
        <v>54</v>
      </c>
    </row>
    <row r="24" spans="1:1" x14ac:dyDescent="0.2">
      <c r="A24" s="4" t="s">
        <v>56</v>
      </c>
    </row>
    <row r="25" spans="1:1" x14ac:dyDescent="0.2">
      <c r="A25" s="4" t="s">
        <v>58</v>
      </c>
    </row>
    <row r="26" spans="1:1" x14ac:dyDescent="0.2">
      <c r="A26" s="4" t="s">
        <v>61</v>
      </c>
    </row>
    <row r="27" spans="1:1" x14ac:dyDescent="0.2">
      <c r="A27" s="4" t="s">
        <v>62</v>
      </c>
    </row>
    <row r="28" spans="1:1" x14ac:dyDescent="0.2">
      <c r="A28" s="4" t="s">
        <v>63</v>
      </c>
    </row>
    <row r="29" spans="1:1" x14ac:dyDescent="0.2">
      <c r="A29" s="4" t="s">
        <v>65</v>
      </c>
    </row>
    <row r="30" spans="1:1" x14ac:dyDescent="0.2">
      <c r="A30" s="4" t="s">
        <v>67</v>
      </c>
    </row>
    <row r="31" spans="1:1" x14ac:dyDescent="0.2">
      <c r="A31" s="4" t="s">
        <v>69</v>
      </c>
    </row>
    <row r="32" spans="1:1" x14ac:dyDescent="0.2">
      <c r="A32" s="4" t="s">
        <v>71</v>
      </c>
    </row>
    <row r="33" spans="1:1" x14ac:dyDescent="0.2">
      <c r="A33" s="4" t="s">
        <v>72</v>
      </c>
    </row>
    <row r="34" spans="1:1" x14ac:dyDescent="0.2">
      <c r="A34" s="4" t="s">
        <v>74</v>
      </c>
    </row>
    <row r="35" spans="1:1" x14ac:dyDescent="0.2">
      <c r="A35" s="4" t="s">
        <v>76</v>
      </c>
    </row>
    <row r="36" spans="1:1" x14ac:dyDescent="0.2">
      <c r="A36" s="4" t="s">
        <v>78</v>
      </c>
    </row>
    <row r="37" spans="1:1" x14ac:dyDescent="0.2">
      <c r="A37" s="4" t="s">
        <v>80</v>
      </c>
    </row>
    <row r="38" spans="1:1" x14ac:dyDescent="0.2">
      <c r="A38" s="4" t="s">
        <v>82</v>
      </c>
    </row>
    <row r="39" spans="1:1" x14ac:dyDescent="0.2">
      <c r="A39" s="4" t="s">
        <v>85</v>
      </c>
    </row>
    <row r="40" spans="1:1" x14ac:dyDescent="0.2">
      <c r="A40" s="4" t="s">
        <v>86</v>
      </c>
    </row>
    <row r="41" spans="1:1" x14ac:dyDescent="0.2">
      <c r="A41" s="4" t="s">
        <v>88</v>
      </c>
    </row>
    <row r="42" spans="1:1" x14ac:dyDescent="0.2">
      <c r="A42" s="4" t="s">
        <v>90</v>
      </c>
    </row>
    <row r="43" spans="1:1" x14ac:dyDescent="0.2">
      <c r="A43" s="4" t="s">
        <v>92</v>
      </c>
    </row>
    <row r="44" spans="1:1" x14ac:dyDescent="0.2">
      <c r="A44" s="4" t="s">
        <v>94</v>
      </c>
    </row>
    <row r="45" spans="1:1" x14ac:dyDescent="0.2">
      <c r="A45" s="4" t="s">
        <v>95</v>
      </c>
    </row>
    <row r="46" spans="1:1" x14ac:dyDescent="0.2">
      <c r="A46" s="4" t="s">
        <v>97</v>
      </c>
    </row>
    <row r="47" spans="1:1" x14ac:dyDescent="0.2">
      <c r="A47" s="4" t="s">
        <v>99</v>
      </c>
    </row>
    <row r="48" spans="1:1" x14ac:dyDescent="0.2">
      <c r="A48" s="4" t="s">
        <v>101</v>
      </c>
    </row>
    <row r="49" spans="1:1" x14ac:dyDescent="0.2">
      <c r="A49" s="4" t="s">
        <v>102</v>
      </c>
    </row>
    <row r="50" spans="1:1" x14ac:dyDescent="0.2">
      <c r="A50" s="4" t="s">
        <v>103</v>
      </c>
    </row>
    <row r="51" spans="1:1" x14ac:dyDescent="0.2">
      <c r="A51" s="4" t="s">
        <v>104</v>
      </c>
    </row>
    <row r="52" spans="1:1" x14ac:dyDescent="0.2">
      <c r="A52" s="4" t="s">
        <v>106</v>
      </c>
    </row>
    <row r="53" spans="1:1" x14ac:dyDescent="0.2">
      <c r="A53" s="4" t="s">
        <v>107</v>
      </c>
    </row>
    <row r="54" spans="1:1" x14ac:dyDescent="0.2">
      <c r="A54" s="4" t="s">
        <v>108</v>
      </c>
    </row>
    <row r="55" spans="1:1" x14ac:dyDescent="0.2">
      <c r="A55" s="4" t="s">
        <v>109</v>
      </c>
    </row>
    <row r="56" spans="1:1" x14ac:dyDescent="0.2">
      <c r="A56" s="4" t="s">
        <v>111</v>
      </c>
    </row>
    <row r="57" spans="1:1" x14ac:dyDescent="0.2">
      <c r="A57" s="4" t="s">
        <v>112</v>
      </c>
    </row>
    <row r="58" spans="1:1" x14ac:dyDescent="0.2">
      <c r="A58" s="4" t="s">
        <v>113</v>
      </c>
    </row>
    <row r="59" spans="1:1" x14ac:dyDescent="0.2">
      <c r="A59" s="4" t="s">
        <v>115</v>
      </c>
    </row>
    <row r="60" spans="1:1" x14ac:dyDescent="0.2">
      <c r="A60" s="4" t="s">
        <v>116</v>
      </c>
    </row>
    <row r="61" spans="1:1" x14ac:dyDescent="0.2">
      <c r="A61" s="4" t="s">
        <v>118</v>
      </c>
    </row>
    <row r="62" spans="1:1" x14ac:dyDescent="0.2">
      <c r="A62" s="4" t="s">
        <v>119</v>
      </c>
    </row>
    <row r="63" spans="1:1" x14ac:dyDescent="0.2">
      <c r="A63" s="4" t="s">
        <v>120</v>
      </c>
    </row>
    <row r="64" spans="1:1" x14ac:dyDescent="0.2">
      <c r="A64" s="4" t="s">
        <v>122</v>
      </c>
    </row>
    <row r="65" spans="1:1" x14ac:dyDescent="0.2">
      <c r="A65" s="4" t="s">
        <v>123</v>
      </c>
    </row>
    <row r="66" spans="1:1" x14ac:dyDescent="0.2">
      <c r="A66" s="4" t="s">
        <v>125</v>
      </c>
    </row>
    <row r="67" spans="1:1" x14ac:dyDescent="0.2">
      <c r="A67" s="4" t="s">
        <v>126</v>
      </c>
    </row>
    <row r="68" spans="1:1" x14ac:dyDescent="0.2">
      <c r="A68" s="4" t="s">
        <v>128</v>
      </c>
    </row>
    <row r="69" spans="1:1" x14ac:dyDescent="0.2">
      <c r="A69" s="4" t="s">
        <v>129</v>
      </c>
    </row>
    <row r="70" spans="1:1" x14ac:dyDescent="0.2">
      <c r="A70" s="4" t="s">
        <v>131</v>
      </c>
    </row>
    <row r="71" spans="1:1" x14ac:dyDescent="0.2">
      <c r="A71" s="4" t="s">
        <v>132</v>
      </c>
    </row>
    <row r="72" spans="1:1" x14ac:dyDescent="0.2">
      <c r="A72" s="4" t="s">
        <v>134</v>
      </c>
    </row>
    <row r="73" spans="1:1" x14ac:dyDescent="0.2">
      <c r="A73" s="4" t="s">
        <v>135</v>
      </c>
    </row>
    <row r="74" spans="1:1" x14ac:dyDescent="0.2">
      <c r="A74" s="4" t="s">
        <v>137</v>
      </c>
    </row>
    <row r="75" spans="1:1" x14ac:dyDescent="0.2">
      <c r="A75" s="4" t="s">
        <v>139</v>
      </c>
    </row>
    <row r="76" spans="1:1" x14ac:dyDescent="0.2">
      <c r="A76" s="4" t="s">
        <v>141</v>
      </c>
    </row>
    <row r="77" spans="1:1" x14ac:dyDescent="0.2">
      <c r="A77" s="4" t="s">
        <v>143</v>
      </c>
    </row>
    <row r="78" spans="1:1" x14ac:dyDescent="0.2">
      <c r="A78" s="4" t="s">
        <v>145</v>
      </c>
    </row>
    <row r="79" spans="1:1" x14ac:dyDescent="0.2">
      <c r="A79" s="4" t="s">
        <v>147</v>
      </c>
    </row>
    <row r="80" spans="1:1" x14ac:dyDescent="0.2">
      <c r="A80" s="4" t="s">
        <v>149</v>
      </c>
    </row>
    <row r="81" spans="1:1" x14ac:dyDescent="0.2">
      <c r="A81" s="4" t="s">
        <v>150</v>
      </c>
    </row>
    <row r="82" spans="1:1" x14ac:dyDescent="0.2">
      <c r="A82" s="4" t="s">
        <v>151</v>
      </c>
    </row>
    <row r="83" spans="1:1" x14ac:dyDescent="0.2">
      <c r="A83" s="4" t="s">
        <v>152</v>
      </c>
    </row>
    <row r="84" spans="1:1" x14ac:dyDescent="0.2">
      <c r="A84" s="4" t="s">
        <v>153</v>
      </c>
    </row>
    <row r="85" spans="1:1" x14ac:dyDescent="0.2">
      <c r="A85" s="4" t="s">
        <v>154</v>
      </c>
    </row>
    <row r="86" spans="1:1" x14ac:dyDescent="0.2">
      <c r="A86" s="4" t="s">
        <v>156</v>
      </c>
    </row>
    <row r="87" spans="1:1" x14ac:dyDescent="0.2">
      <c r="A87" s="4" t="s">
        <v>158</v>
      </c>
    </row>
    <row r="88" spans="1:1" x14ac:dyDescent="0.2">
      <c r="A88" s="4" t="s">
        <v>159</v>
      </c>
    </row>
    <row r="89" spans="1:1" x14ac:dyDescent="0.2">
      <c r="A89" s="4" t="s">
        <v>160</v>
      </c>
    </row>
    <row r="90" spans="1:1" x14ac:dyDescent="0.2">
      <c r="A90" s="4" t="s">
        <v>161</v>
      </c>
    </row>
    <row r="91" spans="1:1" x14ac:dyDescent="0.2">
      <c r="A91" s="4" t="s">
        <v>162</v>
      </c>
    </row>
    <row r="92" spans="1:1" x14ac:dyDescent="0.2">
      <c r="A92" s="4" t="s">
        <v>163</v>
      </c>
    </row>
    <row r="93" spans="1:1" x14ac:dyDescent="0.2">
      <c r="A93" s="4" t="s">
        <v>165</v>
      </c>
    </row>
    <row r="94" spans="1:1" x14ac:dyDescent="0.2">
      <c r="A94" s="4" t="s">
        <v>167</v>
      </c>
    </row>
    <row r="95" spans="1:1" x14ac:dyDescent="0.2">
      <c r="A95" s="4" t="s">
        <v>169</v>
      </c>
    </row>
    <row r="96" spans="1:1" x14ac:dyDescent="0.2">
      <c r="A96" s="4" t="s">
        <v>171</v>
      </c>
    </row>
    <row r="97" spans="1:1" x14ac:dyDescent="0.2">
      <c r="A97" s="4" t="s">
        <v>172</v>
      </c>
    </row>
    <row r="98" spans="1:1" x14ac:dyDescent="0.2">
      <c r="A98" s="4" t="s">
        <v>173</v>
      </c>
    </row>
    <row r="99" spans="1:1" x14ac:dyDescent="0.2">
      <c r="A99" s="4" t="s">
        <v>175</v>
      </c>
    </row>
    <row r="100" spans="1:1" x14ac:dyDescent="0.2">
      <c r="A100" s="4" t="s">
        <v>177</v>
      </c>
    </row>
    <row r="101" spans="1:1" x14ac:dyDescent="0.2">
      <c r="A101" s="4" t="s">
        <v>179</v>
      </c>
    </row>
    <row r="102" spans="1:1" x14ac:dyDescent="0.2">
      <c r="A102" s="4" t="s">
        <v>181</v>
      </c>
    </row>
    <row r="103" spans="1:1" x14ac:dyDescent="0.2">
      <c r="A103" s="4" t="s">
        <v>184</v>
      </c>
    </row>
    <row r="104" spans="1:1" x14ac:dyDescent="0.2">
      <c r="A104" s="4" t="s">
        <v>185</v>
      </c>
    </row>
    <row r="105" spans="1:1" x14ac:dyDescent="0.2">
      <c r="A105" s="4" t="s">
        <v>186</v>
      </c>
    </row>
    <row r="106" spans="1:1" x14ac:dyDescent="0.2">
      <c r="A106" s="4" t="s">
        <v>188</v>
      </c>
    </row>
    <row r="107" spans="1:1" x14ac:dyDescent="0.2">
      <c r="A107" s="4" t="s">
        <v>189</v>
      </c>
    </row>
    <row r="108" spans="1:1" x14ac:dyDescent="0.2">
      <c r="A108" s="4" t="s">
        <v>190</v>
      </c>
    </row>
    <row r="109" spans="1:1" x14ac:dyDescent="0.2">
      <c r="A109" s="4" t="s">
        <v>191</v>
      </c>
    </row>
    <row r="110" spans="1:1" x14ac:dyDescent="0.2">
      <c r="A110" s="4" t="s">
        <v>192</v>
      </c>
    </row>
    <row r="111" spans="1:1" x14ac:dyDescent="0.2">
      <c r="A111" s="4" t="s">
        <v>194</v>
      </c>
    </row>
    <row r="112" spans="1:1" x14ac:dyDescent="0.2">
      <c r="A112" s="4" t="s">
        <v>195</v>
      </c>
    </row>
    <row r="113" spans="1:1" x14ac:dyDescent="0.2">
      <c r="A113" s="4" t="s">
        <v>196</v>
      </c>
    </row>
    <row r="114" spans="1:1" x14ac:dyDescent="0.2">
      <c r="A114" s="4" t="s">
        <v>198</v>
      </c>
    </row>
    <row r="115" spans="1:1" x14ac:dyDescent="0.2">
      <c r="A115" s="4" t="s">
        <v>200</v>
      </c>
    </row>
    <row r="116" spans="1:1" x14ac:dyDescent="0.2">
      <c r="A116" s="4" t="s">
        <v>202</v>
      </c>
    </row>
    <row r="117" spans="1:1" x14ac:dyDescent="0.2">
      <c r="A117" s="4" t="s">
        <v>203</v>
      </c>
    </row>
    <row r="118" spans="1:1" x14ac:dyDescent="0.2">
      <c r="A118" s="4" t="s">
        <v>205</v>
      </c>
    </row>
    <row r="119" spans="1:1" x14ac:dyDescent="0.2">
      <c r="A119" s="4" t="s">
        <v>206</v>
      </c>
    </row>
    <row r="120" spans="1:1" x14ac:dyDescent="0.2">
      <c r="A120" s="4" t="s">
        <v>207</v>
      </c>
    </row>
    <row r="121" spans="1:1" x14ac:dyDescent="0.2">
      <c r="A121" s="4" t="s">
        <v>208</v>
      </c>
    </row>
    <row r="122" spans="1:1" x14ac:dyDescent="0.2">
      <c r="A122" s="4" t="s">
        <v>209</v>
      </c>
    </row>
    <row r="123" spans="1:1" x14ac:dyDescent="0.2">
      <c r="A123" s="4" t="s">
        <v>210</v>
      </c>
    </row>
    <row r="124" spans="1:1" x14ac:dyDescent="0.2">
      <c r="A124" s="4" t="s">
        <v>212</v>
      </c>
    </row>
    <row r="125" spans="1:1" x14ac:dyDescent="0.2">
      <c r="A125" s="4" t="s">
        <v>213</v>
      </c>
    </row>
    <row r="126" spans="1:1" x14ac:dyDescent="0.2">
      <c r="A126" s="4" t="s">
        <v>215</v>
      </c>
    </row>
    <row r="127" spans="1:1" x14ac:dyDescent="0.2">
      <c r="A127" s="4" t="s">
        <v>216</v>
      </c>
    </row>
    <row r="128" spans="1:1" x14ac:dyDescent="0.2">
      <c r="A128" s="4" t="s">
        <v>217</v>
      </c>
    </row>
    <row r="129" spans="1:1" x14ac:dyDescent="0.2">
      <c r="A129" s="4" t="s">
        <v>218</v>
      </c>
    </row>
    <row r="130" spans="1:1" x14ac:dyDescent="0.2">
      <c r="A130" s="4" t="s">
        <v>219</v>
      </c>
    </row>
    <row r="131" spans="1:1" x14ac:dyDescent="0.2">
      <c r="A131" s="4" t="s">
        <v>220</v>
      </c>
    </row>
    <row r="132" spans="1:1" x14ac:dyDescent="0.2">
      <c r="A132" s="4" t="s">
        <v>221</v>
      </c>
    </row>
    <row r="133" spans="1:1" x14ac:dyDescent="0.2">
      <c r="A133" s="4" t="s">
        <v>222</v>
      </c>
    </row>
    <row r="134" spans="1:1" x14ac:dyDescent="0.2">
      <c r="A134" s="4" t="s">
        <v>223</v>
      </c>
    </row>
    <row r="135" spans="1:1" x14ac:dyDescent="0.2">
      <c r="A135" s="4" t="s">
        <v>224</v>
      </c>
    </row>
    <row r="136" spans="1:1" x14ac:dyDescent="0.2">
      <c r="A136" s="4" t="s">
        <v>225</v>
      </c>
    </row>
    <row r="137" spans="1:1" x14ac:dyDescent="0.2">
      <c r="A137" s="4" t="s">
        <v>226</v>
      </c>
    </row>
    <row r="138" spans="1:1" x14ac:dyDescent="0.2">
      <c r="A138" s="4" t="s">
        <v>227</v>
      </c>
    </row>
    <row r="139" spans="1:1" x14ac:dyDescent="0.2">
      <c r="A139" s="4" t="s">
        <v>228</v>
      </c>
    </row>
    <row r="140" spans="1:1" x14ac:dyDescent="0.2">
      <c r="A140" s="4" t="s">
        <v>229</v>
      </c>
    </row>
    <row r="141" spans="1:1" x14ac:dyDescent="0.2">
      <c r="A141" s="4" t="s">
        <v>230</v>
      </c>
    </row>
    <row r="142" spans="1:1" x14ac:dyDescent="0.2">
      <c r="A142" s="4" t="s">
        <v>231</v>
      </c>
    </row>
    <row r="143" spans="1:1" x14ac:dyDescent="0.2">
      <c r="A143" s="4" t="s">
        <v>232</v>
      </c>
    </row>
    <row r="144" spans="1:1" x14ac:dyDescent="0.2">
      <c r="A144" s="4" t="s">
        <v>233</v>
      </c>
    </row>
    <row r="145" spans="1:1" x14ac:dyDescent="0.2">
      <c r="A145" s="4" t="s">
        <v>235</v>
      </c>
    </row>
    <row r="146" spans="1:1" x14ac:dyDescent="0.2">
      <c r="A146" s="4" t="s">
        <v>237</v>
      </c>
    </row>
    <row r="147" spans="1:1" x14ac:dyDescent="0.2">
      <c r="A147" s="4" t="s">
        <v>238</v>
      </c>
    </row>
    <row r="148" spans="1:1" x14ac:dyDescent="0.2">
      <c r="A148" s="4" t="s">
        <v>239</v>
      </c>
    </row>
    <row r="149" spans="1:1" x14ac:dyDescent="0.2">
      <c r="A149" s="4" t="s">
        <v>240</v>
      </c>
    </row>
    <row r="150" spans="1:1" x14ac:dyDescent="0.2">
      <c r="A150" s="4" t="s">
        <v>241</v>
      </c>
    </row>
    <row r="151" spans="1:1" x14ac:dyDescent="0.2">
      <c r="A151" s="4" t="s">
        <v>242</v>
      </c>
    </row>
    <row r="152" spans="1:1" x14ac:dyDescent="0.2">
      <c r="A152" s="4" t="s">
        <v>243</v>
      </c>
    </row>
    <row r="153" spans="1:1" x14ac:dyDescent="0.2">
      <c r="A153" s="4" t="s">
        <v>244</v>
      </c>
    </row>
    <row r="154" spans="1:1" x14ac:dyDescent="0.2">
      <c r="A154" s="4" t="s">
        <v>246</v>
      </c>
    </row>
    <row r="155" spans="1:1" x14ac:dyDescent="0.2">
      <c r="A155" s="4" t="s">
        <v>247</v>
      </c>
    </row>
    <row r="156" spans="1:1" x14ac:dyDescent="0.2">
      <c r="A156" s="4" t="s">
        <v>248</v>
      </c>
    </row>
    <row r="157" spans="1:1" x14ac:dyDescent="0.2">
      <c r="A157" s="4" t="s">
        <v>249</v>
      </c>
    </row>
    <row r="158" spans="1:1" x14ac:dyDescent="0.2">
      <c r="A158" s="4" t="s">
        <v>251</v>
      </c>
    </row>
    <row r="159" spans="1:1" x14ac:dyDescent="0.2">
      <c r="A159" s="4" t="s">
        <v>252</v>
      </c>
    </row>
    <row r="160" spans="1:1" x14ac:dyDescent="0.2">
      <c r="A160" s="4" t="s">
        <v>253</v>
      </c>
    </row>
    <row r="161" spans="1:1" x14ac:dyDescent="0.2">
      <c r="A161" s="4" t="s">
        <v>254</v>
      </c>
    </row>
    <row r="162" spans="1:1" x14ac:dyDescent="0.2">
      <c r="A162" s="4" t="s">
        <v>255</v>
      </c>
    </row>
    <row r="163" spans="1:1" x14ac:dyDescent="0.2">
      <c r="A163" s="4" t="s">
        <v>256</v>
      </c>
    </row>
    <row r="164" spans="1:1" x14ac:dyDescent="0.2">
      <c r="A164" s="4" t="s">
        <v>258</v>
      </c>
    </row>
    <row r="165" spans="1:1" x14ac:dyDescent="0.2">
      <c r="A165" s="4" t="s">
        <v>260</v>
      </c>
    </row>
    <row r="166" spans="1:1" x14ac:dyDescent="0.2">
      <c r="A166" s="4" t="s">
        <v>262</v>
      </c>
    </row>
    <row r="167" spans="1:1" x14ac:dyDescent="0.2">
      <c r="A167" s="4" t="s">
        <v>263</v>
      </c>
    </row>
    <row r="168" spans="1:1" x14ac:dyDescent="0.2">
      <c r="A168" s="4" t="s">
        <v>264</v>
      </c>
    </row>
    <row r="169" spans="1:1" x14ac:dyDescent="0.2">
      <c r="A169" s="4" t="s">
        <v>266</v>
      </c>
    </row>
    <row r="170" spans="1:1" x14ac:dyDescent="0.2">
      <c r="A170" s="4" t="s">
        <v>267</v>
      </c>
    </row>
    <row r="171" spans="1:1" x14ac:dyDescent="0.2">
      <c r="A171" s="4" t="s">
        <v>268</v>
      </c>
    </row>
    <row r="172" spans="1:1" x14ac:dyDescent="0.2">
      <c r="A172" s="4" t="s">
        <v>269</v>
      </c>
    </row>
    <row r="173" spans="1:1" x14ac:dyDescent="0.2">
      <c r="A173" s="4" t="s">
        <v>270</v>
      </c>
    </row>
    <row r="174" spans="1:1" x14ac:dyDescent="0.2">
      <c r="A174" s="4" t="s">
        <v>271</v>
      </c>
    </row>
    <row r="175" spans="1:1" x14ac:dyDescent="0.2">
      <c r="A175" s="4" t="s">
        <v>272</v>
      </c>
    </row>
    <row r="176" spans="1:1" x14ac:dyDescent="0.2">
      <c r="A176" s="4" t="s">
        <v>273</v>
      </c>
    </row>
    <row r="177" spans="1:1" x14ac:dyDescent="0.2">
      <c r="A177" s="4" t="s">
        <v>274</v>
      </c>
    </row>
    <row r="178" spans="1:1" x14ac:dyDescent="0.2">
      <c r="A178" s="4" t="s">
        <v>275</v>
      </c>
    </row>
    <row r="179" spans="1:1" x14ac:dyDescent="0.2">
      <c r="A179" s="4" t="s">
        <v>276</v>
      </c>
    </row>
    <row r="180" spans="1:1" x14ac:dyDescent="0.2">
      <c r="A180" s="4" t="s">
        <v>277</v>
      </c>
    </row>
    <row r="181" spans="1:1" x14ac:dyDescent="0.2">
      <c r="A181" s="4" t="s">
        <v>279</v>
      </c>
    </row>
    <row r="182" spans="1:1" x14ac:dyDescent="0.2">
      <c r="A182" s="4" t="s">
        <v>281</v>
      </c>
    </row>
    <row r="183" spans="1:1" x14ac:dyDescent="0.2">
      <c r="A183" s="4" t="s">
        <v>283</v>
      </c>
    </row>
    <row r="184" spans="1:1" x14ac:dyDescent="0.2">
      <c r="A184" s="4" t="s">
        <v>284</v>
      </c>
    </row>
    <row r="185" spans="1:1" x14ac:dyDescent="0.2">
      <c r="A185" s="4" t="s">
        <v>285</v>
      </c>
    </row>
    <row r="186" spans="1:1" x14ac:dyDescent="0.2">
      <c r="A186" s="4" t="s">
        <v>287</v>
      </c>
    </row>
    <row r="187" spans="1:1" x14ac:dyDescent="0.2">
      <c r="A187" s="4" t="s">
        <v>288</v>
      </c>
    </row>
    <row r="188" spans="1:1" x14ac:dyDescent="0.2">
      <c r="A188" s="4" t="s">
        <v>290</v>
      </c>
    </row>
    <row r="189" spans="1:1" x14ac:dyDescent="0.2">
      <c r="A189" s="4" t="s">
        <v>291</v>
      </c>
    </row>
    <row r="190" spans="1:1" x14ac:dyDescent="0.2">
      <c r="A190" s="4" t="s">
        <v>292</v>
      </c>
    </row>
    <row r="191" spans="1:1" x14ac:dyDescent="0.2">
      <c r="A191" s="4" t="s">
        <v>293</v>
      </c>
    </row>
    <row r="192" spans="1:1" x14ac:dyDescent="0.2">
      <c r="A192" s="4" t="s">
        <v>295</v>
      </c>
    </row>
    <row r="193" spans="1:1" x14ac:dyDescent="0.2">
      <c r="A193" s="4" t="s">
        <v>296</v>
      </c>
    </row>
    <row r="194" spans="1:1" x14ac:dyDescent="0.2">
      <c r="A194" s="4" t="s">
        <v>297</v>
      </c>
    </row>
    <row r="195" spans="1:1" x14ac:dyDescent="0.2">
      <c r="A195" s="4" t="s">
        <v>299</v>
      </c>
    </row>
    <row r="196" spans="1:1" x14ac:dyDescent="0.2">
      <c r="A196" s="4" t="s">
        <v>300</v>
      </c>
    </row>
    <row r="197" spans="1:1" x14ac:dyDescent="0.2">
      <c r="A197" s="4" t="s">
        <v>301</v>
      </c>
    </row>
    <row r="198" spans="1:1" x14ac:dyDescent="0.2">
      <c r="A198" s="4" t="s">
        <v>303</v>
      </c>
    </row>
    <row r="199" spans="1:1" x14ac:dyDescent="0.2">
      <c r="A199" s="4" t="s">
        <v>305</v>
      </c>
    </row>
    <row r="200" spans="1:1" x14ac:dyDescent="0.2">
      <c r="A200" s="4" t="s">
        <v>306</v>
      </c>
    </row>
    <row r="201" spans="1:1" x14ac:dyDescent="0.2">
      <c r="A201" s="4" t="s">
        <v>307</v>
      </c>
    </row>
    <row r="202" spans="1:1" x14ac:dyDescent="0.2">
      <c r="A202" s="4" t="s">
        <v>308</v>
      </c>
    </row>
    <row r="203" spans="1:1" x14ac:dyDescent="0.2">
      <c r="A203" s="4" t="s">
        <v>310</v>
      </c>
    </row>
    <row r="204" spans="1:1" x14ac:dyDescent="0.2">
      <c r="A204" s="4" t="s">
        <v>311</v>
      </c>
    </row>
    <row r="205" spans="1:1" x14ac:dyDescent="0.2">
      <c r="A205" s="4" t="s">
        <v>312</v>
      </c>
    </row>
    <row r="206" spans="1:1" x14ac:dyDescent="0.2">
      <c r="A206" s="4" t="s">
        <v>313</v>
      </c>
    </row>
    <row r="207" spans="1:1" x14ac:dyDescent="0.2">
      <c r="A207" s="4" t="s">
        <v>314</v>
      </c>
    </row>
    <row r="208" spans="1:1" x14ac:dyDescent="0.2">
      <c r="A208" s="4" t="s">
        <v>315</v>
      </c>
    </row>
    <row r="209" spans="1:1" x14ac:dyDescent="0.2">
      <c r="A209" s="4" t="s">
        <v>316</v>
      </c>
    </row>
    <row r="210" spans="1:1" x14ac:dyDescent="0.2">
      <c r="A210" s="4" t="s">
        <v>317</v>
      </c>
    </row>
    <row r="211" spans="1:1" x14ac:dyDescent="0.2">
      <c r="A211" s="4" t="s">
        <v>319</v>
      </c>
    </row>
    <row r="212" spans="1:1" x14ac:dyDescent="0.2">
      <c r="A212" s="4" t="s">
        <v>320</v>
      </c>
    </row>
    <row r="213" spans="1:1" x14ac:dyDescent="0.2">
      <c r="A213" s="4" t="s">
        <v>321</v>
      </c>
    </row>
    <row r="214" spans="1:1" x14ac:dyDescent="0.2">
      <c r="A214" s="4" t="s">
        <v>322</v>
      </c>
    </row>
    <row r="215" spans="1:1" x14ac:dyDescent="0.2">
      <c r="A215" s="4" t="s">
        <v>324</v>
      </c>
    </row>
    <row r="216" spans="1:1" x14ac:dyDescent="0.2">
      <c r="A216" s="4" t="s">
        <v>325</v>
      </c>
    </row>
    <row r="217" spans="1:1" x14ac:dyDescent="0.2">
      <c r="A217" s="4" t="s">
        <v>326</v>
      </c>
    </row>
    <row r="218" spans="1:1" x14ac:dyDescent="0.2">
      <c r="A218" s="4" t="s">
        <v>327</v>
      </c>
    </row>
    <row r="219" spans="1:1" x14ac:dyDescent="0.2">
      <c r="A219" s="4" t="s">
        <v>328</v>
      </c>
    </row>
    <row r="220" spans="1:1" x14ac:dyDescent="0.2">
      <c r="A220" s="4" t="s">
        <v>330</v>
      </c>
    </row>
    <row r="221" spans="1:1" x14ac:dyDescent="0.2">
      <c r="A221" s="4" t="s">
        <v>331</v>
      </c>
    </row>
    <row r="222" spans="1:1" x14ac:dyDescent="0.2">
      <c r="A222" s="4" t="s">
        <v>332</v>
      </c>
    </row>
    <row r="223" spans="1:1" x14ac:dyDescent="0.2">
      <c r="A223" s="4" t="s">
        <v>333</v>
      </c>
    </row>
    <row r="224" spans="1:1" x14ac:dyDescent="0.2">
      <c r="A224" s="4" t="s">
        <v>335</v>
      </c>
    </row>
    <row r="225" spans="1:1" x14ac:dyDescent="0.2">
      <c r="A225" s="4" t="s">
        <v>336</v>
      </c>
    </row>
    <row r="226" spans="1:1" x14ac:dyDescent="0.2">
      <c r="A226" s="4" t="s">
        <v>337</v>
      </c>
    </row>
    <row r="227" spans="1:1" x14ac:dyDescent="0.2">
      <c r="A227" s="4" t="s">
        <v>338</v>
      </c>
    </row>
    <row r="228" spans="1:1" x14ac:dyDescent="0.2">
      <c r="A228" s="4" t="s">
        <v>339</v>
      </c>
    </row>
    <row r="229" spans="1:1" x14ac:dyDescent="0.2">
      <c r="A229" s="4" t="s">
        <v>340</v>
      </c>
    </row>
    <row r="230" spans="1:1" x14ac:dyDescent="0.2">
      <c r="A230" s="4" t="s">
        <v>342</v>
      </c>
    </row>
    <row r="231" spans="1:1" x14ac:dyDescent="0.2">
      <c r="A231" s="4" t="s">
        <v>343</v>
      </c>
    </row>
    <row r="232" spans="1:1" x14ac:dyDescent="0.2">
      <c r="A232" s="4" t="s">
        <v>344</v>
      </c>
    </row>
    <row r="233" spans="1:1" x14ac:dyDescent="0.2">
      <c r="A233" s="4" t="s">
        <v>345</v>
      </c>
    </row>
    <row r="234" spans="1:1" x14ac:dyDescent="0.2">
      <c r="A234" s="4" t="s">
        <v>347</v>
      </c>
    </row>
    <row r="235" spans="1:1" x14ac:dyDescent="0.2">
      <c r="A235" s="4" t="s">
        <v>348</v>
      </c>
    </row>
    <row r="236" spans="1:1" x14ac:dyDescent="0.2">
      <c r="A236" s="4" t="s">
        <v>349</v>
      </c>
    </row>
    <row r="237" spans="1:1" x14ac:dyDescent="0.2">
      <c r="A237" s="4" t="s">
        <v>350</v>
      </c>
    </row>
    <row r="238" spans="1:1" x14ac:dyDescent="0.2">
      <c r="A238" s="4" t="s">
        <v>351</v>
      </c>
    </row>
    <row r="239" spans="1:1" x14ac:dyDescent="0.2">
      <c r="A239" s="4" t="s">
        <v>352</v>
      </c>
    </row>
    <row r="240" spans="1:1" x14ac:dyDescent="0.2">
      <c r="A240" s="4" t="s">
        <v>353</v>
      </c>
    </row>
    <row r="241" spans="1:1" x14ac:dyDescent="0.2">
      <c r="A241" s="4" t="s">
        <v>355</v>
      </c>
    </row>
    <row r="242" spans="1:1" x14ac:dyDescent="0.2">
      <c r="A242" s="4" t="s">
        <v>356</v>
      </c>
    </row>
    <row r="243" spans="1:1" x14ac:dyDescent="0.2">
      <c r="A243" s="4" t="s">
        <v>357</v>
      </c>
    </row>
    <row r="244" spans="1:1" x14ac:dyDescent="0.2">
      <c r="A244" s="4" t="s">
        <v>358</v>
      </c>
    </row>
    <row r="245" spans="1:1" x14ac:dyDescent="0.2">
      <c r="A245" s="4" t="s">
        <v>359</v>
      </c>
    </row>
    <row r="246" spans="1:1" x14ac:dyDescent="0.2">
      <c r="A246" s="4" t="s">
        <v>360</v>
      </c>
    </row>
    <row r="247" spans="1:1" x14ac:dyDescent="0.2">
      <c r="A247" s="4" t="s">
        <v>361</v>
      </c>
    </row>
    <row r="248" spans="1:1" x14ac:dyDescent="0.2">
      <c r="A248" s="4" t="s">
        <v>362</v>
      </c>
    </row>
    <row r="249" spans="1:1" x14ac:dyDescent="0.2">
      <c r="A249" s="4" t="s">
        <v>364</v>
      </c>
    </row>
    <row r="250" spans="1:1" x14ac:dyDescent="0.2">
      <c r="A250" s="4" t="s">
        <v>365</v>
      </c>
    </row>
    <row r="251" spans="1:1" x14ac:dyDescent="0.2">
      <c r="A251" s="4" t="s">
        <v>367</v>
      </c>
    </row>
    <row r="252" spans="1:1" x14ac:dyDescent="0.2">
      <c r="A252" s="4" t="s">
        <v>368</v>
      </c>
    </row>
    <row r="253" spans="1:1" x14ac:dyDescent="0.2">
      <c r="A253" s="4" t="s">
        <v>369</v>
      </c>
    </row>
    <row r="254" spans="1:1" x14ac:dyDescent="0.2">
      <c r="A254" s="4" t="s">
        <v>370</v>
      </c>
    </row>
    <row r="255" spans="1:1" x14ac:dyDescent="0.2">
      <c r="A255" s="4" t="s">
        <v>371</v>
      </c>
    </row>
    <row r="256" spans="1:1" x14ac:dyDescent="0.2">
      <c r="A256" s="4" t="s">
        <v>373</v>
      </c>
    </row>
    <row r="257" spans="1:1" x14ac:dyDescent="0.2">
      <c r="A257" s="4" t="s">
        <v>374</v>
      </c>
    </row>
    <row r="258" spans="1:1" x14ac:dyDescent="0.2">
      <c r="A258" s="4" t="s">
        <v>375</v>
      </c>
    </row>
    <row r="259" spans="1:1" x14ac:dyDescent="0.2">
      <c r="A259" s="4" t="s">
        <v>376</v>
      </c>
    </row>
    <row r="260" spans="1:1" x14ac:dyDescent="0.2">
      <c r="A260" s="4" t="s">
        <v>377</v>
      </c>
    </row>
    <row r="261" spans="1:1" x14ac:dyDescent="0.2">
      <c r="A261" s="4" t="s">
        <v>378</v>
      </c>
    </row>
    <row r="262" spans="1:1" x14ac:dyDescent="0.2">
      <c r="A262" s="4" t="s">
        <v>380</v>
      </c>
    </row>
    <row r="263" spans="1:1" x14ac:dyDescent="0.2">
      <c r="A263" s="4" t="s">
        <v>381</v>
      </c>
    </row>
    <row r="264" spans="1:1" x14ac:dyDescent="0.2">
      <c r="A264" s="4" t="s">
        <v>382</v>
      </c>
    </row>
    <row r="265" spans="1:1" x14ac:dyDescent="0.2">
      <c r="A265" s="4" t="s">
        <v>384</v>
      </c>
    </row>
    <row r="266" spans="1:1" x14ac:dyDescent="0.2">
      <c r="A266" s="4" t="s">
        <v>385</v>
      </c>
    </row>
    <row r="267" spans="1:1" x14ac:dyDescent="0.2">
      <c r="A267" s="4" t="s">
        <v>386</v>
      </c>
    </row>
    <row r="268" spans="1:1" x14ac:dyDescent="0.2">
      <c r="A268" s="4" t="s">
        <v>388</v>
      </c>
    </row>
    <row r="269" spans="1:1" x14ac:dyDescent="0.2">
      <c r="A269" s="4" t="s">
        <v>390</v>
      </c>
    </row>
    <row r="270" spans="1:1" x14ac:dyDescent="0.2">
      <c r="A270" s="4" t="s">
        <v>391</v>
      </c>
    </row>
    <row r="271" spans="1:1" x14ac:dyDescent="0.2">
      <c r="A271" s="4" t="s">
        <v>392</v>
      </c>
    </row>
    <row r="272" spans="1:1" x14ac:dyDescent="0.2">
      <c r="A272" s="4" t="s">
        <v>395</v>
      </c>
    </row>
    <row r="273" spans="1:1" x14ac:dyDescent="0.2">
      <c r="A273" s="4" t="s">
        <v>396</v>
      </c>
    </row>
    <row r="274" spans="1:1" x14ac:dyDescent="0.2">
      <c r="A274" s="4" t="s">
        <v>397</v>
      </c>
    </row>
    <row r="275" spans="1:1" x14ac:dyDescent="0.2">
      <c r="A275" s="4" t="s">
        <v>398</v>
      </c>
    </row>
    <row r="276" spans="1:1" x14ac:dyDescent="0.2">
      <c r="A276" s="4" t="s">
        <v>399</v>
      </c>
    </row>
    <row r="277" spans="1:1" x14ac:dyDescent="0.2">
      <c r="A277" s="4" t="s">
        <v>401</v>
      </c>
    </row>
    <row r="278" spans="1:1" x14ac:dyDescent="0.2">
      <c r="A278" s="4" t="s">
        <v>402</v>
      </c>
    </row>
    <row r="279" spans="1:1" x14ac:dyDescent="0.2">
      <c r="A279" s="4" t="s">
        <v>403</v>
      </c>
    </row>
    <row r="280" spans="1:1" x14ac:dyDescent="0.2">
      <c r="A280" s="4" t="s">
        <v>404</v>
      </c>
    </row>
    <row r="281" spans="1:1" x14ac:dyDescent="0.2">
      <c r="A281" s="4" t="s">
        <v>405</v>
      </c>
    </row>
    <row r="282" spans="1:1" x14ac:dyDescent="0.2">
      <c r="A282" s="4" t="s">
        <v>406</v>
      </c>
    </row>
    <row r="283" spans="1:1" x14ac:dyDescent="0.2">
      <c r="A283" s="4" t="s">
        <v>407</v>
      </c>
    </row>
    <row r="284" spans="1:1" x14ac:dyDescent="0.2">
      <c r="A284" s="4" t="s">
        <v>408</v>
      </c>
    </row>
    <row r="285" spans="1:1" x14ac:dyDescent="0.2">
      <c r="A285" s="4" t="s">
        <v>409</v>
      </c>
    </row>
    <row r="286" spans="1:1" x14ac:dyDescent="0.2">
      <c r="A286" s="4" t="s">
        <v>411</v>
      </c>
    </row>
    <row r="287" spans="1:1" x14ac:dyDescent="0.2">
      <c r="A287" s="4" t="s">
        <v>412</v>
      </c>
    </row>
    <row r="288" spans="1:1" x14ac:dyDescent="0.2">
      <c r="A288" s="4" t="s">
        <v>413</v>
      </c>
    </row>
    <row r="289" spans="1:1" x14ac:dyDescent="0.2">
      <c r="A289" s="4" t="s">
        <v>414</v>
      </c>
    </row>
    <row r="290" spans="1:1" x14ac:dyDescent="0.2">
      <c r="A290" s="4" t="s">
        <v>416</v>
      </c>
    </row>
    <row r="291" spans="1:1" x14ac:dyDescent="0.2">
      <c r="A291" s="4" t="s">
        <v>417</v>
      </c>
    </row>
    <row r="292" spans="1:1" x14ac:dyDescent="0.2">
      <c r="A292" s="4" t="s">
        <v>418</v>
      </c>
    </row>
    <row r="293" spans="1:1" x14ac:dyDescent="0.2">
      <c r="A293" s="4" t="s">
        <v>420</v>
      </c>
    </row>
    <row r="294" spans="1:1" x14ac:dyDescent="0.2">
      <c r="A294" s="4" t="s">
        <v>421</v>
      </c>
    </row>
    <row r="295" spans="1:1" x14ac:dyDescent="0.2">
      <c r="A295" s="4" t="s">
        <v>423</v>
      </c>
    </row>
    <row r="296" spans="1:1" x14ac:dyDescent="0.2">
      <c r="A296" s="4" t="s">
        <v>424</v>
      </c>
    </row>
    <row r="297" spans="1:1" x14ac:dyDescent="0.2">
      <c r="A297" s="4" t="s">
        <v>425</v>
      </c>
    </row>
    <row r="298" spans="1:1" x14ac:dyDescent="0.2">
      <c r="A298" s="4" t="s">
        <v>426</v>
      </c>
    </row>
    <row r="299" spans="1:1" x14ac:dyDescent="0.2">
      <c r="A299" s="4" t="s">
        <v>427</v>
      </c>
    </row>
    <row r="300" spans="1:1" x14ac:dyDescent="0.2">
      <c r="A300" s="4" t="s">
        <v>428</v>
      </c>
    </row>
    <row r="301" spans="1:1" x14ac:dyDescent="0.2">
      <c r="A301" s="4" t="s">
        <v>430</v>
      </c>
    </row>
    <row r="302" spans="1:1" x14ac:dyDescent="0.2">
      <c r="A302" s="4" t="s">
        <v>432</v>
      </c>
    </row>
    <row r="303" spans="1:1" x14ac:dyDescent="0.2">
      <c r="A303" s="4" t="s">
        <v>433</v>
      </c>
    </row>
    <row r="304" spans="1:1" x14ac:dyDescent="0.2">
      <c r="A304" s="4" t="s">
        <v>434</v>
      </c>
    </row>
    <row r="305" spans="1:1" x14ac:dyDescent="0.2">
      <c r="A305" s="4" t="s">
        <v>435</v>
      </c>
    </row>
    <row r="306" spans="1:1" x14ac:dyDescent="0.2">
      <c r="A306" s="4" t="s">
        <v>436</v>
      </c>
    </row>
    <row r="307" spans="1:1" x14ac:dyDescent="0.2">
      <c r="A307" s="4" t="s">
        <v>437</v>
      </c>
    </row>
    <row r="308" spans="1:1" x14ac:dyDescent="0.2">
      <c r="A308" s="4" t="s">
        <v>438</v>
      </c>
    </row>
    <row r="309" spans="1:1" x14ac:dyDescent="0.2">
      <c r="A309" s="4" t="s">
        <v>439</v>
      </c>
    </row>
    <row r="310" spans="1:1" x14ac:dyDescent="0.2">
      <c r="A310" s="4" t="s">
        <v>440</v>
      </c>
    </row>
    <row r="311" spans="1:1" x14ac:dyDescent="0.2">
      <c r="A311" s="4" t="s">
        <v>441</v>
      </c>
    </row>
    <row r="312" spans="1:1" x14ac:dyDescent="0.2">
      <c r="A312" s="4" t="s">
        <v>442</v>
      </c>
    </row>
    <row r="313" spans="1:1" x14ac:dyDescent="0.2">
      <c r="A313" s="4" t="s">
        <v>443</v>
      </c>
    </row>
    <row r="314" spans="1:1" x14ac:dyDescent="0.2">
      <c r="A314" s="4" t="s">
        <v>444</v>
      </c>
    </row>
    <row r="315" spans="1:1" x14ac:dyDescent="0.2">
      <c r="A315" s="4" t="s">
        <v>445</v>
      </c>
    </row>
    <row r="316" spans="1:1" x14ac:dyDescent="0.2">
      <c r="A316" s="4" t="s">
        <v>446</v>
      </c>
    </row>
    <row r="317" spans="1:1" x14ac:dyDescent="0.2">
      <c r="A317" s="4" t="s">
        <v>447</v>
      </c>
    </row>
    <row r="318" spans="1:1" x14ac:dyDescent="0.2">
      <c r="A318" s="4" t="s">
        <v>448</v>
      </c>
    </row>
    <row r="319" spans="1:1" x14ac:dyDescent="0.2">
      <c r="A319" s="4" t="s">
        <v>449</v>
      </c>
    </row>
    <row r="320" spans="1:1" x14ac:dyDescent="0.2">
      <c r="A320" s="4" t="s">
        <v>450</v>
      </c>
    </row>
    <row r="321" spans="1:1" x14ac:dyDescent="0.2">
      <c r="A321" s="4" t="s">
        <v>451</v>
      </c>
    </row>
    <row r="322" spans="1:1" x14ac:dyDescent="0.2">
      <c r="A322" s="4" t="s">
        <v>452</v>
      </c>
    </row>
    <row r="323" spans="1:1" x14ac:dyDescent="0.2">
      <c r="A323" s="4" t="s">
        <v>453</v>
      </c>
    </row>
    <row r="324" spans="1:1" x14ac:dyDescent="0.2">
      <c r="A324" s="4" t="s">
        <v>454</v>
      </c>
    </row>
    <row r="325" spans="1:1" x14ac:dyDescent="0.2">
      <c r="A325" s="4" t="s">
        <v>455</v>
      </c>
    </row>
    <row r="326" spans="1:1" x14ac:dyDescent="0.2">
      <c r="A326" s="4" t="s">
        <v>456</v>
      </c>
    </row>
    <row r="327" spans="1:1" x14ac:dyDescent="0.2">
      <c r="A327" s="4" t="s">
        <v>457</v>
      </c>
    </row>
    <row r="328" spans="1:1" x14ac:dyDescent="0.2">
      <c r="A328" s="4" t="s">
        <v>458</v>
      </c>
    </row>
    <row r="329" spans="1:1" x14ac:dyDescent="0.2">
      <c r="A329" s="4" t="s">
        <v>459</v>
      </c>
    </row>
    <row r="330" spans="1:1" x14ac:dyDescent="0.2">
      <c r="A330" s="4" t="s">
        <v>460</v>
      </c>
    </row>
    <row r="331" spans="1:1" x14ac:dyDescent="0.2">
      <c r="A331" s="4" t="s">
        <v>461</v>
      </c>
    </row>
    <row r="332" spans="1:1" x14ac:dyDescent="0.2">
      <c r="A332" s="4" t="s">
        <v>463</v>
      </c>
    </row>
    <row r="333" spans="1:1" x14ac:dyDescent="0.2">
      <c r="A333" s="4" t="s">
        <v>464</v>
      </c>
    </row>
    <row r="334" spans="1:1" x14ac:dyDescent="0.2">
      <c r="A334" s="4" t="s">
        <v>465</v>
      </c>
    </row>
    <row r="335" spans="1:1" x14ac:dyDescent="0.2">
      <c r="A335" s="4" t="s">
        <v>466</v>
      </c>
    </row>
    <row r="336" spans="1:1" x14ac:dyDescent="0.2">
      <c r="A336" s="4" t="s">
        <v>467</v>
      </c>
    </row>
    <row r="337" spans="1:1" x14ac:dyDescent="0.2">
      <c r="A337" s="4" t="s">
        <v>468</v>
      </c>
    </row>
    <row r="338" spans="1:1" x14ac:dyDescent="0.2">
      <c r="A338" s="4" t="s">
        <v>469</v>
      </c>
    </row>
    <row r="339" spans="1:1" x14ac:dyDescent="0.2">
      <c r="A339" s="4" t="s">
        <v>470</v>
      </c>
    </row>
    <row r="340" spans="1:1" x14ac:dyDescent="0.2">
      <c r="A340" s="4" t="s">
        <v>471</v>
      </c>
    </row>
    <row r="341" spans="1:1" x14ac:dyDescent="0.2">
      <c r="A341" s="4" t="s">
        <v>472</v>
      </c>
    </row>
    <row r="342" spans="1:1" x14ac:dyDescent="0.2">
      <c r="A342" s="4" t="s">
        <v>473</v>
      </c>
    </row>
    <row r="343" spans="1:1" x14ac:dyDescent="0.2">
      <c r="A343" s="4" t="s">
        <v>474</v>
      </c>
    </row>
    <row r="344" spans="1:1" x14ac:dyDescent="0.2">
      <c r="A344" s="4" t="s">
        <v>475</v>
      </c>
    </row>
    <row r="345" spans="1:1" x14ac:dyDescent="0.2">
      <c r="A345" s="4" t="s">
        <v>476</v>
      </c>
    </row>
    <row r="346" spans="1:1" x14ac:dyDescent="0.2">
      <c r="A346" s="4" t="s">
        <v>477</v>
      </c>
    </row>
    <row r="347" spans="1:1" x14ac:dyDescent="0.2">
      <c r="A347" s="4" t="s">
        <v>479</v>
      </c>
    </row>
    <row r="348" spans="1:1" x14ac:dyDescent="0.2">
      <c r="A348" s="4" t="s">
        <v>481</v>
      </c>
    </row>
    <row r="349" spans="1:1" x14ac:dyDescent="0.2">
      <c r="A349" s="4" t="s">
        <v>482</v>
      </c>
    </row>
    <row r="350" spans="1:1" x14ac:dyDescent="0.2">
      <c r="A350" s="4" t="s">
        <v>483</v>
      </c>
    </row>
    <row r="351" spans="1:1" x14ac:dyDescent="0.2">
      <c r="A351" s="4" t="s">
        <v>484</v>
      </c>
    </row>
    <row r="352" spans="1:1" x14ac:dyDescent="0.2">
      <c r="A352" s="4" t="s">
        <v>485</v>
      </c>
    </row>
    <row r="353" spans="1:1" x14ac:dyDescent="0.2">
      <c r="A353" s="4" t="s">
        <v>486</v>
      </c>
    </row>
    <row r="354" spans="1:1" x14ac:dyDescent="0.2">
      <c r="A354" s="4" t="s">
        <v>487</v>
      </c>
    </row>
    <row r="355" spans="1:1" x14ac:dyDescent="0.2">
      <c r="A355" s="4" t="s">
        <v>488</v>
      </c>
    </row>
    <row r="356" spans="1:1" x14ac:dyDescent="0.2">
      <c r="A356" s="4" t="s">
        <v>490</v>
      </c>
    </row>
    <row r="357" spans="1:1" x14ac:dyDescent="0.2">
      <c r="A357" s="4" t="s">
        <v>492</v>
      </c>
    </row>
    <row r="358" spans="1:1" x14ac:dyDescent="0.2">
      <c r="A358" s="4" t="s">
        <v>493</v>
      </c>
    </row>
    <row r="359" spans="1:1" x14ac:dyDescent="0.2">
      <c r="A359" s="4" t="s">
        <v>494</v>
      </c>
    </row>
    <row r="360" spans="1:1" x14ac:dyDescent="0.2">
      <c r="A360" s="4" t="s">
        <v>495</v>
      </c>
    </row>
    <row r="361" spans="1:1" x14ac:dyDescent="0.2">
      <c r="A361" s="4" t="s">
        <v>496</v>
      </c>
    </row>
    <row r="362" spans="1:1" x14ac:dyDescent="0.2">
      <c r="A362" s="4" t="s">
        <v>497</v>
      </c>
    </row>
    <row r="363" spans="1:1" x14ac:dyDescent="0.2">
      <c r="A363" s="4" t="s">
        <v>498</v>
      </c>
    </row>
    <row r="364" spans="1:1" x14ac:dyDescent="0.2">
      <c r="A364" s="4" t="s">
        <v>500</v>
      </c>
    </row>
    <row r="365" spans="1:1" x14ac:dyDescent="0.2">
      <c r="A365" s="4" t="s">
        <v>501</v>
      </c>
    </row>
    <row r="366" spans="1:1" x14ac:dyDescent="0.2">
      <c r="A366" s="4" t="s">
        <v>503</v>
      </c>
    </row>
    <row r="367" spans="1:1" x14ac:dyDescent="0.2">
      <c r="A367" s="4" t="s">
        <v>504</v>
      </c>
    </row>
    <row r="368" spans="1:1" x14ac:dyDescent="0.2">
      <c r="A368" s="4" t="s">
        <v>505</v>
      </c>
    </row>
    <row r="369" spans="1:1" x14ac:dyDescent="0.2">
      <c r="A369" s="4" t="s">
        <v>507</v>
      </c>
    </row>
    <row r="370" spans="1:1" x14ac:dyDescent="0.2">
      <c r="A370" s="4" t="s">
        <v>509</v>
      </c>
    </row>
    <row r="371" spans="1:1" x14ac:dyDescent="0.2">
      <c r="A371" s="4" t="s">
        <v>510</v>
      </c>
    </row>
    <row r="372" spans="1:1" x14ac:dyDescent="0.2">
      <c r="A372" s="4" t="s">
        <v>511</v>
      </c>
    </row>
    <row r="373" spans="1:1" x14ac:dyDescent="0.2">
      <c r="A373" s="4" t="s">
        <v>512</v>
      </c>
    </row>
    <row r="374" spans="1:1" x14ac:dyDescent="0.2">
      <c r="A374" s="4" t="s">
        <v>513</v>
      </c>
    </row>
    <row r="375" spans="1:1" x14ac:dyDescent="0.2">
      <c r="A375" s="4" t="s">
        <v>514</v>
      </c>
    </row>
    <row r="376" spans="1:1" x14ac:dyDescent="0.2">
      <c r="A376" s="4" t="s">
        <v>515</v>
      </c>
    </row>
    <row r="377" spans="1:1" x14ac:dyDescent="0.2">
      <c r="A377" s="4" t="s">
        <v>516</v>
      </c>
    </row>
    <row r="378" spans="1:1" x14ac:dyDescent="0.2">
      <c r="A378" s="4" t="s">
        <v>518</v>
      </c>
    </row>
    <row r="379" spans="1:1" x14ac:dyDescent="0.2">
      <c r="A379" s="4" t="s">
        <v>519</v>
      </c>
    </row>
    <row r="380" spans="1:1" x14ac:dyDescent="0.2">
      <c r="A380" s="4" t="s">
        <v>520</v>
      </c>
    </row>
    <row r="381" spans="1:1" x14ac:dyDescent="0.2">
      <c r="A381" s="4" t="s">
        <v>521</v>
      </c>
    </row>
    <row r="382" spans="1:1" x14ac:dyDescent="0.2">
      <c r="A382" s="4" t="s">
        <v>522</v>
      </c>
    </row>
    <row r="383" spans="1:1" x14ac:dyDescent="0.2">
      <c r="A383" s="4" t="s">
        <v>523</v>
      </c>
    </row>
    <row r="384" spans="1:1" x14ac:dyDescent="0.2">
      <c r="A384" s="4" t="s">
        <v>524</v>
      </c>
    </row>
    <row r="385" spans="1:1" x14ac:dyDescent="0.2">
      <c r="A385" s="4" t="s">
        <v>525</v>
      </c>
    </row>
    <row r="386" spans="1:1" x14ac:dyDescent="0.2">
      <c r="A386" s="4" t="s">
        <v>526</v>
      </c>
    </row>
    <row r="387" spans="1:1" x14ac:dyDescent="0.2">
      <c r="A387" s="4" t="s">
        <v>527</v>
      </c>
    </row>
    <row r="388" spans="1:1" x14ac:dyDescent="0.2">
      <c r="A388" s="4" t="s">
        <v>528</v>
      </c>
    </row>
    <row r="389" spans="1:1" x14ac:dyDescent="0.2">
      <c r="A389" s="4" t="s">
        <v>529</v>
      </c>
    </row>
    <row r="390" spans="1:1" x14ac:dyDescent="0.2">
      <c r="A390" s="4" t="s">
        <v>530</v>
      </c>
    </row>
    <row r="391" spans="1:1" x14ac:dyDescent="0.2">
      <c r="A391" s="4" t="s">
        <v>531</v>
      </c>
    </row>
    <row r="392" spans="1:1" x14ac:dyDescent="0.2">
      <c r="A392" s="4" t="s">
        <v>532</v>
      </c>
    </row>
    <row r="393" spans="1:1" x14ac:dyDescent="0.2">
      <c r="A393" s="4" t="s">
        <v>533</v>
      </c>
    </row>
    <row r="394" spans="1:1" x14ac:dyDescent="0.2">
      <c r="A394" s="4" t="s">
        <v>534</v>
      </c>
    </row>
    <row r="395" spans="1:1" x14ac:dyDescent="0.2">
      <c r="A395" s="4" t="s">
        <v>535</v>
      </c>
    </row>
    <row r="396" spans="1:1" x14ac:dyDescent="0.2">
      <c r="A396" s="4" t="s">
        <v>536</v>
      </c>
    </row>
    <row r="397" spans="1:1" x14ac:dyDescent="0.2">
      <c r="A397" s="4" t="s">
        <v>537</v>
      </c>
    </row>
    <row r="398" spans="1:1" x14ac:dyDescent="0.2">
      <c r="A398" s="4" t="s">
        <v>538</v>
      </c>
    </row>
    <row r="399" spans="1:1" x14ac:dyDescent="0.2">
      <c r="A399" s="4" t="s">
        <v>539</v>
      </c>
    </row>
    <row r="400" spans="1:1" x14ac:dyDescent="0.2">
      <c r="A400" s="4" t="s">
        <v>540</v>
      </c>
    </row>
    <row r="401" spans="1:1" x14ac:dyDescent="0.2">
      <c r="A401" s="4" t="s">
        <v>541</v>
      </c>
    </row>
    <row r="402" spans="1:1" x14ac:dyDescent="0.2">
      <c r="A402" s="4" t="s">
        <v>542</v>
      </c>
    </row>
    <row r="403" spans="1:1" x14ac:dyDescent="0.2">
      <c r="A403" s="4" t="s">
        <v>543</v>
      </c>
    </row>
    <row r="404" spans="1:1" x14ac:dyDescent="0.2">
      <c r="A404" s="4" t="s">
        <v>544</v>
      </c>
    </row>
    <row r="405" spans="1:1" x14ac:dyDescent="0.2">
      <c r="A405" s="4" t="s">
        <v>545</v>
      </c>
    </row>
    <row r="406" spans="1:1" x14ac:dyDescent="0.2">
      <c r="A406" s="4" t="s">
        <v>546</v>
      </c>
    </row>
    <row r="407" spans="1:1" x14ac:dyDescent="0.2">
      <c r="A407" s="4" t="s">
        <v>547</v>
      </c>
    </row>
    <row r="408" spans="1:1" x14ac:dyDescent="0.2">
      <c r="A408" s="4" t="s">
        <v>548</v>
      </c>
    </row>
    <row r="409" spans="1:1" x14ac:dyDescent="0.2">
      <c r="A409" s="4" t="s">
        <v>549</v>
      </c>
    </row>
    <row r="410" spans="1:1" x14ac:dyDescent="0.2">
      <c r="A410" s="4" t="s">
        <v>550</v>
      </c>
    </row>
    <row r="411" spans="1:1" x14ac:dyDescent="0.2">
      <c r="A411" s="4" t="s">
        <v>551</v>
      </c>
    </row>
    <row r="412" spans="1:1" x14ac:dyDescent="0.2">
      <c r="A412" s="4" t="s">
        <v>552</v>
      </c>
    </row>
    <row r="413" spans="1:1" x14ac:dyDescent="0.2">
      <c r="A413" s="4" t="s">
        <v>553</v>
      </c>
    </row>
    <row r="414" spans="1:1" x14ac:dyDescent="0.2">
      <c r="A414" s="4" t="s">
        <v>555</v>
      </c>
    </row>
    <row r="415" spans="1:1" x14ac:dyDescent="0.2">
      <c r="A415" s="4" t="s">
        <v>556</v>
      </c>
    </row>
    <row r="416" spans="1:1" x14ac:dyDescent="0.2">
      <c r="A416" s="4" t="s">
        <v>557</v>
      </c>
    </row>
    <row r="417" spans="1:1" x14ac:dyDescent="0.2">
      <c r="A417" s="4" t="s">
        <v>558</v>
      </c>
    </row>
    <row r="418" spans="1:1" x14ac:dyDescent="0.2">
      <c r="A418" s="4" t="s">
        <v>559</v>
      </c>
    </row>
    <row r="419" spans="1:1" x14ac:dyDescent="0.2">
      <c r="A419" s="4" t="s">
        <v>560</v>
      </c>
    </row>
    <row r="420" spans="1:1" x14ac:dyDescent="0.2">
      <c r="A420" s="4" t="s">
        <v>561</v>
      </c>
    </row>
    <row r="421" spans="1:1" x14ac:dyDescent="0.2">
      <c r="A421" s="4" t="s">
        <v>563</v>
      </c>
    </row>
    <row r="422" spans="1:1" x14ac:dyDescent="0.2">
      <c r="A422" s="4" t="s">
        <v>564</v>
      </c>
    </row>
    <row r="423" spans="1:1" x14ac:dyDescent="0.2">
      <c r="A423" s="4" t="s">
        <v>565</v>
      </c>
    </row>
    <row r="424" spans="1:1" x14ac:dyDescent="0.2">
      <c r="A424" s="4" t="s">
        <v>566</v>
      </c>
    </row>
    <row r="425" spans="1:1" x14ac:dyDescent="0.2">
      <c r="A425" s="4" t="s">
        <v>567</v>
      </c>
    </row>
    <row r="426" spans="1:1" x14ac:dyDescent="0.2">
      <c r="A426" s="4" t="s">
        <v>568</v>
      </c>
    </row>
    <row r="427" spans="1:1" x14ac:dyDescent="0.2">
      <c r="A427" s="4" t="s">
        <v>569</v>
      </c>
    </row>
    <row r="428" spans="1:1" x14ac:dyDescent="0.2">
      <c r="A428" s="4" t="s">
        <v>570</v>
      </c>
    </row>
    <row r="429" spans="1:1" x14ac:dyDescent="0.2">
      <c r="A429" s="4" t="s">
        <v>571</v>
      </c>
    </row>
    <row r="430" spans="1:1" x14ac:dyDescent="0.2">
      <c r="A430" s="4" t="s">
        <v>572</v>
      </c>
    </row>
    <row r="431" spans="1:1" x14ac:dyDescent="0.2">
      <c r="A431" s="4" t="s">
        <v>573</v>
      </c>
    </row>
    <row r="432" spans="1:1" x14ac:dyDescent="0.2">
      <c r="A432" s="4" t="s">
        <v>574</v>
      </c>
    </row>
    <row r="433" spans="1:1" x14ac:dyDescent="0.2">
      <c r="A433" s="4" t="s">
        <v>575</v>
      </c>
    </row>
    <row r="434" spans="1:1" x14ac:dyDescent="0.2">
      <c r="A434" s="4" t="s">
        <v>577</v>
      </c>
    </row>
    <row r="435" spans="1:1" x14ac:dyDescent="0.2">
      <c r="A435" s="4" t="s">
        <v>578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F3" sqref="F3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 t="d">
        <v>2012-12-31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1" t="d">
        <v>2013-12-31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16</v>
      </c>
      <c r="D4" s="1" t="d">
        <v>2014-12-31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17</v>
      </c>
      <c r="D5" s="1" t="d">
        <v>2015-12-31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11</v>
      </c>
      <c r="D6" s="1" t="d">
        <v>2012-12-29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1" t="d">
        <v>2013-12-28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1" t="d">
        <v>2015-01-03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1" t="d">
        <v>2016-01-02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11</v>
      </c>
      <c r="D10" s="1" t="d">
        <v>2013-09-28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1" t="d">
        <v>2014-09-27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1" t="d">
        <v>2015-09-26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1" t="d">
        <v>2016-09-24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11</v>
      </c>
      <c r="D14" s="1" t="d">
        <v>2012-12-31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1" t="d">
        <v>2013-12-31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1" t="d">
        <v>2014-12-31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 t="d">
        <v>2015-12-31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1" t="d">
        <v>2013-09-30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 t="d">
        <v>2014-09-30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 t="d">
        <v>2015-09-30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 t="d">
        <v>2016-09-30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1" t="d">
        <v>2012-12-31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 t="d">
        <v>2013-12-31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 t="d">
        <v>2014-12-31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 t="d">
        <v>2015-12-31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1" t="d">
        <v>2013-11-29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 t="d">
        <v>2014-11-28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 t="d">
        <v>2015-11-27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 t="d">
        <v>2016-12-02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1" t="d">
        <v>2013-11-02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 t="d">
        <v>2014-11-01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 t="d">
        <v>2015-10-31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 t="d">
        <v>2016-10-29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1" t="d">
        <v>2012-12-31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 t="d">
        <v>2013-12-31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 t="d">
        <v>2014-12-31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 t="d">
        <v>2015-12-31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1" t="d">
        <v>2012-12-31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 t="d">
        <v>2013-12-31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 t="d">
        <v>2014-12-31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 t="d">
        <v>2015-12-31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1" t="d">
        <v>2013-01-31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 t="d">
        <v>2014-01-31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 t="d">
        <v>2015-01-31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 t="d">
        <v>2016-01-31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1" t="d">
        <v>2012-12-31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 t="d">
        <v>2013-12-31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 t="d">
        <v>2014-12-31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 t="d">
        <v>2015-12-31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1" t="d">
        <v>2012-12-31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 t="d">
        <v>2013-12-31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 t="d">
        <v>2014-12-31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 t="d">
        <v>2015-12-31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1" t="d">
        <v>2012-12-31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 t="d">
        <v>2013-12-31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 t="d">
        <v>2014-12-31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 t="d">
        <v>2015-12-31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1" t="d">
        <v>2012-12-31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 t="d">
        <v>2013-12-31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 t="d">
        <v>2014-12-31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 t="d">
        <v>2015-12-31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1" t="d">
        <v>2012-12-31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 t="d">
        <v>2013-12-31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 t="d">
        <v>2014-12-31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 t="d">
        <v>2015-12-31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1" t="d">
        <v>2013-12-31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1" t="d">
        <v>2014-12-31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 t="d">
        <v>2015-12-31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 t="d">
        <v>2016-12-31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1" t="d">
        <v>2012-12-31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 t="d">
        <v>2013-12-31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 t="d">
        <v>2014-12-31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 t="d">
        <v>2015-12-31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1" t="d">
        <v>2012-12-31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 t="d">
        <v>2013-12-31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 t="d">
        <v>2014-12-31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 t="d">
        <v>2015-12-31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1" t="d">
        <v>2012-12-31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 t="d">
        <v>2013-12-31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 t="d">
        <v>2014-12-31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 t="d">
        <v>2015-12-31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1" t="d">
        <v>2012-12-31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 t="d">
        <v>2013-12-31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 t="d">
        <v>2014-12-31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 t="d">
        <v>2015-12-31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1" t="d">
        <v>2013-12-31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 t="d">
        <v>2014-12-31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 t="d">
        <v>2015-12-31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 t="d">
        <v>2016-12-31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1" t="d">
        <v>2013-12-31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 t="d">
        <v>2014-12-31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 t="d">
        <v>2015-12-31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 t="d">
        <v>2016-12-31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1" t="d">
        <v>2013-10-27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 t="d">
        <v>2014-10-26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 t="d">
        <v>2015-10-25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 t="d">
        <v>2016-10-30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1" t="d">
        <v>2012-12-31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 t="d">
        <v>2013-12-31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 t="d">
        <v>2014-12-31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 t="d">
        <v>2015-12-31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1" t="d">
        <v>2013-12-31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 t="d">
        <v>2014-12-31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 t="d">
        <v>2015-12-31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 t="d">
        <v>2016-12-31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1" t="d">
        <v>2012-12-31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 t="d">
        <v>2013-12-31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 t="d">
        <v>2014-12-31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 t="d">
        <v>2015-12-31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1" t="d">
        <v>2012-12-31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 t="d">
        <v>2013-12-31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 t="d">
        <v>2014-12-31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 t="d">
        <v>2015-12-31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1" t="d">
        <v>2013-12-31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 t="d">
        <v>2014-12-31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 t="d">
        <v>2015-12-31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 t="d">
        <v>2016-12-31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1" t="d">
        <v>2013-12-31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 t="d">
        <v>2014-12-31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 t="d">
        <v>2015-12-31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 t="d">
        <v>2016-12-31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1" t="d">
        <v>2012-12-31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 t="d">
        <v>2013-12-31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 t="d">
        <v>2014-12-31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 t="d">
        <v>2015-12-31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1" t="d">
        <v>2012-12-31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 t="d">
        <v>2013-12-31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 t="d">
        <v>2014-12-31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 t="d">
        <v>2015-12-31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1" t="d">
        <v>2013-12-31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 t="d">
        <v>2014-12-31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 t="d">
        <v>2015-12-31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 t="d">
        <v>2016-12-31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1" t="d">
        <v>2013-09-30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 t="d">
        <v>2014-09-30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 t="d">
        <v>2015-09-30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 t="d">
        <v>2016-09-30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1" t="d">
        <v>2012-12-31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 t="d">
        <v>2013-12-31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 t="d">
        <v>2014-12-31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 t="d">
        <v>2015-12-31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1" t="d">
        <v>2012-12-31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 t="d">
        <v>2013-12-31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 t="d">
        <v>2014-12-31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 t="d">
        <v>2015-12-31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1" t="d">
        <v>2012-12-31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 t="d">
        <v>2013-12-31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 t="d">
        <v>2014-12-31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 t="d">
        <v>2015-12-31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1" t="d">
        <v>2015-11-01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 t="d">
        <v>2016-10-30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1" t="d">
        <v>2012-12-31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 t="d">
        <v>2013-12-28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 t="d">
        <v>2015-01-03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 t="d">
        <v>2016-01-02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1" t="d">
        <v>2012-12-31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 t="d">
        <v>2013-12-31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 t="d">
        <v>2014-12-31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 t="d">
        <v>2015-12-31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1" t="d">
        <v>2012-12-31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 t="d">
        <v>2013-12-31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 t="d">
        <v>2014-12-31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 t="d">
        <v>2015-12-31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1" t="d">
        <v>2013-08-31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 t="d">
        <v>2014-08-31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 t="d">
        <v>2015-08-31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 t="d">
        <v>2016-08-31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1" t="d">
        <v>2013-08-31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 t="d">
        <v>2014-08-30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 t="d">
        <v>2015-08-29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 t="d">
        <v>2016-08-27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1" t="d">
        <v>2013-12-31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 t="d">
        <v>2014-12-31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 t="d">
        <v>2015-12-31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 t="d">
        <v>2016-12-31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1" t="d">
        <v>2012-12-31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 t="d">
        <v>2013-12-31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 t="d">
        <v>2014-12-31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 t="d">
        <v>2015-12-31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1" t="d">
        <v>2012-12-31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 t="d">
        <v>2013-12-31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 t="d">
        <v>2014-12-31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 t="d">
        <v>2015-12-31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1" t="d">
        <v>2013-03-02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 t="d">
        <v>2014-03-01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 t="d">
        <v>2015-02-28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 t="d">
        <v>2016-02-27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1" t="d">
        <v>2012-12-31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 t="d">
        <v>2013-12-31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 t="d">
        <v>2014-12-31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 t="d">
        <v>2015-12-31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1" t="d">
        <v>2012-03-03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 t="d">
        <v>2014-02-01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 t="d">
        <v>2015-01-31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 t="d">
        <v>2016-01-30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1" t="d">
        <v>2013-12-31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 t="d">
        <v>2014-12-31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 t="d">
        <v>2015-12-31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 t="d">
        <v>2016-12-31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1" t="d">
        <v>2013-09-30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 t="d">
        <v>2014-09-30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 t="d">
        <v>2015-09-30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 t="d">
        <v>2016-09-30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1" t="d">
        <v>2013-12-31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 t="d">
        <v>2014-12-31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 t="d">
        <v>2015-12-31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 t="d">
        <v>2016-12-31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1" t="d">
        <v>2013-12-31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 t="d">
        <v>2014-12-31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 t="d">
        <v>2015-12-31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 t="d">
        <v>2016-12-31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1" t="d">
        <v>2012-12-31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 t="d">
        <v>2013-12-31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 t="d">
        <v>2014-12-31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 t="d">
        <v>2015-12-31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1" t="d">
        <v>2012-12-31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 t="d">
        <v>2013-12-31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 t="d">
        <v>2014-12-31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 t="d">
        <v>2015-12-31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1" t="d">
        <v>2012-12-31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 t="d">
        <v>2013-12-31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 t="d">
        <v>2014-12-31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 t="d">
        <v>2015-12-31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1" t="d">
        <v>2013-12-31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 t="d">
        <v>2014-12-31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 t="d">
        <v>2015-12-31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 t="d">
        <v>2016-12-31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1" t="d">
        <v>2012-12-31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 t="d">
        <v>2013-12-31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 t="d">
        <v>2014-12-31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 t="d">
        <v>2015-12-31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1" t="d">
        <v>2013-05-26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 t="d">
        <v>2014-05-25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 t="d">
        <v>2015-05-31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 t="d">
        <v>2016-05-29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1" t="d">
        <v>2013-06-30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 t="d">
        <v>2014-06-30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 t="d">
        <v>2015-06-30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 t="d">
        <v>2016-06-30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1" t="d">
        <v>2013-12-31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 t="d">
        <v>2014-12-31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 t="d">
        <v>2015-12-31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 t="d">
        <v>2016-12-31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1" t="d">
        <v>2012-12-31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 t="d">
        <v>2013-12-31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 t="d">
        <v>2014-12-31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 t="d">
        <v>2015-12-31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1" t="d">
        <v>2012-12-31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 t="d">
        <v>2013-12-31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 t="d">
        <v>2014-12-31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 t="d">
        <v>2015-12-31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1" t="d">
        <v>2012-12-31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 t="d">
        <v>2013-12-31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 t="d">
        <v>2014-12-31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 t="d">
        <v>2015-12-31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1" t="d">
        <v>2013-11-30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 t="d">
        <v>2014-11-30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 t="d">
        <v>2015-11-30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 t="d">
        <v>2016-11-30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1" t="d">
        <v>2013-12-31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 t="d">
        <v>2014-12-31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 t="d">
        <v>2015-12-31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 t="d">
        <v>2016-12-31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1" t="d">
        <v>2013-12-28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 t="d">
        <v>2015-01-03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 t="d">
        <v>2016-01-02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 t="d">
        <v>2016-12-31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1" t="d">
        <v>2012-12-31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 t="d">
        <v>2013-12-31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 t="d">
        <v>2014-12-31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 t="d">
        <v>2015-12-31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1" t="d">
        <v>2012-12-31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 t="d">
        <v>2013-12-31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 t="d">
        <v>2014-12-31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 t="d">
        <v>2015-12-31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1" t="d">
        <v>2012-12-31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 t="d">
        <v>2013-12-31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 t="d">
        <v>2014-12-31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 t="d">
        <v>2015-12-31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1" t="d">
        <v>2012-12-31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 t="d">
        <v>2013-12-31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 t="d">
        <v>2014-12-31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 t="d">
        <v>2015-12-31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1" t="d">
        <v>2012-12-31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 t="d">
        <v>2013-12-31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 t="d">
        <v>2014-12-31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 t="d">
        <v>2015-12-31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1" t="d">
        <v>2013-12-31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 t="d">
        <v>2014-12-31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 t="d">
        <v>2015-12-31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 t="d">
        <v>2016-12-31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1" t="d">
        <v>2012-12-31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 t="d">
        <v>2013-12-31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 t="d">
        <v>2014-12-31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 t="d">
        <v>2015-12-31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1" t="d">
        <v>2012-12-31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 t="d">
        <v>2013-12-31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 t="d">
        <v>2014-12-31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 t="d">
        <v>2015-12-31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1" t="d">
        <v>2012-12-31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 t="d">
        <v>2013-12-31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 t="d">
        <v>2014-12-31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 t="d">
        <v>2015-12-31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1" t="d">
        <v>2013-06-30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 t="d">
        <v>2014-06-30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 t="d">
        <v>2015-06-30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 t="d">
        <v>2016-06-30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1" t="d">
        <v>2013-12-31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 t="d">
        <v>2014-12-31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 t="d">
        <v>2015-12-31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 t="d">
        <v>2016-12-31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1" t="d">
        <v>2013-12-31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 t="d">
        <v>2014-12-31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 t="d">
        <v>2015-12-31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 t="d">
        <v>2016-12-31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1" t="d">
        <v>2013-12-31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 t="d">
        <v>2014-12-31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 t="d">
        <v>2015-12-31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 t="d">
        <v>2016-12-31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1" t="d">
        <v>2013-12-31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 t="d">
        <v>2014-12-31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 t="d">
        <v>2015-12-31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 t="d">
        <v>2016-12-31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1" t="d">
        <v>2012-12-31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 t="d">
        <v>2013-12-31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 t="d">
        <v>2014-12-31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 t="d">
        <v>2015-12-31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1" t="d">
        <v>2012-12-31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 t="d">
        <v>2013-12-31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 t="d">
        <v>2014-12-31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 t="d">
        <v>2015-12-31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1" t="d">
        <v>2012-12-31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 t="d">
        <v>2013-12-31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 t="d">
        <v>2014-12-31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 t="d">
        <v>2015-12-31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1" t="d">
        <v>2012-12-31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 t="d">
        <v>2013-12-31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 t="d">
        <v>2014-12-31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 t="d">
        <v>2015-12-31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1" t="d">
        <v>2013-09-30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 t="d">
        <v>2014-09-30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 t="d">
        <v>2015-09-30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 t="d">
        <v>2016-09-30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1" t="d">
        <v>2013-10-31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 t="d">
        <v>2014-10-31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 t="d">
        <v>2015-10-31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 t="d">
        <v>2016-10-31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1" t="d">
        <v>2013-09-01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 t="d">
        <v>2014-08-31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 t="d">
        <v>2015-08-30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 t="d">
        <v>2016-08-28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1" t="d">
        <v>2003-06-30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 t="d">
        <v>2004-06-30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 t="d">
        <v>2006-02-28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 t="d">
        <v>2007-02-28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1" t="d">
        <v>2013-07-28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 t="d">
        <v>2014-08-03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 t="d">
        <v>2015-08-02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 t="d">
        <v>2016-07-31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1" t="d">
        <v>2013-01-31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 t="d">
        <v>2014-01-31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 t="d">
        <v>2015-01-31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 t="d">
        <v>2016-01-31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1" t="d">
        <v>2013-07-27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 t="d">
        <v>2014-07-26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 t="d">
        <v>2015-07-25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 t="d">
        <v>2016-07-30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1" t="d">
        <v>2015-04-03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 t="d">
        <v>2016-04-01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1" t="d">
        <v>2013-12-31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 t="d">
        <v>2014-12-26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 t="d">
        <v>2015-12-25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 t="d">
        <v>2016-12-30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1" t="d">
        <v>2013-05-31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 t="d">
        <v>2014-05-31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 t="d">
        <v>2015-05-31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 t="d">
        <v>2016-05-31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1" t="d">
        <v>2012-12-31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 t="d">
        <v>2013-12-31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 t="d">
        <v>2014-12-31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 t="d">
        <v>2015-12-31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1" t="d">
        <v>2012-12-31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 t="d">
        <v>2013-12-31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 t="d">
        <v>2014-12-31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 t="d">
        <v>2015-12-31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1" t="d">
        <v>2013-12-31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 t="d">
        <v>2014-12-31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 t="d">
        <v>2015-12-31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 t="d">
        <v>2016-12-31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1" t="d">
        <v>2013-12-31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 t="d">
        <v>2014-12-31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 t="d">
        <v>2015-12-31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 t="d">
        <v>2016-12-31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1" t="d">
        <v>2012-12-31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 t="d">
        <v>2013-12-31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 t="d">
        <v>2014-12-31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 t="d">
        <v>2015-12-31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1" t="d">
        <v>2012-12-31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 t="d">
        <v>2013-12-31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 t="d">
        <v>2014-12-31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 t="d">
        <v>2015-12-31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1" t="d">
        <v>2012-12-31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 t="d">
        <v>2013-12-31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 t="d">
        <v>2014-12-31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 t="d">
        <v>2015-12-31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1" t="d">
        <v>2013-12-31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 t="d">
        <v>2014-12-31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 t="d">
        <v>2015-12-31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 t="d">
        <v>2016-12-31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1" t="d">
        <v>2013-12-31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 t="d">
        <v>2014-12-31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 t="d">
        <v>2015-12-31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 t="d">
        <v>2016-12-31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1" t="d">
        <v>2013-10-31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 t="d">
        <v>2014-10-31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 t="d">
        <v>2015-10-31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 t="d">
        <v>2016-10-31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1" t="d">
        <v>2012-11-30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 t="d">
        <v>2013-12-31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 t="d">
        <v>2014-12-31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 t="d">
        <v>2015-12-31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1" t="d">
        <v>2013-02-01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 t="d">
        <v>2014-01-31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 t="d">
        <v>2015-01-30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 t="d">
        <v>2016-01-29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1" t="d">
        <v>2012-12-31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 t="d">
        <v>2013-12-31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 t="d">
        <v>2014-12-31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 t="d">
        <v>2015-12-31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1" t="d">
        <v>2013-09-30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 t="d">
        <v>2014-09-30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 t="d">
        <v>2015-09-30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 t="d">
        <v>2016-09-30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1" t="d">
        <v>2012-12-31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 t="d">
        <v>2013-12-31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 t="d">
        <v>2014-12-31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 t="d">
        <v>2015-12-31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1" t="d">
        <v>2013-09-28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 t="d">
        <v>2014-09-27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 t="d">
        <v>2015-10-03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 t="d">
        <v>2016-10-01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1" t="d">
        <v>2013-12-31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 t="d">
        <v>2014-12-31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 t="d">
        <v>2015-12-31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 t="d">
        <v>2016-12-31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1" t="d">
        <v>2013-12-31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 t="d">
        <v>2014-12-31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 t="d">
        <v>2015-12-31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 t="d">
        <v>2016-12-31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1" t="d">
        <v>2013-12-31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 t="d">
        <v>2014-12-31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 t="d">
        <v>2015-12-31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 t="d">
        <v>2016-12-31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1" t="d">
        <v>2012-12-31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 t="d">
        <v>2013-12-31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 t="d">
        <v>2014-12-31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 t="d">
        <v>2015-12-31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1" t="d">
        <v>2013-02-02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 t="d">
        <v>2014-02-01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 t="d">
        <v>2015-01-31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 t="d">
        <v>2016-01-30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1" t="d">
        <v>2012-12-31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 t="d">
        <v>2013-12-31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 t="d">
        <v>2014-12-31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 t="d">
        <v>2015-12-31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1" t="d">
        <v>2013-12-31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 t="d">
        <v>2014-12-31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 t="d">
        <v>2015-12-31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 t="d">
        <v>2016-12-31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1" t="d">
        <v>2013-12-31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 t="d">
        <v>2014-12-31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 t="d">
        <v>2015-12-31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 t="d">
        <v>2016-12-31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1" t="d">
        <v>2013-05-26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 t="d">
        <v>2014-05-25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 t="d">
        <v>2015-05-31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 t="d">
        <v>2016-05-29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1" t="d">
        <v>2012-12-31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 t="d">
        <v>2013-12-31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 t="d">
        <v>2014-12-31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 t="d">
        <v>2015-12-31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1" t="d">
        <v>2012-12-31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 t="d">
        <v>2013-12-31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 t="d">
        <v>2014-12-31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 t="d">
        <v>2015-12-31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1" t="d">
        <v>2013-12-31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 t="d">
        <v>2014-12-31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 t="d">
        <v>2015-12-31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 t="d">
        <v>2016-12-31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1" t="d">
        <v>2013-03-31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 t="d">
        <v>2014-03-31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 t="d">
        <v>2015-03-31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 t="d">
        <v>2016-03-31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1" t="d">
        <v>2013-12-31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 t="d">
        <v>2014-12-31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 t="d">
        <v>2015-12-31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 t="d">
        <v>2016-12-31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1" t="d">
        <v>2012-12-31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 t="d">
        <v>2013-12-31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 t="d">
        <v>2014-12-31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 t="d">
        <v>2015-12-31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1" t="d">
        <v>2013-12-31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 t="d">
        <v>2014-12-31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 t="d">
        <v>2015-12-31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 t="d">
        <v>2016-12-31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1" t="d">
        <v>2012-12-31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 t="d">
        <v>2013-12-31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 t="d">
        <v>2014-12-31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 t="d">
        <v>2015-12-31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1" t="d">
        <v>2012-12-31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 t="d">
        <v>2013-12-31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 t="d">
        <v>2014-12-31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 t="d">
        <v>2015-12-31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1" t="d">
        <v>2013-06-30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 t="d">
        <v>2014-06-30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 t="d">
        <v>2015-06-30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 t="d">
        <v>2016-06-30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1" t="d">
        <v>2012-12-31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 t="d">
        <v>2013-12-31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 t="d">
        <v>2014-12-31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 t="d">
        <v>2015-12-31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1" t="d">
        <v>2013-09-30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 t="d">
        <v>2014-09-30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 t="d">
        <v>2015-09-30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 t="d">
        <v>2016-09-30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1" t="d">
        <v>2012-12-31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 t="d">
        <v>2013-12-31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 t="d">
        <v>2014-12-31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 t="d">
        <v>2015-12-31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1" t="d">
        <v>2012-12-31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 t="d">
        <v>2013-12-31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 t="d">
        <v>2014-12-31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 t="d">
        <v>2015-12-31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1" t="d">
        <v>2012-12-31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 t="d">
        <v>2013-12-31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 t="d">
        <v>2014-12-31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 t="d">
        <v>2015-12-31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1" t="d">
        <v>2013-12-31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 t="d">
        <v>2014-12-31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 t="d">
        <v>2015-12-31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 t="d">
        <v>2016-12-31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1" t="d">
        <v>2012-12-31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 t="d">
        <v>2013-12-31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 t="d">
        <v>2014-12-31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 t="d">
        <v>2015-12-31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1" t="d">
        <v>2012-12-31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 t="d">
        <v>2013-12-31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 t="d">
        <v>2014-12-31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 t="d">
        <v>2015-12-31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1" t="d">
        <v>2012-12-31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 t="d">
        <v>2013-12-31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 t="d">
        <v>2014-12-31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 t="d">
        <v>2015-12-31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1" t="d">
        <v>2012-12-31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 t="d">
        <v>2013-12-31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 t="d">
        <v>2014-12-31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 t="d">
        <v>2015-12-31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1" t="d">
        <v>2012-12-31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 t="d">
        <v>2013-12-31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 t="d">
        <v>2014-12-31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 t="d">
        <v>2015-12-31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1" t="d">
        <v>2012-12-31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 t="d">
        <v>2013-12-31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 t="d">
        <v>2014-12-31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 t="d">
        <v>2015-12-31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1" t="d">
        <v>2013-12-31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 t="d">
        <v>2014-12-31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 t="d">
        <v>2015-12-31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 t="d">
        <v>2016-12-31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1" t="d">
        <v>2012-12-31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 t="d">
        <v>2013-12-31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 t="d">
        <v>2014-12-31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 t="d">
        <v>2015-12-31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1" t="d">
        <v>2013-12-31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 t="d">
        <v>2014-12-31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 t="d">
        <v>2015-12-31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 t="d">
        <v>2016-12-31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1" t="d">
        <v>2012-12-31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 t="d">
        <v>2013-12-31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 t="d">
        <v>2014-12-31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 t="d">
        <v>2015-12-31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1" t="d">
        <v>2013-12-31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 t="d">
        <v>2014-12-31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 t="d">
        <v>2015-12-31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 t="d">
        <v>2016-12-31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1" t="d">
        <v>2013-12-31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 t="d">
        <v>2014-12-31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 t="d">
        <v>2015-12-31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 t="d">
        <v>2016-12-31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1" t="d">
        <v>2013-12-31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 t="d">
        <v>2014-12-31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 t="d">
        <v>2015-12-31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 t="d">
        <v>2016-12-31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1" t="d">
        <v>2012-12-31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 t="d">
        <v>2013-12-31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 t="d">
        <v>2014-12-31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 t="d">
        <v>2015-12-31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1" t="d">
        <v>2012-12-31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 t="d">
        <v>2013-12-31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 t="d">
        <v>2014-12-31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 t="d">
        <v>2015-12-31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1" t="d">
        <v>2013-05-31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 t="d">
        <v>2014-05-31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 t="d">
        <v>2015-05-31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 t="d">
        <v>2016-05-31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1" t="d">
        <v>2012-12-31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 t="d">
        <v>2013-12-31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 t="d">
        <v>2014-12-31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 t="d">
        <v>2015-12-31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1" t="d">
        <v>2013-09-30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 t="d">
        <v>2014-09-30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 t="d">
        <v>2015-09-30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 t="d">
        <v>2016-09-30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1" t="d">
        <v>2012-12-31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 t="d">
        <v>2013-12-31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 t="d">
        <v>2014-12-31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 t="d">
        <v>2015-12-31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1" t="d">
        <v>2012-12-31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 t="d">
        <v>2013-12-31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 t="d">
        <v>2014-12-31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 t="d">
        <v>2015-12-31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1" t="d">
        <v>2013-02-02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 t="d">
        <v>2014-02-01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 t="d">
        <v>2015-01-31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 t="d">
        <v>2016-01-30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1" t="d">
        <v>2012-12-31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 t="d">
        <v>2013-12-31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 t="d">
        <v>2014-12-31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 t="d">
        <v>2015-12-31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1" t="d">
        <v>2013-12-31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 t="d">
        <v>2014-12-31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 t="d">
        <v>2015-12-31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 t="d">
        <v>2016-12-31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1" t="d">
        <v>2013-12-31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 t="d">
        <v>2014-12-31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 t="d">
        <v>2015-12-31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 t="d">
        <v>2016-12-31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1" t="d">
        <v>2012-12-31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 t="d">
        <v>2013-12-31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 t="d">
        <v>2014-12-31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 t="d">
        <v>2015-12-31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1" t="d">
        <v>2013-12-31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 t="d">
        <v>2014-12-31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 t="d">
        <v>2015-12-31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 t="d">
        <v>2016-12-31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1" t="d">
        <v>2012-12-31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 t="d">
        <v>2013-12-31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 t="d">
        <v>2014-12-31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 t="d">
        <v>2015-12-31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1" t="d">
        <v>2012-12-31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 t="d">
        <v>2013-12-31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 t="d">
        <v>2014-12-31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 t="d">
        <v>2015-12-31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1" t="d">
        <v>2013-12-31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 t="d">
        <v>2014-12-31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 t="d">
        <v>2015-12-31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 t="d">
        <v>2016-12-31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1" t="d">
        <v>2012-12-31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 t="d">
        <v>2013-12-31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 t="d">
        <v>2014-12-31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 t="d">
        <v>2015-12-31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1" t="d">
        <v>2012-12-31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 t="d">
        <v>2013-12-31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 t="d">
        <v>2014-12-31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 t="d">
        <v>2015-12-31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1" t="d">
        <v>2013-05-26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 t="d">
        <v>2014-05-25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 t="d">
        <v>2015-05-31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 t="d">
        <v>2016-05-29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1" t="d">
        <v>2013-12-31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 t="d">
        <v>2014-12-31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 t="d">
        <v>2015-12-31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 t="d">
        <v>2016-12-31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1" t="d">
        <v>2013-12-31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 t="d">
        <v>2014-12-31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 t="d">
        <v>2015-12-31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 t="d">
        <v>2016-12-31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1" t="d">
        <v>2012-12-31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 t="d">
        <v>2013-12-31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 t="d">
        <v>2014-12-31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 t="d">
        <v>2015-12-31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1" t="d">
        <v>2013-05-31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 t="d">
        <v>2014-05-31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 t="d">
        <v>2015-05-31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 t="d">
        <v>2016-05-31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1" t="d">
        <v>2013-02-02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 t="d">
        <v>2014-02-01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 t="d">
        <v>2015-01-31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 t="d">
        <v>2016-01-30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1" t="d">
        <v>2012-12-29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 t="d">
        <v>2013-12-28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 t="d">
        <v>2014-12-27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 t="d">
        <v>2015-12-26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1" t="d">
        <v>2013-12-31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 t="d">
        <v>2014-12-31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 t="d">
        <v>2015-12-31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 t="d">
        <v>2016-12-31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1" t="d">
        <v>2012-12-31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 t="d">
        <v>2013-12-31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 t="d">
        <v>2014-12-31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 t="d">
        <v>2015-12-31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1" t="d">
        <v>2013-12-31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 t="d">
        <v>2014-12-31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 t="d">
        <v>2015-12-31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 t="d">
        <v>2016-12-31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1" t="d">
        <v>2013-06-30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 t="d">
        <v>2014-06-30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 t="d">
        <v>2015-06-30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 t="d">
        <v>2016-06-30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1" t="d">
        <v>2012-12-31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 t="d">
        <v>2013-12-29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 t="d">
        <v>2014-12-28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 t="d">
        <v>2015-12-27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1" t="d">
        <v>2012-12-31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 t="d">
        <v>2013-12-31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 t="d">
        <v>2014-12-31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 t="d">
        <v>2015-12-31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1" t="d">
        <v>2013-12-28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 t="d">
        <v>2015-01-03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 t="d">
        <v>2016-01-02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 t="d">
        <v>2016-12-31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1" t="d">
        <v>2012-12-31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 t="d">
        <v>2013-12-31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 t="d">
        <v>2014-12-31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 t="d">
        <v>2015-12-31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1" t="d">
        <v>2012-12-31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 t="d">
        <v>2013-12-31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 t="d">
        <v>2014-12-31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 t="d">
        <v>2015-12-31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1" t="d">
        <v>2013-12-31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 t="d">
        <v>2014-12-31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 t="d">
        <v>2015-12-31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 t="d">
        <v>2016-12-31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1" t="d">
        <v>2013-02-03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 t="d">
        <v>2014-02-02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 t="d">
        <v>2015-02-01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 t="d">
        <v>2016-01-31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1" t="d">
        <v>2012-12-31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 t="d">
        <v>2013-12-31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 t="d">
        <v>2014-12-31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 t="d">
        <v>2015-12-31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1" t="d">
        <v>2012-12-31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 t="d">
        <v>2013-12-31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 t="d">
        <v>2014-12-31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 t="d">
        <v>2015-12-31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1" t="d">
        <v>2012-12-31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 t="d">
        <v>2013-12-31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 t="d">
        <v>2014-12-31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 t="d">
        <v>2015-12-31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1" t="d">
        <v>2013-09-28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 t="d">
        <v>2014-09-27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 t="d">
        <v>2015-09-26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 t="d">
        <v>2016-09-24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1" t="d">
        <v>2013-12-31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 t="d">
        <v>2014-12-31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 t="d">
        <v>2015-12-31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 t="d">
        <v>2016-12-31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1" t="d">
        <v>2013-09-30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 t="d">
        <v>2014-09-30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 t="d">
        <v>2015-09-30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 t="d">
        <v>2016-09-30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1" t="d">
        <v>2014-10-31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 t="d">
        <v>2015-10-31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 t="d">
        <v>2016-10-31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1" t="d">
        <v>2013-10-31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 t="d">
        <v>2014-10-31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 t="d">
        <v>2015-10-31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 t="d">
        <v>2016-10-31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1" t="d">
        <v>2013-04-30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 t="d">
        <v>2014-04-30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 t="d">
        <v>2015-04-30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 t="d">
        <v>2016-04-30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1" t="d">
        <v>2013-10-27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 t="d">
        <v>2014-10-26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 t="d">
        <v>2015-10-31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 t="d">
        <v>2016-10-30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1" t="d">
        <v>2013-06-28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 t="d">
        <v>2014-06-27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 t="d">
        <v>2015-07-03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 t="d">
        <v>2016-07-01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1" t="d">
        <v>2012-12-29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 t="d">
        <v>2013-12-28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 t="d">
        <v>2014-12-27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 t="d">
        <v>2015-12-26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1" t="d">
        <v>2012-12-31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 t="d">
        <v>2013-12-31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 t="d">
        <v>2014-12-31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 t="d">
        <v>2015-12-31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1" t="d">
        <v>2012-12-31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 t="d">
        <v>2013-12-31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 t="d">
        <v>2014-12-31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 t="d">
        <v>2015-12-31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1" t="d">
        <v>2013-12-31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 t="d">
        <v>2014-12-31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 t="d">
        <v>2015-12-31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 t="d">
        <v>2016-12-31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1" t="d">
        <v>2012-12-31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 t="d">
        <v>2013-12-31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 t="d">
        <v>2014-12-31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 t="d">
        <v>2015-12-31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1" t="d">
        <v>2012-12-31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 t="d">
        <v>2013-12-31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 t="d">
        <v>2014-12-31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 t="d">
        <v>2015-12-31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1" t="d">
        <v>2012-12-31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 t="d">
        <v>2013-12-31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 t="d">
        <v>2014-12-31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 t="d">
        <v>2015-12-31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1" t="d">
        <v>2013-12-29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 t="d">
        <v>2014-12-28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 t="d">
        <v>2016-01-03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 t="d">
        <v>2017-01-01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1" t="d">
        <v>2013-12-28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 t="d">
        <v>2014-12-27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 t="d">
        <v>2015-12-26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 t="d">
        <v>2016-12-31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1" t="d">
        <v>2013-07-31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 t="d">
        <v>2014-07-31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 t="d">
        <v>2015-07-31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 t="d">
        <v>2016-07-31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1" t="d">
        <v>2012-12-31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 t="d">
        <v>2013-12-31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 t="d">
        <v>2014-12-31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 t="d">
        <v>2015-12-31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1" t="d">
        <v>2012-12-31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 t="d">
        <v>2013-12-31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 t="d">
        <v>2014-12-31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 t="d">
        <v>2015-12-31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1" t="d">
        <v>2012-12-31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 t="d">
        <v>2013-12-31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 t="d">
        <v>2014-12-31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 t="d">
        <v>2015-12-31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1" t="d">
        <v>2013-12-31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 t="d">
        <v>2014-12-31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 t="d">
        <v>2015-12-31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 t="d">
        <v>2016-12-31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1" t="d">
        <v>2013-12-31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 t="d">
        <v>2014-12-31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 t="d">
        <v>2015-12-31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 t="d">
        <v>2016-12-31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1" t="d">
        <v>2012-12-31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 t="d">
        <v>2013-12-31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 t="d">
        <v>2014-12-31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 t="d">
        <v>2015-12-31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1" t="d">
        <v>2012-12-31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 t="d">
        <v>2013-12-31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 t="d">
        <v>2014-12-31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 t="d">
        <v>2015-12-31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1" t="d">
        <v>2013-09-27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 t="d">
        <v>2014-09-26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 t="d">
        <v>2015-10-02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 t="d">
        <v>2016-09-30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1" t="d">
        <v>2012-12-31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 t="d">
        <v>2013-12-31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 t="d">
        <v>2014-12-31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 t="d">
        <v>2015-12-31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1" t="d">
        <v>2012-12-31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 t="d">
        <v>2013-12-31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 t="d">
        <v>2014-12-31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 t="d">
        <v>2015-12-31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1" t="d">
        <v>2013-02-02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 t="d">
        <v>2014-02-01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 t="d">
        <v>2015-01-31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 t="d">
        <v>2016-01-30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1" t="d">
        <v>2012-12-29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 t="d">
        <v>2013-12-28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 t="d">
        <v>2015-01-03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 t="d">
        <v>2016-01-02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1" t="d">
        <v>2013-09-30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 t="d">
        <v>2014-09-30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 t="d">
        <v>2015-09-30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 t="d">
        <v>2016-09-30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1" t="d">
        <v>2012-12-31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 t="d">
        <v>2013-12-31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 t="d">
        <v>2014-12-31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 t="d">
        <v>2015-12-31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1" t="d">
        <v>2013-06-30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 t="d">
        <v>2014-06-30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 t="d">
        <v>2015-06-30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 t="d">
        <v>2016-06-30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1" t="d">
        <v>2013-12-31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 t="d">
        <v>2014-12-31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 t="d">
        <v>2015-12-31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 t="d">
        <v>2016-12-31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1" t="d">
        <v>2013-12-31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 t="d">
        <v>2014-12-31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 t="d">
        <v>2015-12-31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 t="d">
        <v>2016-12-31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1" t="d">
        <v>2013-02-28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 t="d">
        <v>2014-02-28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 t="d">
        <v>2015-02-28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 t="d">
        <v>2016-02-29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1" t="d">
        <v>2012-12-31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 t="d">
        <v>2013-12-31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 t="d">
        <v>2014-12-31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 t="d">
        <v>2015-12-31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1" t="d">
        <v>2013-03-30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 t="d">
        <v>2014-03-29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 t="d">
        <v>2015-03-28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 t="d">
        <v>2016-04-02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1" t="d">
        <v>2013-02-02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 t="d">
        <v>2014-02-01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 t="d">
        <v>2015-01-31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 t="d">
        <v>2016-01-30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1" t="d">
        <v>2013-02-02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 t="d">
        <v>2014-02-01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 t="d">
        <v>2015-01-31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 t="d">
        <v>2016-01-30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1" t="d">
        <v>2013-12-31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 t="d">
        <v>2014-12-31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 t="d">
        <v>2015-12-31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 t="d">
        <v>2016-12-31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1" t="d">
        <v>2013-02-02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 t="d">
        <v>2014-02-01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 t="d">
        <v>2015-01-31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 t="d">
        <v>2016-01-30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1" t="d">
        <v>2012-12-31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 t="d">
        <v>2013-12-31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 t="d">
        <v>2014-12-31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 t="d">
        <v>2015-12-31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1" t="d">
        <v>2013-11-30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 t="d">
        <v>2014-11-30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 t="d">
        <v>2015-11-30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 t="d">
        <v>2016-11-30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1" t="d">
        <v>2012-12-31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 t="d">
        <v>2013-12-31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 t="d">
        <v>2014-12-31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 t="d">
        <v>2015-12-31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1" t="d">
        <v>2012-12-31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 t="d">
        <v>2013-12-31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 t="d">
        <v>2014-12-31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 t="d">
        <v>2015-12-31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1" t="d">
        <v>2012-12-31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 t="d">
        <v>2013-12-31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 t="d">
        <v>2014-12-31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 t="d">
        <v>2015-12-31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1" t="d">
        <v>2013-06-30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 t="d">
        <v>2014-06-29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 t="d">
        <v>2015-06-28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 t="d">
        <v>2016-07-03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1" t="d">
        <v>2012-12-31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 t="d">
        <v>2013-12-31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 t="d">
        <v>2014-12-31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 t="d">
        <v>2015-12-31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1" t="d">
        <v>2013-12-31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 t="d">
        <v>2014-12-31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 t="d">
        <v>2015-12-31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 t="d">
        <v>2016-12-31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1" t="d">
        <v>2012-12-31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 t="d">
        <v>2013-12-31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 t="d">
        <v>2014-12-31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 t="d">
        <v>2015-12-31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1" t="d">
        <v>2013-02-01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 t="d">
        <v>2014-01-31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 t="d">
        <v>2015-01-30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 t="d">
        <v>2016-01-29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1" t="d">
        <v>2013-06-30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 t="d">
        <v>2014-06-29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 t="d">
        <v>2015-06-28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 t="d">
        <v>2016-06-26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1" t="d">
        <v>2012-12-31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 t="d">
        <v>2013-12-31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 t="d">
        <v>2014-12-31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 t="d">
        <v>2015-12-31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1" t="d">
        <v>2013-12-31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 t="d">
        <v>2014-12-31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 t="d">
        <v>2015-12-31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 t="d">
        <v>2016-12-31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1" t="d">
        <v>2012-12-31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 t="d">
        <v>2013-12-31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 t="d">
        <v>2014-12-31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 t="d">
        <v>2015-12-31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1" t="d">
        <v>2012-12-31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 t="d">
        <v>2013-12-31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 t="d">
        <v>2014-12-31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 t="d">
        <v>2015-12-31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1" t="d">
        <v>2013-02-02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 t="d">
        <v>2014-02-01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 t="d">
        <v>2015-01-31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 t="d">
        <v>2016-01-30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1" t="d">
        <v>2013-12-31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 t="d">
        <v>2014-12-31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 t="d">
        <v>2015-12-31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 t="d">
        <v>2016-12-31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1" t="d">
        <v>2012-12-31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 t="d">
        <v>2013-12-31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 t="d">
        <v>2014-12-31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 t="d">
        <v>2015-12-31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1" t="d">
        <v>2012-12-31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 t="d">
        <v>2013-12-31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 t="d">
        <v>2014-12-31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 t="d">
        <v>2015-12-31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1" t="d">
        <v>2012-12-31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 t="d">
        <v>2013-12-31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 t="d">
        <v>2014-12-31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 t="d">
        <v>2015-12-31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1" t="d">
        <v>2013-12-31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 t="d">
        <v>2014-12-31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 t="d">
        <v>2015-12-31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 t="d">
        <v>2016-12-31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1" t="d">
        <v>2012-12-31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 t="d">
        <v>2013-12-31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 t="d">
        <v>2014-12-31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 t="d">
        <v>2015-12-31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1" t="d">
        <v>2012-12-31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 t="d">
        <v>2013-12-31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 t="d">
        <v>2014-12-31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 t="d">
        <v>2015-12-31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1" t="d">
        <v>2013-03-31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 t="d">
        <v>2014-03-31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 t="d">
        <v>2015-03-31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 t="d">
        <v>2016-03-31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1" t="d">
        <v>2013-03-31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 t="d">
        <v>2014-03-31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 t="d">
        <v>2015-03-31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 t="d">
        <v>2016-03-31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1" t="d">
        <v>2012-12-31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 t="d">
        <v>2013-12-31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 t="d">
        <v>2014-12-31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 t="d">
        <v>2015-12-31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1" t="d">
        <v>2012-12-31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 t="d">
        <v>2013-12-31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 t="d">
        <v>2014-12-31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 t="d">
        <v>2015-12-31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1" t="d">
        <v>2012-12-31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 t="d">
        <v>2013-12-31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 t="d">
        <v>2014-12-31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 t="d">
        <v>2015-12-31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1" t="d">
        <v>2012-12-31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 t="d">
        <v>2013-12-31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 t="d">
        <v>2014-12-31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 t="d">
        <v>2015-12-31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1" t="d">
        <v>2012-12-31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 t="d">
        <v>2013-12-31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 t="d">
        <v>2014-12-31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 t="d">
        <v>2015-12-31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1" t="d">
        <v>2013-11-30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 t="d">
        <v>2014-11-30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 t="d">
        <v>2015-11-30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 t="d">
        <v>2016-11-30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1" t="d">
        <v>2012-12-31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 t="d">
        <v>2013-12-31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 t="d">
        <v>2014-12-31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 t="d">
        <v>2015-12-31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1" t="d">
        <v>2012-12-31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 t="d">
        <v>2013-12-31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 t="d">
        <v>2014-12-31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 t="d">
        <v>2015-12-31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1" t="d">
        <v>2013-12-31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 t="d">
        <v>2014-12-31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 t="d">
        <v>2015-12-31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 t="d">
        <v>2016-12-31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1" t="d">
        <v>2012-12-31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 t="d">
        <v>2013-12-31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 t="d">
        <v>2014-12-31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 t="d">
        <v>2015-12-31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1" t="d">
        <v>2012-12-31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 t="d">
        <v>2013-12-31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 t="d">
        <v>2014-12-31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 t="d">
        <v>2015-12-31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1" t="d">
        <v>2013-08-31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 t="d">
        <v>2014-08-31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 t="d">
        <v>2015-08-31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 t="d">
        <v>2016-08-31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1" t="d">
        <v>2013-05-31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 t="d">
        <v>2014-12-31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 t="d">
        <v>2015-12-31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 t="d">
        <v>2016-12-31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1" t="d">
        <v>2012-12-31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 t="d">
        <v>2013-12-31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 t="d">
        <v>2014-12-31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 t="d">
        <v>2015-12-31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1" t="d">
        <v>2012-12-31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 t="d">
        <v>2013-12-31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 t="d">
        <v>2014-12-31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 t="d">
        <v>2015-12-31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1" t="d">
        <v>2012-12-31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 t="d">
        <v>2013-12-31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 t="d">
        <v>2014-12-31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 t="d">
        <v>2015-12-31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1" t="d">
        <v>2013-06-30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 t="d">
        <v>2014-06-30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 t="d">
        <v>2015-06-30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 t="d">
        <v>2016-06-30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1" t="d">
        <v>2012-12-31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 t="d">
        <v>2013-12-31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 t="d">
        <v>2014-12-31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 t="d">
        <v>2015-12-31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1" t="d">
        <v>2013-12-31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 t="d">
        <v>2014-12-31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 t="d">
        <v>2015-12-31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 t="d">
        <v>2016-12-31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1" t="d">
        <v>2013-08-29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 t="d">
        <v>2014-08-28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 t="d">
        <v>2015-09-03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 t="d">
        <v>2016-09-01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1" t="d">
        <v>2012-12-31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 t="d">
        <v>2013-12-31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 t="d">
        <v>2014-12-31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 t="d">
        <v>2015-12-31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1" t="d">
        <v>2014-12-31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 t="d">
        <v>2015-12-31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1" t="d">
        <v>2013-12-31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 t="d">
        <v>2014-12-31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 t="d">
        <v>2015-12-31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 t="d">
        <v>2016-12-31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1" t="d">
        <v>2012-12-31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 t="d">
        <v>2013-12-31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 t="d">
        <v>2014-12-31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 t="d">
        <v>2015-12-31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1" t="d">
        <v>2012-12-31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 t="d">
        <v>2013-12-31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 t="d">
        <v>2014-12-31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 t="d">
        <v>2015-12-31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1" t="d">
        <v>2012-12-31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 t="d">
        <v>2013-12-31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 t="d">
        <v>2014-12-31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 t="d">
        <v>2015-12-31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1" t="d">
        <v>2013-12-31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 t="d">
        <v>2014-12-31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 t="d">
        <v>2015-12-31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 t="d">
        <v>2016-12-31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1" t="d">
        <v>2012-12-31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 t="d">
        <v>2013-12-31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 t="d">
        <v>2014-12-31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 t="d">
        <v>2015-12-31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1" t="d">
        <v>2013-05-31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 t="d">
        <v>2014-05-31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 t="d">
        <v>2015-05-31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 t="d">
        <v>2016-05-31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1" t="d">
        <v>2013-12-31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 t="d">
        <v>2014-12-31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 t="d">
        <v>2015-12-31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 t="d">
        <v>2016-12-31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1" t="d">
        <v>2012-12-31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 t="d">
        <v>2013-12-31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 t="d">
        <v>2014-12-31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 t="d">
        <v>2015-12-31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1" t="d">
        <v>2013-12-31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 t="d">
        <v>2014-12-31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 t="d">
        <v>2015-12-31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 t="d">
        <v>2016-12-31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1" t="d">
        <v>2013-04-26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 t="d">
        <v>2014-04-25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 t="d">
        <v>2015-04-24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 t="d">
        <v>2016-04-29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1" t="d">
        <v>2012-12-31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 t="d">
        <v>2013-12-31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 t="d">
        <v>2014-12-31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 t="d">
        <v>2015-12-31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1" t="d">
        <v>2013-01-27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 t="d">
        <v>2014-01-26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 t="d">
        <v>2015-01-25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 t="d">
        <v>2016-01-31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1" t="d">
        <v>2012-12-31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 t="d">
        <v>2013-12-31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 t="d">
        <v>2014-12-31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 t="d">
        <v>2015-12-31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1" t="d">
        <v>2012-12-31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 t="d">
        <v>2013-12-31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 t="d">
        <v>2014-12-31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 t="d">
        <v>2015-12-31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1" t="d">
        <v>2012-12-31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 t="d">
        <v>2013-12-31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 t="d">
        <v>2014-12-31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 t="d">
        <v>2015-12-31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1" t="d">
        <v>2014-12-31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 t="d">
        <v>2015-12-31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 t="d">
        <v>2016-12-31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1" t="d">
        <v>2012-12-31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 t="d">
        <v>2013-12-31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 t="d">
        <v>2014-12-31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 t="d">
        <v>2015-12-31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1" t="d">
        <v>2012-12-31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 t="d">
        <v>2013-12-31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 t="d">
        <v>2014-12-31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 t="d">
        <v>2015-12-31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1" t="d">
        <v>2012-12-31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 t="d">
        <v>2013-12-31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 t="d">
        <v>2014-12-31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 t="d">
        <v>2015-12-31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1" t="d">
        <v>2012-12-31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 t="d">
        <v>2013-12-31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 t="d">
        <v>2014-12-31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 t="d">
        <v>2015-12-31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1" t="d">
        <v>2012-12-31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 t="d">
        <v>2013-12-31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 t="d">
        <v>2014-12-31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 t="d">
        <v>2015-12-31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1" t="d">
        <v>2013-12-31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 t="d">
        <v>2014-12-31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 t="d">
        <v>2015-12-31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 t="d">
        <v>2016-12-31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1" t="d">
        <v>2012-12-31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 t="d">
        <v>2013-12-31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 t="d">
        <v>2014-12-31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 t="d">
        <v>2015-12-31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1" t="d">
        <v>2013-04-27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 t="d">
        <v>2014-04-26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 t="d">
        <v>2015-04-25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 t="d">
        <v>2016-04-30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1" t="d">
        <v>2012-12-31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 t="d">
        <v>2013-12-31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 t="d">
        <v>2014-12-31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 t="d">
        <v>2015-12-31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1" t="d">
        <v>2013-12-28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 t="d">
        <v>2014-12-27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 t="d">
        <v>2015-12-26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 t="d">
        <v>2016-12-31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1" t="d">
        <v>2012-12-31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 t="d">
        <v>2013-12-31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 t="d">
        <v>2014-12-31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 t="d">
        <v>2015-12-31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1" t="d">
        <v>2013-12-31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 t="d">
        <v>2014-12-31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 t="d">
        <v>2015-12-31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 t="d">
        <v>2016-12-31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1" t="d">
        <v>2013-12-31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 t="d">
        <v>2014-12-31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 t="d">
        <v>2015-12-31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 t="d">
        <v>2016-12-31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1" t="d">
        <v>2012-12-31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 t="d">
        <v>2013-12-31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 t="d">
        <v>2014-12-31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 t="d">
        <v>2015-12-31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1" t="d">
        <v>2013-06-30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 t="d">
        <v>2014-06-30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 t="d">
        <v>2015-06-30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 t="d">
        <v>2016-06-30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1" t="d">
        <v>2013-12-31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 t="d">
        <v>2014-12-31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 t="d">
        <v>2015-12-31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 t="d">
        <v>2016-12-31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1" t="d">
        <v>2012-12-30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 t="d">
        <v>2013-12-29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 t="d">
        <v>2014-12-28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 t="d">
        <v>2016-01-03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1" t="d">
        <v>2013-12-31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 t="d">
        <v>2014-12-31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 t="d">
        <v>2015-12-31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 t="d">
        <v>2016-12-31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1" t="d">
        <v>2012-12-31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 t="d">
        <v>2013-12-31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 t="d">
        <v>2014-12-31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 t="d">
        <v>2015-12-31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1" t="d">
        <v>2012-12-31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 t="d">
        <v>2013-12-31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 t="d">
        <v>2014-12-31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 t="d">
        <v>2015-12-31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1" t="d">
        <v>2012-12-31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 t="d">
        <v>2013-12-31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 t="d">
        <v>2014-12-31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 t="d">
        <v>2015-12-31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1" t="d">
        <v>2013-12-31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 t="d">
        <v>2014-12-31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 t="d">
        <v>2015-12-31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 t="d">
        <v>2016-12-31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1" t="d">
        <v>2012-12-31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 t="d">
        <v>2013-12-31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 t="d">
        <v>2014-12-31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 t="d">
        <v>2015-12-31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1" t="d">
        <v>2012-12-31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 t="d">
        <v>2013-12-31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 t="d">
        <v>2014-12-31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 t="d">
        <v>2015-12-31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1" t="d">
        <v>2012-12-31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 t="d">
        <v>2013-12-31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 t="d">
        <v>2014-12-31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 t="d">
        <v>2015-12-31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1" t="d">
        <v>2013-02-03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 t="d">
        <v>2014-02-02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 t="d">
        <v>2015-02-01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 t="d">
        <v>2016-01-31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1" t="d">
        <v>2012-12-31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 t="d">
        <v>2013-12-31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 t="d">
        <v>2014-12-31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 t="d">
        <v>2015-12-31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1" t="d">
        <v>2012-12-31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 t="d">
        <v>2013-12-31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 t="d">
        <v>2014-12-31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 t="d">
        <v>2015-12-31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1" t="d">
        <v>2013-09-29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 t="d">
        <v>2014-09-28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 t="d">
        <v>2015-09-27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 t="d">
        <v>2016-09-25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1" t="d">
        <v>2014-03-29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 t="d">
        <v>2015-03-28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 t="d">
        <v>2016-04-02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1" t="d">
        <v>2013-12-31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 t="d">
        <v>2014-12-31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 t="d">
        <v>2015-12-31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 t="d">
        <v>2016-12-31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1" t="d">
        <v>2012-12-31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 t="d">
        <v>2013-12-31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 t="d">
        <v>2014-12-31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 t="d">
        <v>2015-12-31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1" t="d">
        <v>2013-12-31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 t="d">
        <v>2014-12-31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 t="d">
        <v>2015-12-31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 t="d">
        <v>2016-12-31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1" t="d">
        <v>2013-12-31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 t="d">
        <v>2014-12-31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 t="d">
        <v>2015-12-31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 t="d">
        <v>2016-12-31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1" t="d">
        <v>2013-02-28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 t="d">
        <v>2014-02-28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 t="d">
        <v>2015-02-28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 t="d">
        <v>2016-02-29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1" t="d">
        <v>2013-03-30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 t="d">
        <v>2014-03-29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 t="d">
        <v>2015-03-28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 t="d">
        <v>2016-04-02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1" t="d">
        <v>2013-09-30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 t="d">
        <v>2014-09-30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 t="d">
        <v>2015-09-30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 t="d">
        <v>2016-09-30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1" t="d">
        <v>2012-12-31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 t="d">
        <v>2013-12-31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 t="d">
        <v>2014-12-31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 t="d">
        <v>2015-12-31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1" t="d">
        <v>2013-02-02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 t="d">
        <v>2014-02-01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 t="d">
        <v>2015-01-31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 t="d">
        <v>2016-01-30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1" t="d">
        <v>2012-12-31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 t="d">
        <v>2013-12-31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 t="d">
        <v>2014-12-31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 t="d">
        <v>2015-12-31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1" t="d">
        <v>2013-12-31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 t="d">
        <v>2014-12-31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 t="d">
        <v>2015-12-31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 t="d">
        <v>2016-12-31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1" t="d">
        <v>2013-09-29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 t="d">
        <v>2014-09-28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 t="d">
        <v>2015-09-27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 t="d">
        <v>2016-10-02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1" t="d">
        <v>2012-12-31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 t="d">
        <v>2013-12-31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 t="d">
        <v>2014-12-31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 t="d">
        <v>2015-12-31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1" t="d">
        <v>2012-12-31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 t="d">
        <v>2013-12-31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 t="d">
        <v>2014-12-31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 t="d">
        <v>2015-12-31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1" t="d">
        <v>2013-12-31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 t="d">
        <v>2014-12-31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 t="d">
        <v>2015-12-31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 t="d">
        <v>2016-12-31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1" t="d">
        <v>2012-12-31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 t="d">
        <v>2013-12-31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 t="d">
        <v>2014-12-31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 t="d">
        <v>2015-12-31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1" t="d">
        <v>2013-02-02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 t="d">
        <v>2014-02-01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 t="d">
        <v>2015-02-02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 t="d">
        <v>2016-01-30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1" t="d">
        <v>2013-04-30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 t="d">
        <v>2014-04-30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 t="d">
        <v>2015-04-30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 t="d">
        <v>2016-04-30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1" t="d">
        <v>2012-12-31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 t="d">
        <v>2013-12-31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 t="d">
        <v>2014-12-31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 t="d">
        <v>2015-12-31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1" t="d">
        <v>2013-12-31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 t="d">
        <v>2015-01-03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 t="d">
        <v>2016-01-02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 t="d">
        <v>2016-12-31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1" t="d">
        <v>2012-12-31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 t="d">
        <v>2013-12-31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 t="d">
        <v>2014-12-31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 t="d">
        <v>2015-12-31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1" t="d">
        <v>2012-12-31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 t="d">
        <v>2013-12-31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 t="d">
        <v>2014-12-31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 t="d">
        <v>2015-12-31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1" t="d">
        <v>2012-12-31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 t="d">
        <v>2013-12-31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 t="d">
        <v>2014-12-31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 t="d">
        <v>2015-12-31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1" t="d">
        <v>2013-02-02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 t="d">
        <v>2014-02-01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 t="d">
        <v>2015-01-31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 t="d">
        <v>2016-01-30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1" t="d">
        <v>2012-12-31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 t="d">
        <v>2013-12-31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 t="d">
        <v>2014-12-31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 t="d">
        <v>2015-12-31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1" t="d">
        <v>2012-12-31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 t="d">
        <v>2013-12-31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 t="d">
        <v>2014-12-31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 t="d">
        <v>2015-12-31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1" t="d">
        <v>2012-12-31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 t="d">
        <v>2013-12-31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 t="d">
        <v>2014-12-31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 t="d">
        <v>2015-12-31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1" t="d">
        <v>2013-06-28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 t="d">
        <v>2014-06-27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 t="d">
        <v>2015-07-03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 t="d">
        <v>2016-07-01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1" t="d">
        <v>2013-02-28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 t="d">
        <v>2014-02-28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 t="d">
        <v>2015-02-28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 t="d">
        <v>2016-02-29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1" t="d">
        <v>2013-12-28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 t="d">
        <v>2015-01-03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 t="d">
        <v>2016-01-02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 t="d">
        <v>2016-12-31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1" t="d">
        <v>2013-09-27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 t="d">
        <v>2014-10-03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 t="d">
        <v>2015-10-02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 t="d">
        <v>2016-09-30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1" t="d">
        <v>2012-12-31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 t="d">
        <v>2013-12-31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 t="d">
        <v>2014-12-31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 t="d">
        <v>2015-12-31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1" t="d">
        <v>2012-12-31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 t="d">
        <v>2013-12-31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 t="d">
        <v>2014-12-31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 t="d">
        <v>2015-12-31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1" t="d">
        <v>2013-12-31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 t="d">
        <v>2014-12-31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 t="d">
        <v>2015-12-31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 t="d">
        <v>2016-12-31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1" t="d">
        <v>2013-03-29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 t="d">
        <v>2014-03-28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 t="d">
        <v>2015-04-03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 t="d">
        <v>2016-04-01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1" t="d">
        <v>2013-06-29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 t="d">
        <v>2014-06-28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 t="d">
        <v>2015-06-27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 t="d">
        <v>2016-07-02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1" t="d">
        <v>2012-12-31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 t="d">
        <v>2013-12-31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 t="d">
        <v>2014-12-31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 t="d">
        <v>2015-12-31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1" t="d">
        <v>2013-12-31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 t="d">
        <v>2014-12-31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 t="d">
        <v>2015-12-31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 t="d">
        <v>2016-12-31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1" t="d">
        <v>2012-12-31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 t="d">
        <v>2013-12-31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 t="d">
        <v>2014-12-31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 t="d">
        <v>2015-12-31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1" t="d">
        <v>2013-09-30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 t="d">
        <v>2014-09-30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 t="d">
        <v>2015-09-30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 t="d">
        <v>2016-09-30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1" t="d">
        <v>2013-09-27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 t="d">
        <v>2014-09-26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 t="d">
        <v>2015-09-25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 t="d">
        <v>2016-09-30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1" t="d">
        <v>2012-12-30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 t="d">
        <v>2013-12-29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 t="d">
        <v>2014-12-31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 t="d">
        <v>2015-12-31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1" t="d">
        <v>2013-02-02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 t="d">
        <v>2014-02-01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 t="d">
        <v>2015-01-31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 t="d">
        <v>2016-01-30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1" t="d">
        <v>2013-01-31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 t="d">
        <v>2014-01-31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 t="d">
        <v>2015-01-31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 t="d">
        <v>2016-01-31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1" t="d">
        <v>2013-02-02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 t="d">
        <v>2014-02-01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 t="d">
        <v>2015-01-31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 t="d">
        <v>2016-01-30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1" t="d">
        <v>2012-12-31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 t="d">
        <v>2013-12-31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 t="d">
        <v>2014-12-31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 t="d">
        <v>2015-12-31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1" t="d">
        <v>2012-12-31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 t="d">
        <v>2013-12-31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 t="d">
        <v>2014-12-31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 t="d">
        <v>2015-12-31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1" t="d">
        <v>2012-12-31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 t="d">
        <v>2013-12-31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 t="d">
        <v>2014-12-31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 t="d">
        <v>2015-12-31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1" t="d">
        <v>2013-12-31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 t="d">
        <v>2014-12-31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 t="d">
        <v>2015-12-31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 t="d">
        <v>2016-12-31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1" t="d">
        <v>2012-12-29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 t="d">
        <v>2013-12-28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 t="d">
        <v>2014-12-27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 t="d">
        <v>2015-12-26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1" t="d">
        <v>2013-10-03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 t="d">
        <v>2014-10-03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 t="d">
        <v>2015-10-03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 t="d">
        <v>2016-10-01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1" t="d">
        <v>2012-12-31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 t="d">
        <v>2013-12-31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 t="d">
        <v>2014-12-31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 t="d">
        <v>2015-12-31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1" t="d">
        <v>2012-12-31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 t="d">
        <v>2013-12-31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 t="d">
        <v>2014-12-31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 t="d">
        <v>2015-12-31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1" t="d">
        <v>2012-12-31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 t="d">
        <v>2013-12-31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 t="d">
        <v>2014-12-31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 t="d">
        <v>2015-12-31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1" t="d">
        <v>2012-12-29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 t="d">
        <v>2013-12-28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 t="d">
        <v>2015-01-03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 t="d">
        <v>2016-01-02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1" t="d">
        <v>2012-12-31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 t="d">
        <v>2013-12-31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 t="d">
        <v>2014-12-31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 t="d">
        <v>2015-12-31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1" t="d">
        <v>2012-12-31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 t="d">
        <v>2013-12-31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 t="d">
        <v>2014-12-31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 t="d">
        <v>2015-12-31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1" t="d">
        <v>2012-12-31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 t="d">
        <v>2013-12-31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 t="d">
        <v>2014-12-31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 t="d">
        <v>2015-12-31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1" t="d">
        <v>2012-12-31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 t="d">
        <v>2013-12-31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 t="d">
        <v>2014-12-31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 t="d">
        <v>2015-12-31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1" t="d">
        <v>2013-02-02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 t="d">
        <v>2014-02-02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 t="d">
        <v>2015-01-31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 t="d">
        <v>2016-01-31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1" t="d">
        <v>2013-12-31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 t="d">
        <v>2014-12-31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 t="d">
        <v>2015-12-31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 t="d">
        <v>2016-12-31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1" t="d">
        <v>2012-12-31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 t="d">
        <v>2013-12-31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 t="d">
        <v>2014-12-31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 t="d">
        <v>2015-12-31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1" t="d">
        <v>2013-12-31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 t="d">
        <v>2014-12-31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 t="d">
        <v>2015-12-31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 t="d">
        <v>2016-12-31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1" t="d">
        <v>2012-12-31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 t="d">
        <v>2013-12-31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 t="d">
        <v>2014-12-31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 t="d">
        <v>2015-12-31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1" t="d">
        <v>2013-01-31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 t="d">
        <v>2014-01-31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 t="d">
        <v>2015-01-31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 t="d">
        <v>2016-01-31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1" t="d">
        <v>2013-07-31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 t="d">
        <v>2014-07-31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 t="d">
        <v>2015-07-31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 t="d">
        <v>2016-07-31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1" t="d">
        <v>2013-12-31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 t="d">
        <v>2014-12-31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 t="d">
        <v>2015-12-31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 t="d">
        <v>2016-12-31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1" t="d">
        <v>2013-09-30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 t="d">
        <v>2014-09-30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 t="d">
        <v>2015-09-30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 t="d">
        <v>2016-09-30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1" t="d">
        <v>2013-09-27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 t="d">
        <v>2014-09-26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 t="d">
        <v>2015-10-02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 t="d">
        <v>2016-09-30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1" t="d">
        <v>2012-12-31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 t="d">
        <v>2013-12-31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 t="d">
        <v>2015-01-03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 t="d">
        <v>2016-01-02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1" t="d">
        <v>2013-09-30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 t="d">
        <v>2014-09-30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 t="d">
        <v>2015-09-30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 t="d">
        <v>2016-09-30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1" t="d">
        <v>2012-12-31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 t="d">
        <v>2013-12-31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 t="d">
        <v>2014-12-31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 t="d">
        <v>2015-12-31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1" t="d">
        <v>2012-12-31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 t="d">
        <v>2013-12-31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 t="d">
        <v>2014-12-31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 t="d">
        <v>2015-12-31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1" t="d">
        <v>2013-12-31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 t="d">
        <v>2014-12-31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 t="d">
        <v>2015-12-31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 t="d">
        <v>2016-12-31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1" t="d">
        <v>2012-12-31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 t="d">
        <v>2013-12-31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 t="d">
        <v>2014-12-31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 t="d">
        <v>2015-12-31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1" t="d">
        <v>2012-12-31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 t="d">
        <v>2013-12-31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 t="d">
        <v>2014-12-31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 t="d">
        <v>2015-12-31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1" t="d">
        <v>2012-12-31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 t="d">
        <v>2013-12-31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 t="d">
        <v>2014-12-31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 t="d">
        <v>2015-12-31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1" t="d">
        <v>2013-12-31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 t="d">
        <v>2014-12-31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 t="d">
        <v>2015-12-31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 t="d">
        <v>2016-12-31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1" t="d">
        <v>2012-12-31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 t="d">
        <v>2013-12-31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 t="d">
        <v>2014-12-31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 t="d">
        <v>2015-12-31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1" t="d">
        <v>2012-12-31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 t="d">
        <v>2013-12-31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 t="d">
        <v>2014-12-31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 t="d">
        <v>2015-12-31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1" t="d">
        <v>2013-06-28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 t="d">
        <v>2014-06-27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 t="d">
        <v>2015-07-03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 t="d">
        <v>2016-07-01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1" t="d">
        <v>2012-12-31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 t="d">
        <v>2013-12-31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 t="d">
        <v>2014-12-31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 t="d">
        <v>2015-12-31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1" t="d">
        <v>2012-12-31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 t="d">
        <v>2013-12-31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 t="d">
        <v>2014-12-31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 t="d">
        <v>2015-12-31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1" t="d">
        <v>2013-09-29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 t="d">
        <v>2014-09-28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 t="d">
        <v>2015-09-27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 t="d">
        <v>2016-09-25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1" t="d">
        <v>2013-12-31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 t="d">
        <v>2014-12-31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 t="d">
        <v>2015-12-31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 t="d">
        <v>2016-12-31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1" t="d">
        <v>2013-12-31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 t="d">
        <v>2014-12-31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 t="d">
        <v>2015-12-31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 t="d">
        <v>2016-12-31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1" t="d">
        <v>2012-12-31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 t="d">
        <v>2013-12-31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 t="d">
        <v>2014-12-31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 t="d">
        <v>2015-12-31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 t="d">
        <v>2013-01-31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 t="d">
        <v>2014-01-31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 t="d">
        <v>2015-01-31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 t="d">
        <v>2016-01-31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1" t="d">
        <v>2014-09-30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 t="d">
        <v>2015-09-30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 t="d">
        <v>2016-09-30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1" t="d">
        <v>2012-12-31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 t="d">
        <v>2013-12-31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 t="d">
        <v>2014-12-31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 t="d">
        <v>2015-12-31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1" t="d">
        <v>2012-12-31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 t="d">
        <v>2013-12-31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 t="d">
        <v>2014-12-31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 t="d">
        <v>2015-12-31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1" t="d">
        <v>2012-12-31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 t="d">
        <v>2013-12-31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 t="d">
        <v>2014-12-31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 t="d">
        <v>2015-12-31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1" t="d">
        <v>2012-12-31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 t="d">
        <v>2013-12-31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 t="d">
        <v>2014-12-31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 t="d">
        <v>2015-12-31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1" t="d">
        <v>2012-12-31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 t="d">
        <v>2013-12-31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 t="d">
        <v>2014-12-31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 t="d">
        <v>2015-12-31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1" t="d">
        <v>2012-12-31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 t="d">
        <v>2013-12-31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 t="d">
        <v>2014-12-31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 t="d">
        <v>2015-12-31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1" t="d">
        <v>2012-12-31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 t="d">
        <v>2013-12-31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 t="d">
        <v>2014-12-31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 t="d">
        <v>2015-12-31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1" t="d">
        <v>2013-03-30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 t="d">
        <v>2014-03-29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 t="d">
        <v>2015-03-28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 t="d">
        <v>2016-04-02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1" t="d">
        <v>2012-12-31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 t="d">
        <v>2013-12-31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 t="d">
        <v>2014-12-31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 t="d">
        <v>2015-12-31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1" t="d">
        <v>2012-12-31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 t="d">
        <v>2013-12-31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 t="d">
        <v>2014-12-31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 t="d">
        <v>2015-12-31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1" t="d">
        <v>2012-12-31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 t="d">
        <v>2013-12-31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 t="d">
        <v>2014-12-31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 t="d">
        <v>2015-12-31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1" t="d">
        <v>2012-12-31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 t="d">
        <v>2013-12-31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 t="d">
        <v>2014-12-31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 t="d">
        <v>2015-12-31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1" t="d">
        <v>2012-12-31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 t="d">
        <v>2013-12-31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 t="d">
        <v>2014-12-31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 t="d">
        <v>2015-12-31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1" t="d">
        <v>2012-12-29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 t="d">
        <v>2013-12-28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 t="d">
        <v>2014-12-27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 t="d">
        <v>2015-12-26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1" t="d">
        <v>2012-12-31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 t="d">
        <v>2013-12-31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 t="d">
        <v>2014-12-31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 t="d">
        <v>2015-12-31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1" t="d">
        <v>2012-12-31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 t="d">
        <v>2013-12-31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 t="d">
        <v>2014-12-31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 t="d">
        <v>2015-12-31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1" t="d">
        <v>2013-12-31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 t="d">
        <v>2014-12-31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 t="d">
        <v>2015-12-31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 t="d">
        <v>2016-12-31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2"/>
  <sheetViews>
    <sheetView topLeftCell="A16" zoomScale="88" workbookViewId="0">
      <selection activeCell="G48" sqref="G48"/>
    </sheetView>
  </sheetViews>
  <sheetFormatPr baseColWidth="10" defaultRowHeight="16" x14ac:dyDescent="0.2"/>
  <cols>
    <col min="1" max="1" width="12.5" bestFit="1" customWidth="1"/>
    <col min="2" max="2" width="6.33203125" bestFit="1" customWidth="1"/>
    <col min="3" max="3" width="17.6640625" bestFit="1" customWidth="1"/>
    <col min="4" max="4" width="10.6640625" bestFit="1" customWidth="1"/>
    <col min="5" max="5" width="10.6640625" customWidth="1"/>
    <col min="7" max="7" width="16.83203125" bestFit="1" customWidth="1"/>
    <col min="8" max="8" width="12.83203125" bestFit="1" customWidth="1"/>
    <col min="30" max="30" width="12.83203125" bestFit="1" customWidth="1"/>
    <col min="31" max="31" width="6.33203125" bestFit="1" customWidth="1"/>
    <col min="32" max="32" width="19.1640625" bestFit="1" customWidth="1"/>
    <col min="33" max="33" width="10.6640625" bestFit="1" customWidth="1"/>
    <col min="36" max="36" width="16.83203125" bestFit="1" customWidth="1"/>
    <col min="37" max="37" width="14" bestFit="1" customWidth="1"/>
  </cols>
  <sheetData>
    <row r="1" spans="1:37" x14ac:dyDescent="0.2">
      <c r="A1" t="s">
        <v>0</v>
      </c>
      <c r="B1" t="s">
        <v>1</v>
      </c>
      <c r="C1" t="s">
        <v>4</v>
      </c>
      <c r="D1" t="s">
        <v>8</v>
      </c>
      <c r="AD1" t="s">
        <v>0</v>
      </c>
      <c r="AE1" t="s">
        <v>1</v>
      </c>
      <c r="AF1" t="s">
        <v>4</v>
      </c>
      <c r="AG1" t="s">
        <v>8</v>
      </c>
    </row>
    <row r="2" spans="1:37" x14ac:dyDescent="0.2">
      <c r="A2" t="s">
        <v>10</v>
      </c>
      <c r="B2" t="s">
        <v>16</v>
      </c>
      <c r="C2" s="2">
        <v>15620000000</v>
      </c>
      <c r="D2" t="s">
        <v>13</v>
      </c>
      <c r="AD2" t="s">
        <v>41</v>
      </c>
      <c r="AE2" t="s">
        <v>16</v>
      </c>
      <c r="AF2" s="2">
        <v>3586000000</v>
      </c>
      <c r="AG2" t="s">
        <v>42</v>
      </c>
    </row>
    <row r="3" spans="1:37" x14ac:dyDescent="0.2">
      <c r="A3" t="s">
        <v>61</v>
      </c>
      <c r="B3" t="s">
        <v>16</v>
      </c>
      <c r="C3" s="2">
        <v>2325000000</v>
      </c>
      <c r="D3" t="s">
        <v>13</v>
      </c>
      <c r="AD3" t="s">
        <v>44</v>
      </c>
      <c r="AE3" t="s">
        <v>16</v>
      </c>
      <c r="AF3" s="2">
        <v>7685700000</v>
      </c>
      <c r="AG3" t="s">
        <v>42</v>
      </c>
    </row>
    <row r="4" spans="1:37" x14ac:dyDescent="0.2">
      <c r="A4" t="s">
        <v>63</v>
      </c>
      <c r="B4" t="s">
        <v>16</v>
      </c>
      <c r="C4" s="2">
        <v>1199000000</v>
      </c>
      <c r="D4" t="s">
        <v>13</v>
      </c>
      <c r="AD4" t="s">
        <v>97</v>
      </c>
      <c r="AE4" t="s">
        <v>16</v>
      </c>
      <c r="AF4" s="2">
        <v>1350000000</v>
      </c>
      <c r="AG4" t="s">
        <v>42</v>
      </c>
    </row>
    <row r="5" spans="1:37" x14ac:dyDescent="0.2">
      <c r="A5" t="s">
        <v>69</v>
      </c>
      <c r="B5" t="s">
        <v>16</v>
      </c>
      <c r="C5" s="2">
        <v>2597017000</v>
      </c>
      <c r="D5" t="s">
        <v>13</v>
      </c>
      <c r="AD5" t="s">
        <v>158</v>
      </c>
      <c r="AE5" t="s">
        <v>16</v>
      </c>
      <c r="AF5" s="2">
        <v>4281000000</v>
      </c>
      <c r="AG5" t="s">
        <v>42</v>
      </c>
    </row>
    <row r="6" spans="1:37" x14ac:dyDescent="0.2">
      <c r="A6" t="s">
        <v>90</v>
      </c>
      <c r="B6" t="s">
        <v>16</v>
      </c>
      <c r="C6" s="2">
        <v>19137000000</v>
      </c>
      <c r="D6" t="s">
        <v>13</v>
      </c>
      <c r="AD6" t="s">
        <v>160</v>
      </c>
      <c r="AE6" t="s">
        <v>16</v>
      </c>
      <c r="AF6" s="2">
        <v>6890000000</v>
      </c>
      <c r="AG6" t="s">
        <v>42</v>
      </c>
    </row>
    <row r="7" spans="1:37" x14ac:dyDescent="0.2">
      <c r="A7" t="s">
        <v>101</v>
      </c>
      <c r="B7" t="s">
        <v>16</v>
      </c>
      <c r="C7" s="2">
        <v>1561100000</v>
      </c>
      <c r="D7" t="s">
        <v>13</v>
      </c>
      <c r="AD7" t="s">
        <v>190</v>
      </c>
      <c r="AE7" t="s">
        <v>16</v>
      </c>
      <c r="AF7" s="2">
        <v>7881000000</v>
      </c>
      <c r="AG7" t="s">
        <v>42</v>
      </c>
    </row>
    <row r="8" spans="1:37" x14ac:dyDescent="0.2">
      <c r="A8" t="s">
        <v>103</v>
      </c>
      <c r="B8" t="s">
        <v>16</v>
      </c>
      <c r="C8" s="2">
        <v>82088000000</v>
      </c>
      <c r="D8" t="s">
        <v>13</v>
      </c>
      <c r="AD8" t="s">
        <v>216</v>
      </c>
      <c r="AE8" t="s">
        <v>16</v>
      </c>
      <c r="AF8" s="2">
        <v>14323000000</v>
      </c>
      <c r="AG8" t="s">
        <v>42</v>
      </c>
    </row>
    <row r="9" spans="1:37" ht="17" thickBot="1" x14ac:dyDescent="0.25">
      <c r="A9" t="s">
        <v>126</v>
      </c>
      <c r="B9" t="s">
        <v>16</v>
      </c>
      <c r="C9" s="2">
        <v>34133000000</v>
      </c>
      <c r="D9" t="s">
        <v>13</v>
      </c>
      <c r="AD9" t="s">
        <v>222</v>
      </c>
      <c r="AE9" t="s">
        <v>16</v>
      </c>
      <c r="AF9" s="2">
        <v>7060000000</v>
      </c>
      <c r="AG9" t="s">
        <v>42</v>
      </c>
    </row>
    <row r="10" spans="1:37" ht="17" thickBot="1" x14ac:dyDescent="0.25">
      <c r="A10" t="s">
        <v>145</v>
      </c>
      <c r="B10" t="s">
        <v>16</v>
      </c>
      <c r="C10" s="2">
        <v>11462415000</v>
      </c>
      <c r="D10" t="s">
        <v>13</v>
      </c>
      <c r="AD10" t="s">
        <v>224</v>
      </c>
      <c r="AE10" t="s">
        <v>16</v>
      </c>
      <c r="AF10" s="2">
        <v>8742000000</v>
      </c>
      <c r="AG10" t="s">
        <v>42</v>
      </c>
      <c r="AJ10" s="7" t="s">
        <v>592</v>
      </c>
      <c r="AK10" s="7"/>
    </row>
    <row r="11" spans="1:37" x14ac:dyDescent="0.2">
      <c r="A11" t="s">
        <v>156</v>
      </c>
      <c r="B11" t="s">
        <v>16</v>
      </c>
      <c r="C11" s="2">
        <v>14163000000</v>
      </c>
      <c r="D11" t="s">
        <v>13</v>
      </c>
      <c r="G11" s="7" t="s">
        <v>591</v>
      </c>
      <c r="H11" s="7"/>
      <c r="AD11" t="s">
        <v>232</v>
      </c>
      <c r="AE11" t="s">
        <v>16</v>
      </c>
      <c r="AF11" s="2">
        <v>4449139000</v>
      </c>
      <c r="AG11" t="s">
        <v>42</v>
      </c>
      <c r="AJ11" s="5"/>
      <c r="AK11" s="5"/>
    </row>
    <row r="12" spans="1:37" x14ac:dyDescent="0.2">
      <c r="A12" t="s">
        <v>163</v>
      </c>
      <c r="B12" t="s">
        <v>16</v>
      </c>
      <c r="C12" s="2">
        <v>3630000000</v>
      </c>
      <c r="D12" t="s">
        <v>13</v>
      </c>
      <c r="G12" s="5"/>
      <c r="H12" s="5"/>
      <c r="AD12" t="s">
        <v>238</v>
      </c>
      <c r="AE12" t="s">
        <v>16</v>
      </c>
      <c r="AF12" s="2">
        <v>8126187000</v>
      </c>
      <c r="AG12" t="s">
        <v>42</v>
      </c>
      <c r="AJ12" s="5" t="s">
        <v>579</v>
      </c>
      <c r="AK12" s="5">
        <v>7122688833.333333</v>
      </c>
    </row>
    <row r="13" spans="1:37" x14ac:dyDescent="0.2">
      <c r="A13" t="s">
        <v>177</v>
      </c>
      <c r="B13" t="s">
        <v>16</v>
      </c>
      <c r="C13" s="2">
        <v>3293000000</v>
      </c>
      <c r="D13" t="s">
        <v>13</v>
      </c>
      <c r="G13" s="5" t="s">
        <v>579</v>
      </c>
      <c r="H13" s="5">
        <v>10440698393.442623</v>
      </c>
      <c r="AD13" t="s">
        <v>240</v>
      </c>
      <c r="AE13" t="s">
        <v>16</v>
      </c>
      <c r="AF13" s="2">
        <v>21406000000</v>
      </c>
      <c r="AG13" t="s">
        <v>42</v>
      </c>
      <c r="AJ13" s="5" t="s">
        <v>580</v>
      </c>
      <c r="AK13" s="5">
        <v>928589486.42953002</v>
      </c>
    </row>
    <row r="14" spans="1:37" x14ac:dyDescent="0.2">
      <c r="A14" t="s">
        <v>179</v>
      </c>
      <c r="B14" t="s">
        <v>16</v>
      </c>
      <c r="C14" s="2">
        <v>2555549000</v>
      </c>
      <c r="D14" t="s">
        <v>13</v>
      </c>
      <c r="G14" s="5" t="s">
        <v>580</v>
      </c>
      <c r="H14" s="5">
        <v>1663421433.155163</v>
      </c>
      <c r="AD14" t="s">
        <v>252</v>
      </c>
      <c r="AE14" t="s">
        <v>16</v>
      </c>
      <c r="AF14" s="2">
        <v>6996000000</v>
      </c>
      <c r="AG14" t="s">
        <v>42</v>
      </c>
      <c r="AJ14" s="5" t="s">
        <v>581</v>
      </c>
      <c r="AK14" s="5">
        <v>7048000000</v>
      </c>
    </row>
    <row r="15" spans="1:37" x14ac:dyDescent="0.2">
      <c r="A15" t="s">
        <v>191</v>
      </c>
      <c r="B15" t="s">
        <v>16</v>
      </c>
      <c r="C15" s="2">
        <v>17096000000</v>
      </c>
      <c r="D15" t="s">
        <v>13</v>
      </c>
      <c r="G15" s="5" t="s">
        <v>581</v>
      </c>
      <c r="H15" s="5">
        <v>5518600000</v>
      </c>
      <c r="AD15" t="s">
        <v>359</v>
      </c>
      <c r="AE15" t="s">
        <v>16</v>
      </c>
      <c r="AF15" s="2">
        <v>2317500000</v>
      </c>
      <c r="AG15" t="s">
        <v>42</v>
      </c>
      <c r="AJ15" s="5" t="s">
        <v>582</v>
      </c>
      <c r="AK15" s="5">
        <v>4549140844.5308657</v>
      </c>
    </row>
    <row r="16" spans="1:37" x14ac:dyDescent="0.2">
      <c r="A16" t="s">
        <v>194</v>
      </c>
      <c r="B16" t="s">
        <v>16</v>
      </c>
      <c r="C16" s="2">
        <v>20143200000</v>
      </c>
      <c r="D16" t="s">
        <v>13</v>
      </c>
      <c r="G16" s="5" t="s">
        <v>582</v>
      </c>
      <c r="H16" s="5">
        <v>12991736709.196295</v>
      </c>
      <c r="AD16" t="s">
        <v>408</v>
      </c>
      <c r="AE16" t="s">
        <v>16</v>
      </c>
      <c r="AF16" s="2">
        <v>8751000000</v>
      </c>
      <c r="AG16" t="s">
        <v>42</v>
      </c>
      <c r="AJ16" s="5" t="s">
        <v>583</v>
      </c>
      <c r="AK16" s="5">
        <v>2.0694682423378997E+19</v>
      </c>
    </row>
    <row r="17" spans="1:37" x14ac:dyDescent="0.2">
      <c r="A17" t="s">
        <v>202</v>
      </c>
      <c r="B17" t="s">
        <v>16</v>
      </c>
      <c r="C17" s="2">
        <v>9261400000</v>
      </c>
      <c r="D17" t="s">
        <v>13</v>
      </c>
      <c r="G17" s="5" t="s">
        <v>583</v>
      </c>
      <c r="H17" s="5">
        <v>1.6878522272107859E+20</v>
      </c>
      <c r="AD17" t="s">
        <v>433</v>
      </c>
      <c r="AE17" t="s">
        <v>16</v>
      </c>
      <c r="AF17" s="2">
        <v>12713000000</v>
      </c>
      <c r="AG17" t="s">
        <v>42</v>
      </c>
      <c r="AJ17" s="5" t="s">
        <v>584</v>
      </c>
      <c r="AK17" s="5">
        <v>3.0581690452246844</v>
      </c>
    </row>
    <row r="18" spans="1:37" x14ac:dyDescent="0.2">
      <c r="A18" t="s">
        <v>212</v>
      </c>
      <c r="B18" t="s">
        <v>16</v>
      </c>
      <c r="C18" s="2">
        <v>4388167000</v>
      </c>
      <c r="D18" t="s">
        <v>13</v>
      </c>
      <c r="G18" s="5" t="s">
        <v>584</v>
      </c>
      <c r="H18" s="5">
        <v>15.06011256928876</v>
      </c>
      <c r="AD18" t="s">
        <v>436</v>
      </c>
      <c r="AE18" t="s">
        <v>16</v>
      </c>
      <c r="AF18" s="2">
        <v>7036000000</v>
      </c>
      <c r="AG18" t="s">
        <v>42</v>
      </c>
      <c r="AJ18" s="5" t="s">
        <v>585</v>
      </c>
      <c r="AK18" s="5">
        <v>1.3929107594465908</v>
      </c>
    </row>
    <row r="19" spans="1:37" x14ac:dyDescent="0.2">
      <c r="A19" t="s">
        <v>223</v>
      </c>
      <c r="B19" t="s">
        <v>16</v>
      </c>
      <c r="C19" s="2">
        <v>844700000</v>
      </c>
      <c r="D19" t="s">
        <v>13</v>
      </c>
      <c r="G19" s="5" t="s">
        <v>585</v>
      </c>
      <c r="H19" s="5">
        <v>3.3060914227478477</v>
      </c>
      <c r="AD19" t="s">
        <v>448</v>
      </c>
      <c r="AE19" t="s">
        <v>16</v>
      </c>
      <c r="AF19" s="2">
        <v>2087854000</v>
      </c>
      <c r="AG19" t="s">
        <v>42</v>
      </c>
      <c r="AJ19" s="5" t="s">
        <v>586</v>
      </c>
      <c r="AK19" s="5">
        <v>20056000000</v>
      </c>
    </row>
    <row r="20" spans="1:37" x14ac:dyDescent="0.2">
      <c r="A20" t="s">
        <v>227</v>
      </c>
      <c r="B20" t="s">
        <v>16</v>
      </c>
      <c r="C20" s="2">
        <v>9241000000</v>
      </c>
      <c r="D20" t="s">
        <v>13</v>
      </c>
      <c r="G20" s="5" t="s">
        <v>586</v>
      </c>
      <c r="H20" s="5">
        <v>81371402000</v>
      </c>
      <c r="AD20" t="s">
        <v>450</v>
      </c>
      <c r="AE20" t="s">
        <v>16</v>
      </c>
      <c r="AF20" s="2">
        <v>1889000000</v>
      </c>
      <c r="AG20" t="s">
        <v>42</v>
      </c>
      <c r="AJ20" s="5" t="s">
        <v>587</v>
      </c>
      <c r="AK20" s="5">
        <v>1350000000</v>
      </c>
    </row>
    <row r="21" spans="1:37" x14ac:dyDescent="0.2">
      <c r="A21" t="s">
        <v>237</v>
      </c>
      <c r="B21" t="s">
        <v>16</v>
      </c>
      <c r="C21" s="2">
        <v>15646000000</v>
      </c>
      <c r="D21" t="s">
        <v>13</v>
      </c>
      <c r="G21" s="5" t="s">
        <v>587</v>
      </c>
      <c r="H21" s="5">
        <v>716598000</v>
      </c>
      <c r="AD21" t="s">
        <v>471</v>
      </c>
      <c r="AE21" t="s">
        <v>16</v>
      </c>
      <c r="AF21" s="2">
        <v>3331000000</v>
      </c>
      <c r="AG21" t="s">
        <v>42</v>
      </c>
      <c r="AJ21" s="5" t="s">
        <v>588</v>
      </c>
      <c r="AK21" s="5">
        <v>21406000000</v>
      </c>
    </row>
    <row r="22" spans="1:37" x14ac:dyDescent="0.2">
      <c r="A22" t="s">
        <v>241</v>
      </c>
      <c r="B22" t="s">
        <v>16</v>
      </c>
      <c r="C22" s="2">
        <v>4583294000</v>
      </c>
      <c r="D22" t="s">
        <v>13</v>
      </c>
      <c r="G22" s="5" t="s">
        <v>588</v>
      </c>
      <c r="H22" s="5">
        <v>82088000000</v>
      </c>
      <c r="AD22" t="s">
        <v>482</v>
      </c>
      <c r="AE22" t="s">
        <v>16</v>
      </c>
      <c r="AF22" s="2">
        <v>11031000000</v>
      </c>
      <c r="AG22" t="s">
        <v>42</v>
      </c>
      <c r="AJ22" s="5" t="s">
        <v>589</v>
      </c>
      <c r="AK22" s="5">
        <v>170944532000</v>
      </c>
    </row>
    <row r="23" spans="1:37" ht="17" thickBot="1" x14ac:dyDescent="0.25">
      <c r="A23" t="s">
        <v>246</v>
      </c>
      <c r="B23" t="s">
        <v>16</v>
      </c>
      <c r="C23" s="2">
        <v>1920253000</v>
      </c>
      <c r="D23" t="s">
        <v>13</v>
      </c>
      <c r="G23" s="5" t="s">
        <v>589</v>
      </c>
      <c r="H23" s="5">
        <v>636882602000</v>
      </c>
      <c r="AD23" t="s">
        <v>486</v>
      </c>
      <c r="AE23" t="s">
        <v>16</v>
      </c>
      <c r="AF23" s="2">
        <v>7689000000</v>
      </c>
      <c r="AG23" t="s">
        <v>42</v>
      </c>
      <c r="AJ23" s="6" t="s">
        <v>590</v>
      </c>
      <c r="AK23" s="6">
        <v>24</v>
      </c>
    </row>
    <row r="24" spans="1:37" ht="17" thickBot="1" x14ac:dyDescent="0.25">
      <c r="A24" t="s">
        <v>248</v>
      </c>
      <c r="B24" t="s">
        <v>16</v>
      </c>
      <c r="C24" s="2">
        <v>2646700000</v>
      </c>
      <c r="D24" t="s">
        <v>13</v>
      </c>
      <c r="G24" s="6" t="s">
        <v>590</v>
      </c>
      <c r="H24" s="6">
        <v>61</v>
      </c>
      <c r="AD24" t="s">
        <v>549</v>
      </c>
      <c r="AE24" t="s">
        <v>16</v>
      </c>
      <c r="AF24" s="2">
        <v>3371800000</v>
      </c>
      <c r="AG24" t="s">
        <v>42</v>
      </c>
    </row>
    <row r="25" spans="1:37" x14ac:dyDescent="0.2">
      <c r="A25" t="s">
        <v>251</v>
      </c>
      <c r="B25" t="s">
        <v>16</v>
      </c>
      <c r="C25" s="2">
        <v>16984000000</v>
      </c>
      <c r="D25" t="s">
        <v>13</v>
      </c>
      <c r="AD25" t="s">
        <v>564</v>
      </c>
      <c r="AE25" t="s">
        <v>16</v>
      </c>
      <c r="AF25" s="2">
        <v>7951352000</v>
      </c>
      <c r="AG25" t="s">
        <v>42</v>
      </c>
    </row>
    <row r="26" spans="1:37" x14ac:dyDescent="0.2">
      <c r="A26" t="s">
        <v>260</v>
      </c>
      <c r="B26" t="s">
        <v>16</v>
      </c>
      <c r="C26" s="2">
        <v>17019352000</v>
      </c>
      <c r="D26" t="s">
        <v>13</v>
      </c>
    </row>
    <row r="27" spans="1:37" x14ac:dyDescent="0.2">
      <c r="A27" t="s">
        <v>262</v>
      </c>
      <c r="B27" t="s">
        <v>16</v>
      </c>
      <c r="C27" s="2">
        <v>3073712000</v>
      </c>
      <c r="D27" t="s">
        <v>13</v>
      </c>
    </row>
    <row r="28" spans="1:37" x14ac:dyDescent="0.2">
      <c r="A28" t="s">
        <v>268</v>
      </c>
      <c r="B28" t="s">
        <v>16</v>
      </c>
      <c r="C28" s="2">
        <v>25339000000</v>
      </c>
      <c r="D28" t="s">
        <v>13</v>
      </c>
    </row>
    <row r="29" spans="1:37" x14ac:dyDescent="0.2">
      <c r="A29" t="s">
        <v>281</v>
      </c>
      <c r="B29" t="s">
        <v>16</v>
      </c>
      <c r="C29" s="2">
        <v>5650711000</v>
      </c>
      <c r="D29" t="s">
        <v>13</v>
      </c>
    </row>
    <row r="30" spans="1:37" x14ac:dyDescent="0.2">
      <c r="A30" t="s">
        <v>300</v>
      </c>
      <c r="B30" t="s">
        <v>16</v>
      </c>
      <c r="C30" s="2">
        <v>26747000000</v>
      </c>
      <c r="D30" t="s">
        <v>13</v>
      </c>
    </row>
    <row r="31" spans="1:37" x14ac:dyDescent="0.2">
      <c r="A31" t="s">
        <v>326</v>
      </c>
      <c r="B31" t="s">
        <v>16</v>
      </c>
      <c r="C31" s="2">
        <v>7888000000</v>
      </c>
      <c r="D31" t="s">
        <v>13</v>
      </c>
    </row>
    <row r="32" spans="1:37" x14ac:dyDescent="0.2">
      <c r="A32" t="s">
        <v>328</v>
      </c>
      <c r="B32" t="s">
        <v>16</v>
      </c>
      <c r="C32" s="2">
        <v>3898403000</v>
      </c>
      <c r="D32" t="s">
        <v>13</v>
      </c>
    </row>
    <row r="33" spans="1:4" x14ac:dyDescent="0.2">
      <c r="A33" t="s">
        <v>330</v>
      </c>
      <c r="B33" t="s">
        <v>16</v>
      </c>
      <c r="C33" s="2">
        <v>10146494000</v>
      </c>
      <c r="D33" t="s">
        <v>13</v>
      </c>
    </row>
    <row r="34" spans="1:4" x14ac:dyDescent="0.2">
      <c r="A34" t="s">
        <v>348</v>
      </c>
      <c r="B34" t="s">
        <v>16</v>
      </c>
      <c r="C34" s="2">
        <v>759200000</v>
      </c>
      <c r="D34" t="s">
        <v>13</v>
      </c>
    </row>
    <row r="35" spans="1:4" x14ac:dyDescent="0.2">
      <c r="A35" t="s">
        <v>350</v>
      </c>
      <c r="B35" t="s">
        <v>16</v>
      </c>
      <c r="C35" s="2">
        <v>2991900000</v>
      </c>
      <c r="D35" t="s">
        <v>13</v>
      </c>
    </row>
    <row r="36" spans="1:4" x14ac:dyDescent="0.2">
      <c r="A36" t="s">
        <v>355</v>
      </c>
      <c r="B36" t="s">
        <v>16</v>
      </c>
      <c r="C36" s="2">
        <v>9974000000</v>
      </c>
      <c r="D36" t="s">
        <v>13</v>
      </c>
    </row>
    <row r="37" spans="1:4" x14ac:dyDescent="0.2">
      <c r="A37" t="s">
        <v>358</v>
      </c>
      <c r="B37" t="s">
        <v>16</v>
      </c>
      <c r="C37" s="2">
        <v>36044000000</v>
      </c>
      <c r="D37" t="s">
        <v>13</v>
      </c>
    </row>
    <row r="38" spans="1:4" x14ac:dyDescent="0.2">
      <c r="A38" t="s">
        <v>364</v>
      </c>
      <c r="B38" t="s">
        <v>16</v>
      </c>
      <c r="C38" s="2">
        <v>6025000000</v>
      </c>
      <c r="D38" t="s">
        <v>13</v>
      </c>
    </row>
    <row r="39" spans="1:4" x14ac:dyDescent="0.2">
      <c r="A39" t="s">
        <v>373</v>
      </c>
      <c r="B39" t="s">
        <v>16</v>
      </c>
      <c r="C39" s="2">
        <v>4889000000</v>
      </c>
      <c r="D39" t="s">
        <v>13</v>
      </c>
    </row>
    <row r="40" spans="1:4" x14ac:dyDescent="0.2">
      <c r="A40" t="s">
        <v>390</v>
      </c>
      <c r="B40" t="s">
        <v>16</v>
      </c>
      <c r="C40" s="2">
        <v>15383000000</v>
      </c>
      <c r="D40" t="s">
        <v>13</v>
      </c>
    </row>
    <row r="41" spans="1:4" x14ac:dyDescent="0.2">
      <c r="A41" t="s">
        <v>414</v>
      </c>
      <c r="B41" t="s">
        <v>16</v>
      </c>
      <c r="C41" s="2">
        <v>2539000000</v>
      </c>
      <c r="D41" t="s">
        <v>13</v>
      </c>
    </row>
    <row r="42" spans="1:4" x14ac:dyDescent="0.2">
      <c r="A42" t="s">
        <v>416</v>
      </c>
      <c r="B42" t="s">
        <v>16</v>
      </c>
      <c r="C42" s="2">
        <v>3662000000</v>
      </c>
      <c r="D42" t="s">
        <v>13</v>
      </c>
    </row>
    <row r="43" spans="1:4" x14ac:dyDescent="0.2">
      <c r="A43" t="s">
        <v>430</v>
      </c>
      <c r="B43" t="s">
        <v>16</v>
      </c>
      <c r="C43" s="2">
        <v>1680791000</v>
      </c>
      <c r="D43" t="s">
        <v>13</v>
      </c>
    </row>
    <row r="44" spans="1:4" x14ac:dyDescent="0.2">
      <c r="A44" t="s">
        <v>432</v>
      </c>
      <c r="B44" t="s">
        <v>16</v>
      </c>
      <c r="C44" s="2">
        <v>15481600000</v>
      </c>
      <c r="D44" t="s">
        <v>13</v>
      </c>
    </row>
    <row r="45" spans="1:4" x14ac:dyDescent="0.2">
      <c r="A45" t="s">
        <v>442</v>
      </c>
      <c r="B45" t="s">
        <v>16</v>
      </c>
      <c r="C45" s="2">
        <v>9655245000</v>
      </c>
      <c r="D45" t="s">
        <v>13</v>
      </c>
    </row>
    <row r="46" spans="1:4" x14ac:dyDescent="0.2">
      <c r="A46" t="s">
        <v>447</v>
      </c>
      <c r="B46" t="s">
        <v>16</v>
      </c>
      <c r="C46" s="2">
        <v>4576000000</v>
      </c>
      <c r="D46" t="s">
        <v>13</v>
      </c>
    </row>
    <row r="47" spans="1:4" x14ac:dyDescent="0.2">
      <c r="A47" t="s">
        <v>454</v>
      </c>
      <c r="B47" t="s">
        <v>16</v>
      </c>
      <c r="C47" s="2">
        <v>6578435000</v>
      </c>
      <c r="D47" t="s">
        <v>13</v>
      </c>
    </row>
    <row r="48" spans="1:4" x14ac:dyDescent="0.2">
      <c r="A48" t="s">
        <v>458</v>
      </c>
      <c r="B48" t="s">
        <v>16</v>
      </c>
      <c r="C48" s="2">
        <v>5086449000</v>
      </c>
      <c r="D48" t="s">
        <v>13</v>
      </c>
    </row>
    <row r="49" spans="1:4" x14ac:dyDescent="0.2">
      <c r="A49" t="s">
        <v>461</v>
      </c>
      <c r="B49" t="s">
        <v>16</v>
      </c>
      <c r="C49" s="2">
        <v>2980462000</v>
      </c>
      <c r="D49" t="s">
        <v>13</v>
      </c>
    </row>
    <row r="50" spans="1:4" x14ac:dyDescent="0.2">
      <c r="A50" t="s">
        <v>465</v>
      </c>
      <c r="B50" t="s">
        <v>16</v>
      </c>
      <c r="C50" s="2">
        <v>3604800000</v>
      </c>
      <c r="D50" t="s">
        <v>13</v>
      </c>
    </row>
    <row r="51" spans="1:4" x14ac:dyDescent="0.2">
      <c r="A51" t="s">
        <v>466</v>
      </c>
      <c r="B51" t="s">
        <v>16</v>
      </c>
      <c r="C51" s="2">
        <v>1447595000</v>
      </c>
      <c r="D51" t="s">
        <v>13</v>
      </c>
    </row>
    <row r="52" spans="1:4" x14ac:dyDescent="0.2">
      <c r="A52" t="s">
        <v>469</v>
      </c>
      <c r="B52" t="s">
        <v>16</v>
      </c>
      <c r="C52" s="2">
        <v>5518600000</v>
      </c>
      <c r="D52" t="s">
        <v>13</v>
      </c>
    </row>
    <row r="53" spans="1:4" x14ac:dyDescent="0.2">
      <c r="A53" t="s">
        <v>485</v>
      </c>
      <c r="B53" t="s">
        <v>16</v>
      </c>
      <c r="C53" s="2">
        <v>1461190000</v>
      </c>
      <c r="D53" t="s">
        <v>13</v>
      </c>
    </row>
    <row r="54" spans="1:4" x14ac:dyDescent="0.2">
      <c r="A54" t="s">
        <v>504</v>
      </c>
      <c r="B54" t="s">
        <v>16</v>
      </c>
      <c r="C54" s="2">
        <v>1257270000</v>
      </c>
      <c r="D54" t="s">
        <v>13</v>
      </c>
    </row>
    <row r="55" spans="1:4" x14ac:dyDescent="0.2">
      <c r="A55" t="s">
        <v>522</v>
      </c>
      <c r="B55" t="s">
        <v>16</v>
      </c>
      <c r="C55" s="2">
        <v>11421000000</v>
      </c>
      <c r="D55" t="s">
        <v>13</v>
      </c>
    </row>
    <row r="56" spans="1:4" x14ac:dyDescent="0.2">
      <c r="A56" t="s">
        <v>525</v>
      </c>
      <c r="B56" t="s">
        <v>16</v>
      </c>
      <c r="C56" s="2">
        <v>16611000000</v>
      </c>
      <c r="D56" t="s">
        <v>13</v>
      </c>
    </row>
    <row r="57" spans="1:4" x14ac:dyDescent="0.2">
      <c r="A57" t="s">
        <v>530</v>
      </c>
      <c r="B57" t="s">
        <v>16</v>
      </c>
      <c r="C57" s="2">
        <v>4434000000</v>
      </c>
      <c r="D57" t="s">
        <v>13</v>
      </c>
    </row>
    <row r="58" spans="1:4" x14ac:dyDescent="0.2">
      <c r="A58" t="s">
        <v>531</v>
      </c>
      <c r="B58" t="s">
        <v>16</v>
      </c>
      <c r="C58" s="2">
        <v>14758000000</v>
      </c>
      <c r="D58" t="s">
        <v>13</v>
      </c>
    </row>
    <row r="59" spans="1:4" x14ac:dyDescent="0.2">
      <c r="A59" t="s">
        <v>534</v>
      </c>
      <c r="B59" t="s">
        <v>16</v>
      </c>
      <c r="C59" s="2">
        <v>40431000000</v>
      </c>
      <c r="D59" t="s">
        <v>13</v>
      </c>
    </row>
    <row r="60" spans="1:4" x14ac:dyDescent="0.2">
      <c r="A60" t="s">
        <v>542</v>
      </c>
      <c r="B60" t="s">
        <v>16</v>
      </c>
      <c r="C60" s="2">
        <v>716598000</v>
      </c>
      <c r="D60" t="s">
        <v>13</v>
      </c>
    </row>
    <row r="61" spans="1:4" x14ac:dyDescent="0.2">
      <c r="A61" t="s">
        <v>553</v>
      </c>
      <c r="B61" t="s">
        <v>16</v>
      </c>
      <c r="C61" s="2">
        <v>8231000000</v>
      </c>
      <c r="D61" t="s">
        <v>13</v>
      </c>
    </row>
    <row r="62" spans="1:4" x14ac:dyDescent="0.2">
      <c r="A62" t="s">
        <v>570</v>
      </c>
      <c r="B62" t="s">
        <v>16</v>
      </c>
      <c r="C62" s="2">
        <v>2403000000</v>
      </c>
      <c r="D62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67CA-A4B6-C440-8491-D7A162A400AD}">
  <dimension ref="E7:I17"/>
  <sheetViews>
    <sheetView topLeftCell="B1" workbookViewId="0">
      <selection activeCell="G24" sqref="G24"/>
    </sheetView>
  </sheetViews>
  <sheetFormatPr baseColWidth="10" defaultRowHeight="16" x14ac:dyDescent="0.2"/>
  <cols>
    <col min="5" max="5" width="24.83203125" bestFit="1" customWidth="1"/>
    <col min="6" max="9" width="18.6640625" bestFit="1" customWidth="1"/>
  </cols>
  <sheetData>
    <row r="7" spans="5:9" x14ac:dyDescent="0.2">
      <c r="G7" s="9" t="s">
        <v>0</v>
      </c>
      <c r="H7" s="8" t="s">
        <v>29</v>
      </c>
    </row>
    <row r="9" spans="5:9" x14ac:dyDescent="0.2">
      <c r="E9" s="10"/>
      <c r="F9" s="8" t="s">
        <v>595</v>
      </c>
      <c r="G9" s="8" t="s">
        <v>596</v>
      </c>
      <c r="H9" s="8" t="s">
        <v>597</v>
      </c>
      <c r="I9" s="8" t="s">
        <v>598</v>
      </c>
    </row>
    <row r="10" spans="5:9" x14ac:dyDescent="0.2">
      <c r="E10" s="8" t="s">
        <v>3</v>
      </c>
      <c r="F10" s="11" cm="1">
        <f t="array" ref="F10" xml:space="preserve"> INDEX(Total_Revenue,MATCH(1,(F9 = Year_1)*($H$7 = TICKER),0))</f>
        <v>19050000000</v>
      </c>
      <c r="G10" s="11" cm="1">
        <f t="array" ref="G10" xml:space="preserve"> INDEX(Total_Revenue,MATCH(1,(G9 = Year_1)*($H$7 = TICKER),0))</f>
        <v>19657000000</v>
      </c>
      <c r="H10" s="11" cm="1">
        <f t="array" ref="H10" xml:space="preserve"> INDEX(Total_Revenue,MATCH(1,(H9 = Year_1)*($H$7 = TICKER),0))</f>
        <v>20247000000</v>
      </c>
      <c r="I10" s="11" cm="1">
        <f t="array" ref="I10" xml:space="preserve"> INDEX(Total_Revenue,MATCH(1,(I9 = Year_1)*($H$7 = TICKER),0))</f>
        <v>20405000000</v>
      </c>
    </row>
    <row r="11" spans="5:9" x14ac:dyDescent="0.2">
      <c r="E11" s="8" t="s">
        <v>4</v>
      </c>
      <c r="F11" s="12" cm="1">
        <f t="array" ref="F11" xml:space="preserve"> INDEX(Cost_of_Goods_Sold,MATCH(1,(F9 = Year_1)*($H$7 = TICKER),0))</f>
        <v>8899000000</v>
      </c>
      <c r="G11" s="12" cm="1">
        <f t="array" ref="G11" xml:space="preserve"> INDEX(Cost_of_Goods_Sold,MATCH(1,(G9 = Year_1)*($H$7 = TICKER),0))</f>
        <v>9193000000</v>
      </c>
      <c r="H11" s="12" cm="1">
        <f t="array" ref="H11" xml:space="preserve"> INDEX(Cost_of_Goods_Sold,MATCH(1,(H9 = Year_1)*($H$7 = TICKER),0))</f>
        <v>9218000000</v>
      </c>
      <c r="I11" s="12" cm="1">
        <f t="array" ref="I11" xml:space="preserve"> INDEX(Cost_of_Goods_Sold,MATCH(1,(I9 = Year_1)*($H$7 = TICKER),0))</f>
        <v>8747000000</v>
      </c>
    </row>
    <row r="12" spans="5:9" x14ac:dyDescent="0.2">
      <c r="E12" s="8" t="s">
        <v>5</v>
      </c>
      <c r="F12" s="11" cm="1">
        <f t="array" ref="F12" xml:space="preserve"> INDEX(Sales__General_and_Admin.,MATCH(1,(F9 = Year_1)*($H$7 = TICKER),0))</f>
        <v>6735000000</v>
      </c>
      <c r="G12" s="11" cm="1">
        <f t="array" ref="G12" xml:space="preserve"> INDEX(Sales__General_and_Admin.,MATCH(1,(G9 = Year_1)*($H$7 = TICKER),0))</f>
        <v>6372000000</v>
      </c>
      <c r="H12" s="11" cm="1">
        <f t="array" ref="H12" xml:space="preserve"> INDEX(Sales__General_and_Admin.,MATCH(1,(H9 = Year_1)*($H$7 = TICKER),0))</f>
        <v>6530000000</v>
      </c>
      <c r="I12" s="11" cm="1">
        <f t="array" ref="I12" xml:space="preserve"> INDEX(Sales__General_and_Admin.,MATCH(1,(I9 = Year_1)*($H$7 = TICKER),0))</f>
        <v>6785000000</v>
      </c>
    </row>
    <row r="13" spans="5:9" x14ac:dyDescent="0.2">
      <c r="E13" s="8" t="s">
        <v>6</v>
      </c>
      <c r="F13" s="11" cm="1">
        <f t="array" ref="F13" xml:space="preserve"> INDEX(Research_,MATCH(1,(F9 = Year_1)*($H$7 = TICKER),0))</f>
        <v>1461000000</v>
      </c>
      <c r="G13" s="11" cm="1">
        <f t="array" ref="G13" xml:space="preserve"> INDEX(Research_,MATCH(1,(G9 = Year_1)*($H$7 = TICKER),0))</f>
        <v>1371000000</v>
      </c>
      <c r="H13" s="11" cm="1">
        <f t="array" ref="H13" xml:space="preserve"> INDEX(Research_,MATCH(1,(H9 = Year_1)*($H$7 = TICKER),0))</f>
        <v>1345000000</v>
      </c>
      <c r="I13" s="11" cm="1">
        <f t="array" ref="I13" xml:space="preserve"> INDEX(Research_,MATCH(1,(I9 = Year_1)*($H$7 = TICKER),0))</f>
        <v>1405000000</v>
      </c>
    </row>
    <row r="14" spans="5:9" x14ac:dyDescent="0.2">
      <c r="E14" s="8" t="s">
        <v>7</v>
      </c>
      <c r="F14" s="11" cm="1">
        <f t="array" ref="F14" xml:space="preserve"> INDEX(Other_Operating_Items,MATCH(1,(F9 = Year_1)*($H$7 = TICKER),0))</f>
        <v>595000000</v>
      </c>
      <c r="G14" s="11" cm="1">
        <f t="array" ref="G14" xml:space="preserve"> INDEX(Other_Operating_Items,MATCH(1,(G9 = Year_1)*($H$7 = TICKER),0))</f>
        <v>588000000</v>
      </c>
      <c r="H14" s="11" cm="1">
        <f t="array" ref="H14" xml:space="preserve"> INDEX(Other_Operating_Items,MATCH(1,(H9 = Year_1)*($H$7 = TICKER),0))</f>
        <v>555000000</v>
      </c>
      <c r="I14" s="11" cm="1">
        <f t="array" ref="I14" xml:space="preserve"> INDEX(Other_Operating_Items,MATCH(1,(I9 = Year_1)*($H$7 = TICKER),0))</f>
        <v>601000000</v>
      </c>
    </row>
    <row r="15" spans="5:9" x14ac:dyDescent="0.2">
      <c r="E15" s="8" t="s">
        <v>593</v>
      </c>
      <c r="F15" s="11">
        <f>SUM(F12:F14)</f>
        <v>8791000000</v>
      </c>
      <c r="G15" s="11">
        <f t="shared" ref="G15:I15" si="0">SUM(G12:G14)</f>
        <v>8331000000</v>
      </c>
      <c r="H15" s="11">
        <f t="shared" si="0"/>
        <v>8430000000</v>
      </c>
      <c r="I15" s="11">
        <f t="shared" si="0"/>
        <v>8791000000</v>
      </c>
    </row>
    <row r="16" spans="5:9" x14ac:dyDescent="0.2">
      <c r="E16" s="8" t="s">
        <v>594</v>
      </c>
      <c r="F16" s="11">
        <f>F17-F15</f>
        <v>1360000000</v>
      </c>
      <c r="G16" s="11">
        <f t="shared" ref="G16:I16" si="1">G17-G15</f>
        <v>2133000000</v>
      </c>
      <c r="H16" s="11">
        <f t="shared" si="1"/>
        <v>2599000000</v>
      </c>
      <c r="I16" s="11">
        <f t="shared" si="1"/>
        <v>2867000000</v>
      </c>
    </row>
    <row r="17" spans="5:9" x14ac:dyDescent="0.2">
      <c r="E17" s="8" t="s">
        <v>599</v>
      </c>
      <c r="F17" s="11">
        <f xml:space="preserve"> F10-F11</f>
        <v>10151000000</v>
      </c>
      <c r="G17" s="11">
        <f t="shared" ref="G17:I17" si="2" xml:space="preserve"> G10-G11</f>
        <v>10464000000</v>
      </c>
      <c r="H17" s="11">
        <f t="shared" si="2"/>
        <v>11029000000</v>
      </c>
      <c r="I17" s="11">
        <f t="shared" si="2"/>
        <v>11658000000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1045EE-9805-384B-851D-DE3C6658081D}">
          <x14:formula1>
            <xm:f>'Extra sheet'!$A$4:$A$433</xm:f>
          </x14:formula1>
          <xm:sqref>H7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175E-F716-5446-A1C8-1C00B7CA5E41}">
  <dimension ref="E7:L35"/>
  <sheetViews>
    <sheetView topLeftCell="B1" zoomScale="75" workbookViewId="0">
      <selection activeCell="N22" sqref="N22"/>
    </sheetView>
  </sheetViews>
  <sheetFormatPr baseColWidth="10" defaultRowHeight="16" x14ac:dyDescent="0.2"/>
  <cols>
    <col min="5" max="5" width="25" bestFit="1" customWidth="1"/>
    <col min="6" max="11" width="20.33203125" bestFit="1" customWidth="1"/>
  </cols>
  <sheetData>
    <row r="7" spans="5:11" x14ac:dyDescent="0.2">
      <c r="G7" s="9" t="s">
        <v>0</v>
      </c>
      <c r="H7" s="8" t="s">
        <v>10</v>
      </c>
    </row>
    <row r="9" spans="5:11" x14ac:dyDescent="0.2">
      <c r="E9" s="10"/>
      <c r="F9" s="8" t="s">
        <v>595</v>
      </c>
      <c r="G9" s="8" t="s">
        <v>596</v>
      </c>
      <c r="H9" s="8" t="s">
        <v>597</v>
      </c>
      <c r="I9" s="8" t="s">
        <v>598</v>
      </c>
      <c r="J9" s="8" t="s">
        <v>600</v>
      </c>
      <c r="K9" s="8" t="s">
        <v>601</v>
      </c>
    </row>
    <row r="10" spans="5:11" x14ac:dyDescent="0.2">
      <c r="E10" s="8" t="s">
        <v>3</v>
      </c>
      <c r="F10" s="11" cm="1">
        <f t="array" ref="F10" xml:space="preserve"> INDEX(Total_Revenue,MATCH(1,(F9 = Year_1)*($H$7 = TICKER),0))</f>
        <v>24855000000</v>
      </c>
      <c r="G10" s="11" cm="1">
        <f t="array" ref="G10" xml:space="preserve"> INDEX(Total_Revenue,MATCH(1,(G9 = Year_1)*($H$7 = TICKER),0))</f>
        <v>26743000000</v>
      </c>
      <c r="H10" s="11" cm="1">
        <f t="array" ref="H10" xml:space="preserve"> INDEX(Total_Revenue,MATCH(1,(H9 = Year_1)*($H$7 = TICKER),0))</f>
        <v>42650000000</v>
      </c>
      <c r="I10" s="11" cm="1">
        <f t="array" ref="I10" xml:space="preserve"> INDEX(Total_Revenue,MATCH(1,(I9 = Year_1)*($H$7 = TICKER),0))</f>
        <v>40990000000</v>
      </c>
      <c r="J10" s="11">
        <f ca="1">I10*(1+J21)</f>
        <v>51672663153.630203</v>
      </c>
      <c r="K10" s="11">
        <f ca="1">J10*(1+$J$21)</f>
        <v>65139402717.456261</v>
      </c>
    </row>
    <row r="11" spans="5:11" x14ac:dyDescent="0.2">
      <c r="E11" s="8" t="s">
        <v>4</v>
      </c>
      <c r="F11" s="12" cm="1">
        <f t="array" ref="F11" xml:space="preserve"> INDEX(Cost_of_Goods_Sold,MATCH(1,(F9 = Year_1)*($H$7 = TICKER),0))</f>
        <v>10499000000</v>
      </c>
      <c r="G11" s="12" cm="1">
        <f t="array" ref="G11" xml:space="preserve"> INDEX(Cost_of_Goods_Sold,MATCH(1,(G9 = Year_1)*($H$7 = TICKER),0))</f>
        <v>11019000000</v>
      </c>
      <c r="H11" s="12" cm="1">
        <f t="array" ref="H11" xml:space="preserve"> INDEX(Cost_of_Goods_Sold,MATCH(1,(H9 = Year_1)*($H$7 = TICKER),0))</f>
        <v>15620000000</v>
      </c>
      <c r="I11" s="12" cm="1">
        <f t="array" ref="I11" xml:space="preserve"> INDEX(Cost_of_Goods_Sold,MATCH(1,(I9 = Year_1)*($H$7 = TICKER),0))</f>
        <v>11096000000</v>
      </c>
      <c r="J11" s="9" t="s">
        <v>605</v>
      </c>
      <c r="K11" s="9" t="s">
        <v>605</v>
      </c>
    </row>
    <row r="12" spans="5:11" x14ac:dyDescent="0.2">
      <c r="E12" s="8" t="s">
        <v>5</v>
      </c>
      <c r="F12" s="11" cm="1">
        <f t="array" ref="F12" xml:space="preserve"> INDEX(Sales__General_and_Admin.,MATCH(1,(F9 = Year_1)*($H$7 = TICKER),0))</f>
        <v>12977000000</v>
      </c>
      <c r="G12" s="11" cm="1">
        <f t="array" ref="G12" xml:space="preserve"> INDEX(Sales__General_and_Admin.,MATCH(1,(G9 = Year_1)*($H$7 = TICKER),0))</f>
        <v>12913000000</v>
      </c>
      <c r="H12" s="11" cm="1">
        <f t="array" ref="H12" xml:space="preserve"> INDEX(Sales__General_and_Admin.,MATCH(1,(H9 = Year_1)*($H$7 = TICKER),0))</f>
        <v>20686000000</v>
      </c>
      <c r="I12" s="11" cm="1">
        <f t="array" ref="I12" xml:space="preserve"> INDEX(Sales__General_and_Admin.,MATCH(1,(I9 = Year_1)*($H$7 = TICKER),0))</f>
        <v>21275000000</v>
      </c>
      <c r="J12" s="9" t="s">
        <v>605</v>
      </c>
      <c r="K12" s="9" t="s">
        <v>605</v>
      </c>
    </row>
    <row r="13" spans="5:11" x14ac:dyDescent="0.2">
      <c r="E13" s="8" t="s">
        <v>6</v>
      </c>
      <c r="F13" s="11" t="str" cm="1">
        <f t="array" ref="F13" xml:space="preserve"> INDEX(Research_,MATCH(1,(F9 = Year_1)*($H$7 = TICKER),0))</f>
        <v xml:space="preserve"> $-   </v>
      </c>
      <c r="G13" s="11" t="str" cm="1">
        <f t="array" ref="G13" xml:space="preserve"> INDEX(Research_,MATCH(1,(G9 = Year_1)*($H$7 = TICKER),0))</f>
        <v xml:space="preserve"> $-   </v>
      </c>
      <c r="H13" s="11" t="str" cm="1">
        <f t="array" ref="H13" xml:space="preserve"> INDEX(Research_,MATCH(1,(H9 = Year_1)*($H$7 = TICKER),0))</f>
        <v xml:space="preserve"> $-   </v>
      </c>
      <c r="I13" s="11" t="str" cm="1">
        <f t="array" ref="I13" xml:space="preserve"> INDEX(Research_,MATCH(1,(I9 = Year_1)*($H$7 = TICKER),0))</f>
        <v xml:space="preserve"> $-   </v>
      </c>
      <c r="J13" s="9" t="s">
        <v>605</v>
      </c>
      <c r="K13" s="9" t="s">
        <v>605</v>
      </c>
    </row>
    <row r="14" spans="5:11" x14ac:dyDescent="0.2">
      <c r="E14" s="8" t="s">
        <v>7</v>
      </c>
      <c r="F14" s="11" cm="1">
        <f t="array" ref="F14" xml:space="preserve"> INDEX(Other_Operating_Items,MATCH(1,(F9 = Year_1)*($H$7 = TICKER),0))</f>
        <v>845000000</v>
      </c>
      <c r="G14" s="11" cm="1">
        <f t="array" ref="G14" xml:space="preserve"> INDEX(Other_Operating_Items,MATCH(1,(G9 = Year_1)*($H$7 = TICKER),0))</f>
        <v>853000000</v>
      </c>
      <c r="H14" s="11" cm="1">
        <f t="array" ref="H14" xml:space="preserve"> INDEX(Other_Operating_Items,MATCH(1,(H9 = Year_1)*($H$7 = TICKER),0))</f>
        <v>1295000000</v>
      </c>
      <c r="I14" s="11" cm="1">
        <f t="array" ref="I14" xml:space="preserve"> INDEX(Other_Operating_Items,MATCH(1,(I9 = Year_1)*($H$7 = TICKER),0))</f>
        <v>1364000000</v>
      </c>
      <c r="J14" s="9" t="s">
        <v>605</v>
      </c>
      <c r="K14" s="9" t="s">
        <v>605</v>
      </c>
    </row>
    <row r="15" spans="5:11" x14ac:dyDescent="0.2">
      <c r="E15" s="8" t="s">
        <v>593</v>
      </c>
      <c r="F15" s="11">
        <f>SUM(F12:F14)</f>
        <v>13822000000</v>
      </c>
      <c r="G15" s="11">
        <f t="shared" ref="G15:I15" si="0">SUM(G12:G14)</f>
        <v>13766000000</v>
      </c>
      <c r="H15" s="11">
        <f t="shared" si="0"/>
        <v>21981000000</v>
      </c>
      <c r="I15" s="11">
        <f t="shared" si="0"/>
        <v>22639000000</v>
      </c>
      <c r="J15" s="9" t="s">
        <v>605</v>
      </c>
      <c r="K15" s="9" t="s">
        <v>605</v>
      </c>
    </row>
    <row r="16" spans="5:11" x14ac:dyDescent="0.2">
      <c r="E16" s="8" t="s">
        <v>594</v>
      </c>
      <c r="F16" s="11">
        <f>F17-F15</f>
        <v>534000000</v>
      </c>
      <c r="G16" s="11">
        <f t="shared" ref="G16:I16" si="1">G17-G15</f>
        <v>1958000000</v>
      </c>
      <c r="H16" s="11">
        <f t="shared" si="1"/>
        <v>5049000000</v>
      </c>
      <c r="I16" s="11">
        <f t="shared" si="1"/>
        <v>7255000000</v>
      </c>
      <c r="J16" s="11">
        <f ca="1" xml:space="preserve"> J10*J26</f>
        <v>35248765336.195847</v>
      </c>
      <c r="K16" s="11">
        <f ca="1" xml:space="preserve"> K10*$J$26</f>
        <v>44435169011.92009</v>
      </c>
    </row>
    <row r="17" spans="5:12" x14ac:dyDescent="0.2">
      <c r="E17" s="8" t="s">
        <v>599</v>
      </c>
      <c r="F17" s="32">
        <f xml:space="preserve"> F10-F11</f>
        <v>14356000000</v>
      </c>
      <c r="G17" s="32">
        <f t="shared" ref="G17:I17" si="2" xml:space="preserve"> G10-G11</f>
        <v>15724000000</v>
      </c>
      <c r="H17" s="32">
        <f t="shared" si="2"/>
        <v>27030000000</v>
      </c>
      <c r="I17" s="32">
        <f t="shared" si="2"/>
        <v>29894000000</v>
      </c>
      <c r="J17" s="32">
        <f ca="1" xml:space="preserve"> J10*J31</f>
        <v>7622707359.7680197</v>
      </c>
      <c r="K17" s="32">
        <f ca="1" xml:space="preserve"> K10*$J$31</f>
        <v>9609309336.9112148</v>
      </c>
    </row>
    <row r="18" spans="5:12" s="10" customFormat="1" x14ac:dyDescent="0.2">
      <c r="E18" s="17"/>
      <c r="F18" s="29"/>
      <c r="G18" s="30"/>
      <c r="H18" s="30"/>
      <c r="I18" s="30"/>
      <c r="J18" s="31"/>
      <c r="K18" s="31"/>
    </row>
    <row r="19" spans="5:12" s="10" customFormat="1" x14ac:dyDescent="0.2">
      <c r="E19" s="17"/>
      <c r="F19" s="29"/>
      <c r="G19" s="33" t="s">
        <v>609</v>
      </c>
      <c r="H19" s="34" t="s">
        <v>606</v>
      </c>
      <c r="I19" s="30"/>
      <c r="J19" s="31"/>
      <c r="K19" s="31"/>
      <c r="L19" s="31"/>
    </row>
    <row r="20" spans="5:12" s="10" customFormat="1" x14ac:dyDescent="0.2">
      <c r="E20" s="17"/>
      <c r="F20" s="29"/>
      <c r="G20" s="30"/>
      <c r="H20" s="30"/>
      <c r="I20" s="30"/>
      <c r="J20" s="31"/>
      <c r="K20" s="31"/>
      <c r="L20" s="31"/>
    </row>
    <row r="21" spans="5:12" x14ac:dyDescent="0.2">
      <c r="E21" s="19" t="s">
        <v>602</v>
      </c>
      <c r="F21" s="27" t="s">
        <v>605</v>
      </c>
      <c r="G21" s="28">
        <f xml:space="preserve"> G10 / F10 -1</f>
        <v>7.5960571313618885E-2</v>
      </c>
      <c r="H21" s="28">
        <f t="shared" ref="H21:I21" si="3" xml:space="preserve"> H10 / G10 -1</f>
        <v>0.59480985678495313</v>
      </c>
      <c r="I21" s="28">
        <f t="shared" si="3"/>
        <v>-3.8921453692848718E-2</v>
      </c>
      <c r="J21" s="18">
        <f ca="1">OFFSET(F22,MATCH(H19,E23:E25,0),0)</f>
        <v>0.26061632480190777</v>
      </c>
      <c r="K21" s="35"/>
    </row>
    <row r="22" spans="5:12" s="10" customFormat="1" x14ac:dyDescent="0.2">
      <c r="E22" s="26"/>
      <c r="F22" s="20"/>
      <c r="G22" s="21"/>
      <c r="H22" s="21"/>
      <c r="I22" s="21"/>
      <c r="J22" s="21"/>
      <c r="K22" s="22"/>
    </row>
    <row r="23" spans="5:12" x14ac:dyDescent="0.2">
      <c r="E23" s="13" t="s">
        <v>606</v>
      </c>
      <c r="F23" s="14">
        <f xml:space="preserve"> AVERAGE(G21:I21)+0.05</f>
        <v>0.26061632480190777</v>
      </c>
      <c r="G23" s="15"/>
      <c r="H23" s="15"/>
      <c r="I23" s="15"/>
      <c r="J23" s="15"/>
      <c r="K23" s="16"/>
    </row>
    <row r="24" spans="5:12" x14ac:dyDescent="0.2">
      <c r="E24" s="13" t="s">
        <v>607</v>
      </c>
      <c r="F24" s="14">
        <f xml:space="preserve"> AVERAGE(G21:I21)</f>
        <v>0.21061632480190776</v>
      </c>
      <c r="G24" s="15"/>
      <c r="H24" s="15"/>
      <c r="I24" s="15"/>
      <c r="J24" s="15"/>
      <c r="K24" s="16"/>
    </row>
    <row r="25" spans="5:12" x14ac:dyDescent="0.2">
      <c r="E25" s="13" t="s">
        <v>608</v>
      </c>
      <c r="F25" s="14">
        <f xml:space="preserve"> AVERAGE(G21:I21)-0.05</f>
        <v>0.16061632480190774</v>
      </c>
      <c r="G25" s="15"/>
      <c r="H25" s="15"/>
      <c r="I25" s="15"/>
      <c r="J25" s="15"/>
      <c r="K25" s="16"/>
    </row>
    <row r="26" spans="5:12" x14ac:dyDescent="0.2">
      <c r="E26" s="19" t="s">
        <v>603</v>
      </c>
      <c r="F26" s="9">
        <f xml:space="preserve"> 1- (F11/F10)</f>
        <v>0.57759002212834432</v>
      </c>
      <c r="G26" s="9">
        <f t="shared" ref="G26:I26" si="4" xml:space="preserve"> 1- (G11/G10)</f>
        <v>0.58796694462102228</v>
      </c>
      <c r="H26" s="9">
        <f t="shared" si="4"/>
        <v>0.63376318874560378</v>
      </c>
      <c r="I26" s="9">
        <f t="shared" si="4"/>
        <v>0.72929982922664061</v>
      </c>
      <c r="J26" s="14">
        <f ca="1">OFFSET(F27,MATCH(H19,E28:E30,0),0)</f>
        <v>0.68215499618040276</v>
      </c>
      <c r="K26" s="16"/>
    </row>
    <row r="27" spans="5:12" s="10" customFormat="1" x14ac:dyDescent="0.2">
      <c r="E27" s="19"/>
      <c r="F27" s="23"/>
      <c r="G27" s="24"/>
      <c r="H27" s="24"/>
      <c r="I27" s="24"/>
      <c r="J27" s="24"/>
      <c r="K27" s="25"/>
    </row>
    <row r="28" spans="5:12" x14ac:dyDescent="0.2">
      <c r="E28" s="13" t="s">
        <v>606</v>
      </c>
      <c r="F28" s="14">
        <f>AVERAGE(F26:I26)+0.05</f>
        <v>0.68215499618040276</v>
      </c>
      <c r="G28" s="15"/>
      <c r="H28" s="15"/>
      <c r="I28" s="15"/>
      <c r="J28" s="15"/>
      <c r="K28" s="16"/>
    </row>
    <row r="29" spans="5:12" x14ac:dyDescent="0.2">
      <c r="E29" s="13" t="s">
        <v>607</v>
      </c>
      <c r="F29" s="14">
        <f>AVERAGE(F26:I26)</f>
        <v>0.63215499618040272</v>
      </c>
      <c r="G29" s="15"/>
      <c r="H29" s="15"/>
      <c r="I29" s="15"/>
      <c r="J29" s="15"/>
      <c r="K29" s="16"/>
    </row>
    <row r="30" spans="5:12" x14ac:dyDescent="0.2">
      <c r="E30" s="13" t="s">
        <v>608</v>
      </c>
      <c r="F30" s="14">
        <f>AVERAGE(F26:I26)-0.05</f>
        <v>0.58215499618040267</v>
      </c>
      <c r="G30" s="15"/>
      <c r="H30" s="15"/>
      <c r="I30" s="15"/>
      <c r="J30" s="15"/>
      <c r="K30" s="16"/>
    </row>
    <row r="31" spans="5:12" x14ac:dyDescent="0.2">
      <c r="E31" s="19" t="s">
        <v>604</v>
      </c>
      <c r="F31" s="9">
        <f xml:space="preserve"> F16/F10</f>
        <v>2.1484610742305371E-2</v>
      </c>
      <c r="G31" s="9">
        <f t="shared" ref="G31:I31" si="5" xml:space="preserve"> G16/G10</f>
        <v>7.3215420857794561E-2</v>
      </c>
      <c r="H31" s="9">
        <f t="shared" si="5"/>
        <v>0.11838218053927316</v>
      </c>
      <c r="I31" s="9">
        <f t="shared" si="5"/>
        <v>0.17699438887533545</v>
      </c>
      <c r="J31" s="14">
        <f ca="1">OFFSET(F32,MATCH(H19,E33:E35,0),0)</f>
        <v>0.14751915025367712</v>
      </c>
      <c r="K31" s="16"/>
    </row>
    <row r="32" spans="5:12" s="10" customFormat="1" x14ac:dyDescent="0.2">
      <c r="E32" s="19"/>
      <c r="F32" s="23"/>
      <c r="G32" s="24"/>
      <c r="H32" s="24"/>
      <c r="I32" s="24"/>
      <c r="J32" s="24"/>
      <c r="K32" s="25"/>
    </row>
    <row r="33" spans="5:11" x14ac:dyDescent="0.2">
      <c r="E33" s="13" t="s">
        <v>606</v>
      </c>
      <c r="F33" s="14">
        <f>AVERAGE(F31:I31)+0.05</f>
        <v>0.14751915025367712</v>
      </c>
      <c r="G33" s="15"/>
      <c r="H33" s="15"/>
      <c r="I33" s="15"/>
      <c r="J33" s="15"/>
      <c r="K33" s="16"/>
    </row>
    <row r="34" spans="5:11" x14ac:dyDescent="0.2">
      <c r="E34" s="13" t="s">
        <v>607</v>
      </c>
      <c r="F34" s="14">
        <f>AVERAGE(F31:I31)</f>
        <v>9.7519150253677134E-2</v>
      </c>
      <c r="G34" s="15"/>
      <c r="H34" s="15"/>
      <c r="I34" s="15"/>
      <c r="J34" s="15"/>
      <c r="K34" s="16"/>
    </row>
    <row r="35" spans="5:11" x14ac:dyDescent="0.2">
      <c r="E35" s="13" t="s">
        <v>608</v>
      </c>
      <c r="F35" s="14">
        <f>AVERAGE(F31:I31)-0.05</f>
        <v>4.7519150253677131E-2</v>
      </c>
      <c r="G35" s="15"/>
      <c r="H35" s="15"/>
      <c r="I35" s="15"/>
      <c r="J35" s="15"/>
      <c r="K35" s="16"/>
    </row>
  </sheetData>
  <mergeCells count="15">
    <mergeCell ref="J21:K21"/>
    <mergeCell ref="F32:K32"/>
    <mergeCell ref="F27:K27"/>
    <mergeCell ref="F25:K25"/>
    <mergeCell ref="J31:K31"/>
    <mergeCell ref="J26:K26"/>
    <mergeCell ref="F33:K33"/>
    <mergeCell ref="F34:K34"/>
    <mergeCell ref="F35:K35"/>
    <mergeCell ref="F22:K22"/>
    <mergeCell ref="F23:K23"/>
    <mergeCell ref="F24:K24"/>
    <mergeCell ref="F28:K28"/>
    <mergeCell ref="F29:K29"/>
    <mergeCell ref="F30:K30"/>
  </mergeCells>
  <dataValidations count="1">
    <dataValidation type="list" allowBlank="1" showInputMessage="1" showErrorMessage="1" sqref="H19:H20" xr:uid="{8D6EA545-5A95-4A46-A2B5-B8E41CB11A08}">
      <formula1>$E$23:$E$25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E5EB26-55DB-F848-A7CB-4F5DDF41FA6A}">
          <x14:formula1>
            <xm:f>'Extra sheet'!$A$4:$A$433</xm:f>
          </x14:formula1>
          <xm:sqref>H7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Extra sheet</vt:lpstr>
      <vt:lpstr>projectdata-nyse</vt:lpstr>
      <vt:lpstr>Task 1</vt:lpstr>
      <vt:lpstr>Task 2</vt:lpstr>
      <vt:lpstr>Task 3</vt:lpstr>
      <vt:lpstr>Cost_of_Goods_Sold</vt:lpstr>
      <vt:lpstr>Other_Operating_Items</vt:lpstr>
      <vt:lpstr>Research_</vt:lpstr>
      <vt:lpstr>Sales__General_and_Admin.</vt:lpstr>
      <vt:lpstr>TICKER</vt:lpstr>
      <vt:lpstr>Total_Revenue</vt:lpstr>
      <vt:lpstr>Year_1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Amoona Ali</cp:lastModifiedBy>
  <dcterms:created xsi:type="dcterms:W3CDTF">2022-09-28T01:12:51Z</dcterms:created>
  <dcterms:modified xsi:type="dcterms:W3CDTF">2022-09-28T01:12:51Z</dcterms:modified>
</cp:coreProperties>
</file>